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web buxheti\projektbuxheti\2016\"/>
    </mc:Choice>
  </mc:AlternateContent>
  <bookViews>
    <workbookView xWindow="0" yWindow="0" windowWidth="21570" windowHeight="8160"/>
  </bookViews>
  <sheets>
    <sheet name="Financim i Brendshem" sheetId="1" r:id="rId1"/>
  </sheets>
  <externalReferences>
    <externalReference r:id="rId2"/>
    <externalReference r:id="rId3"/>
    <externalReference r:id="rId4"/>
    <externalReference r:id="rId5"/>
  </externalReferences>
  <definedNames>
    <definedName name="_xlnm._FilterDatabase" localSheetId="0" hidden="1">'Financim i Brendshem'!$A$1:$J$1329</definedName>
  </definedNames>
  <calcPr calcId="152511"/>
</workbook>
</file>

<file path=xl/calcChain.xml><?xml version="1.0" encoding="utf-8"?>
<calcChain xmlns="http://schemas.openxmlformats.org/spreadsheetml/2006/main">
  <c r="J586" i="1" l="1"/>
  <c r="J577"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415" i="1"/>
  <c r="J383" i="1"/>
  <c r="J367" i="1"/>
  <c r="J332" i="1"/>
  <c r="J259" i="1"/>
  <c r="J217" i="1"/>
  <c r="J210" i="1"/>
  <c r="J207" i="1"/>
  <c r="J195" i="1"/>
  <c r="J185" i="1"/>
  <c r="J183" i="1"/>
  <c r="J175" i="1"/>
  <c r="J216" i="1" l="1"/>
  <c r="J174" i="1" s="1"/>
  <c r="J448" i="1"/>
  <c r="J447" i="1" s="1"/>
  <c r="J43" i="1"/>
  <c r="J1186" i="1" l="1"/>
  <c r="J1183" i="1"/>
  <c r="J1069" i="1"/>
  <c r="J1032" i="1"/>
  <c r="J1029" i="1"/>
  <c r="J1182" i="1" l="1"/>
  <c r="J1028" i="1"/>
  <c r="J1010" i="1"/>
  <c r="J1006" i="1"/>
  <c r="J1004" i="1"/>
  <c r="J998" i="1"/>
  <c r="J994" i="1"/>
  <c r="J982" i="1"/>
  <c r="J975" i="1"/>
  <c r="J969" i="1"/>
  <c r="J906" i="1"/>
  <c r="J898" i="1"/>
  <c r="J893" i="1"/>
  <c r="J880" i="1"/>
  <c r="J871" i="1"/>
  <c r="J870" i="1"/>
  <c r="J854" i="1"/>
  <c r="J26" i="1"/>
  <c r="J19" i="1"/>
  <c r="J103" i="1"/>
  <c r="J92" i="1"/>
  <c r="J69" i="1"/>
  <c r="J50" i="1"/>
  <c r="J863" i="1" l="1"/>
  <c r="J853" i="1" s="1"/>
  <c r="J968" i="1"/>
  <c r="J18" i="1"/>
  <c r="J49" i="1"/>
  <c r="J171" i="1"/>
  <c r="J149" i="1"/>
  <c r="J152" i="1"/>
  <c r="J134" i="1"/>
  <c r="J126" i="1"/>
  <c r="J642" i="1"/>
  <c r="J625" i="1"/>
  <c r="J620" i="1"/>
  <c r="J618" i="1"/>
  <c r="B615" i="1"/>
  <c r="C615" i="1"/>
  <c r="F615" i="1"/>
  <c r="G615" i="1"/>
  <c r="I615" i="1"/>
  <c r="B616" i="1"/>
  <c r="C616" i="1"/>
  <c r="F616" i="1"/>
  <c r="G616" i="1"/>
  <c r="I616" i="1"/>
  <c r="B617" i="1"/>
  <c r="C617" i="1"/>
  <c r="F617" i="1"/>
  <c r="G617" i="1"/>
  <c r="I617" i="1"/>
  <c r="J724" i="1"/>
  <c r="C727" i="1"/>
  <c r="D727" i="1"/>
  <c r="E727" i="1"/>
  <c r="F727" i="1"/>
  <c r="G727" i="1"/>
  <c r="H727" i="1"/>
  <c r="I727" i="1"/>
  <c r="C725" i="1"/>
  <c r="D725" i="1"/>
  <c r="E725" i="1"/>
  <c r="F725" i="1"/>
  <c r="G725" i="1"/>
  <c r="H725" i="1"/>
  <c r="I725" i="1"/>
  <c r="C726" i="1"/>
  <c r="D726" i="1"/>
  <c r="E726" i="1"/>
  <c r="F726" i="1"/>
  <c r="G726" i="1"/>
  <c r="H726" i="1"/>
  <c r="I726" i="1"/>
  <c r="C720" i="1"/>
  <c r="D720" i="1"/>
  <c r="E720" i="1"/>
  <c r="F720" i="1"/>
  <c r="G720" i="1"/>
  <c r="H720" i="1"/>
  <c r="I720" i="1"/>
  <c r="C721" i="1"/>
  <c r="C722" i="1" s="1"/>
  <c r="C723" i="1" s="1"/>
  <c r="D721" i="1"/>
  <c r="E721" i="1"/>
  <c r="E722" i="1" s="1"/>
  <c r="E723" i="1" s="1"/>
  <c r="F721" i="1"/>
  <c r="F722" i="1" s="1"/>
  <c r="F723" i="1" s="1"/>
  <c r="G721" i="1"/>
  <c r="G722" i="1" s="1"/>
  <c r="G723" i="1" s="1"/>
  <c r="H721" i="1"/>
  <c r="I721" i="1"/>
  <c r="C719" i="1"/>
  <c r="D719" i="1"/>
  <c r="E719" i="1"/>
  <c r="F719" i="1"/>
  <c r="G719" i="1"/>
  <c r="H719" i="1"/>
  <c r="I719" i="1"/>
  <c r="C717" i="1"/>
  <c r="D717" i="1"/>
  <c r="E717" i="1"/>
  <c r="F717" i="1"/>
  <c r="G717" i="1"/>
  <c r="H717" i="1"/>
  <c r="I717" i="1"/>
  <c r="C718" i="1"/>
  <c r="D718" i="1"/>
  <c r="E718" i="1"/>
  <c r="F718" i="1"/>
  <c r="G718" i="1"/>
  <c r="H718" i="1"/>
  <c r="I718" i="1"/>
  <c r="C715" i="1"/>
  <c r="D715" i="1"/>
  <c r="E715" i="1"/>
  <c r="F715" i="1"/>
  <c r="G715" i="1"/>
  <c r="H715" i="1"/>
  <c r="I715" i="1"/>
  <c r="C716" i="1"/>
  <c r="D716" i="1"/>
  <c r="E716" i="1"/>
  <c r="F716" i="1"/>
  <c r="G716" i="1"/>
  <c r="H716" i="1"/>
  <c r="I716" i="1"/>
  <c r="C705" i="1"/>
  <c r="D705" i="1"/>
  <c r="E705" i="1"/>
  <c r="F705" i="1"/>
  <c r="G705" i="1"/>
  <c r="H705" i="1"/>
  <c r="I705" i="1"/>
  <c r="C706" i="1"/>
  <c r="D706" i="1"/>
  <c r="E706" i="1"/>
  <c r="F706" i="1"/>
  <c r="G706" i="1"/>
  <c r="H706" i="1"/>
  <c r="I706" i="1"/>
  <c r="C707" i="1"/>
  <c r="D707" i="1"/>
  <c r="E707" i="1"/>
  <c r="F707" i="1"/>
  <c r="G707" i="1"/>
  <c r="H707" i="1"/>
  <c r="I707" i="1"/>
  <c r="C708" i="1"/>
  <c r="D708" i="1"/>
  <c r="E708" i="1"/>
  <c r="F708" i="1"/>
  <c r="G708" i="1"/>
  <c r="H708" i="1"/>
  <c r="I708" i="1"/>
  <c r="C709" i="1"/>
  <c r="D709" i="1"/>
  <c r="E709" i="1"/>
  <c r="F709" i="1"/>
  <c r="G709" i="1"/>
  <c r="H709" i="1"/>
  <c r="I709" i="1"/>
  <c r="C710" i="1"/>
  <c r="D710" i="1"/>
  <c r="E710" i="1"/>
  <c r="F710" i="1"/>
  <c r="G710" i="1"/>
  <c r="H710" i="1"/>
  <c r="I710" i="1"/>
  <c r="C711" i="1"/>
  <c r="C712" i="1" s="1"/>
  <c r="C713" i="1" s="1"/>
  <c r="D711" i="1"/>
  <c r="E711" i="1"/>
  <c r="E712" i="1" s="1"/>
  <c r="E713" i="1" s="1"/>
  <c r="F711" i="1"/>
  <c r="F712" i="1" s="1"/>
  <c r="F713" i="1" s="1"/>
  <c r="G711" i="1"/>
  <c r="G712" i="1" s="1"/>
  <c r="G713" i="1" s="1"/>
  <c r="H711" i="1"/>
  <c r="I711" i="1"/>
  <c r="C702" i="1"/>
  <c r="D702" i="1"/>
  <c r="E702" i="1"/>
  <c r="F702" i="1"/>
  <c r="G702" i="1"/>
  <c r="H702" i="1"/>
  <c r="I702" i="1"/>
  <c r="C703" i="1"/>
  <c r="D703" i="1"/>
  <c r="E703" i="1"/>
  <c r="F703" i="1"/>
  <c r="G703" i="1"/>
  <c r="H703" i="1"/>
  <c r="I703" i="1"/>
  <c r="C704" i="1"/>
  <c r="D704" i="1"/>
  <c r="E704" i="1"/>
  <c r="F704" i="1"/>
  <c r="G704" i="1"/>
  <c r="H704" i="1"/>
  <c r="I704" i="1"/>
  <c r="C700" i="1"/>
  <c r="D700" i="1"/>
  <c r="E700" i="1"/>
  <c r="F700" i="1"/>
  <c r="G700" i="1"/>
  <c r="H700" i="1"/>
  <c r="I700" i="1"/>
  <c r="C701" i="1"/>
  <c r="D701" i="1"/>
  <c r="E701" i="1"/>
  <c r="F701" i="1"/>
  <c r="G701" i="1"/>
  <c r="H701" i="1"/>
  <c r="I701" i="1"/>
  <c r="C699" i="1"/>
  <c r="D699" i="1"/>
  <c r="E699" i="1"/>
  <c r="F699" i="1"/>
  <c r="G699" i="1"/>
  <c r="H699" i="1"/>
  <c r="I699" i="1"/>
  <c r="C698" i="1"/>
  <c r="D698" i="1"/>
  <c r="E698" i="1"/>
  <c r="F698" i="1"/>
  <c r="G698" i="1"/>
  <c r="H698" i="1"/>
  <c r="I698" i="1"/>
  <c r="C694" i="1"/>
  <c r="D694" i="1"/>
  <c r="E694" i="1"/>
  <c r="F694" i="1"/>
  <c r="G694" i="1"/>
  <c r="H694" i="1"/>
  <c r="I694" i="1"/>
  <c r="C695" i="1"/>
  <c r="D695" i="1"/>
  <c r="E695" i="1"/>
  <c r="F695" i="1"/>
  <c r="G695" i="1"/>
  <c r="H695" i="1"/>
  <c r="I695" i="1"/>
  <c r="C696" i="1"/>
  <c r="D696" i="1"/>
  <c r="E696" i="1"/>
  <c r="F696" i="1"/>
  <c r="G696" i="1"/>
  <c r="H696" i="1"/>
  <c r="I696" i="1"/>
  <c r="C697" i="1"/>
  <c r="D697" i="1"/>
  <c r="E697" i="1"/>
  <c r="F697" i="1"/>
  <c r="G697" i="1"/>
  <c r="H697" i="1"/>
  <c r="I697" i="1"/>
  <c r="C693" i="1"/>
  <c r="D693" i="1"/>
  <c r="E693" i="1"/>
  <c r="F693" i="1"/>
  <c r="G693" i="1"/>
  <c r="H693" i="1"/>
  <c r="I693" i="1"/>
  <c r="C653" i="1"/>
  <c r="D653" i="1"/>
  <c r="E653" i="1"/>
  <c r="F653" i="1"/>
  <c r="G653" i="1"/>
  <c r="H653" i="1"/>
  <c r="I653" i="1"/>
  <c r="C654" i="1"/>
  <c r="D654" i="1"/>
  <c r="E654" i="1"/>
  <c r="F654" i="1"/>
  <c r="G654" i="1"/>
  <c r="H654" i="1"/>
  <c r="I654" i="1"/>
  <c r="C655" i="1"/>
  <c r="D655" i="1"/>
  <c r="E655" i="1"/>
  <c r="F655" i="1"/>
  <c r="G655" i="1"/>
  <c r="H655" i="1"/>
  <c r="I655" i="1"/>
  <c r="C656" i="1"/>
  <c r="D656" i="1"/>
  <c r="E656" i="1"/>
  <c r="F656" i="1"/>
  <c r="G656" i="1"/>
  <c r="H656" i="1"/>
  <c r="I656" i="1"/>
  <c r="C657" i="1"/>
  <c r="D657" i="1"/>
  <c r="E657" i="1"/>
  <c r="F657" i="1"/>
  <c r="G657" i="1"/>
  <c r="H657" i="1"/>
  <c r="I657" i="1"/>
  <c r="C658" i="1"/>
  <c r="D658" i="1"/>
  <c r="E658" i="1"/>
  <c r="F658" i="1"/>
  <c r="G658" i="1"/>
  <c r="H658" i="1"/>
  <c r="I658" i="1"/>
  <c r="C659" i="1"/>
  <c r="D659" i="1"/>
  <c r="E659" i="1"/>
  <c r="F659" i="1"/>
  <c r="G659" i="1"/>
  <c r="H659" i="1"/>
  <c r="I659" i="1"/>
  <c r="C660" i="1"/>
  <c r="D660" i="1"/>
  <c r="E660" i="1"/>
  <c r="F660" i="1"/>
  <c r="G660" i="1"/>
  <c r="H660" i="1"/>
  <c r="I660" i="1"/>
  <c r="C661" i="1"/>
  <c r="D661" i="1"/>
  <c r="E661" i="1"/>
  <c r="F661" i="1"/>
  <c r="G661" i="1"/>
  <c r="H661" i="1"/>
  <c r="I661" i="1"/>
  <c r="C662" i="1"/>
  <c r="D662" i="1"/>
  <c r="E662" i="1"/>
  <c r="F662" i="1"/>
  <c r="G662" i="1"/>
  <c r="H662" i="1"/>
  <c r="I662" i="1"/>
  <c r="C663" i="1"/>
  <c r="D663" i="1"/>
  <c r="E663" i="1"/>
  <c r="F663" i="1"/>
  <c r="G663" i="1"/>
  <c r="H663" i="1"/>
  <c r="I663" i="1"/>
  <c r="C664" i="1"/>
  <c r="D664" i="1"/>
  <c r="E664" i="1"/>
  <c r="F664" i="1"/>
  <c r="G664" i="1"/>
  <c r="H664" i="1"/>
  <c r="I664" i="1"/>
  <c r="C665" i="1"/>
  <c r="D665" i="1"/>
  <c r="E665" i="1"/>
  <c r="F665" i="1"/>
  <c r="G665" i="1"/>
  <c r="H665" i="1"/>
  <c r="I665" i="1"/>
  <c r="C666" i="1"/>
  <c r="D666" i="1"/>
  <c r="E666" i="1"/>
  <c r="F666" i="1"/>
  <c r="G666" i="1"/>
  <c r="H666" i="1"/>
  <c r="I666" i="1"/>
  <c r="C667" i="1"/>
  <c r="D667" i="1"/>
  <c r="E667" i="1"/>
  <c r="F667" i="1"/>
  <c r="G667" i="1"/>
  <c r="H667" i="1"/>
  <c r="I667" i="1"/>
  <c r="C668" i="1"/>
  <c r="D668" i="1"/>
  <c r="E668" i="1"/>
  <c r="F668" i="1"/>
  <c r="G668" i="1"/>
  <c r="H668" i="1"/>
  <c r="I668" i="1"/>
  <c r="C669" i="1"/>
  <c r="D669" i="1"/>
  <c r="E669" i="1"/>
  <c r="F669" i="1"/>
  <c r="G669" i="1"/>
  <c r="H669" i="1"/>
  <c r="I669" i="1"/>
  <c r="C670" i="1"/>
  <c r="D670" i="1"/>
  <c r="E670" i="1"/>
  <c r="F670" i="1"/>
  <c r="G670" i="1"/>
  <c r="H670" i="1"/>
  <c r="I670" i="1"/>
  <c r="C671" i="1"/>
  <c r="D671" i="1"/>
  <c r="E671" i="1"/>
  <c r="F671" i="1"/>
  <c r="G671" i="1"/>
  <c r="H671" i="1"/>
  <c r="I671" i="1"/>
  <c r="C672" i="1"/>
  <c r="D672" i="1"/>
  <c r="E672" i="1"/>
  <c r="F672" i="1"/>
  <c r="G672" i="1"/>
  <c r="H672" i="1"/>
  <c r="I672" i="1"/>
  <c r="C673" i="1"/>
  <c r="D673" i="1"/>
  <c r="E673" i="1"/>
  <c r="F673" i="1"/>
  <c r="G673" i="1"/>
  <c r="H673" i="1"/>
  <c r="I673" i="1"/>
  <c r="C674" i="1"/>
  <c r="D674" i="1"/>
  <c r="E674" i="1"/>
  <c r="F674" i="1"/>
  <c r="G674" i="1"/>
  <c r="H674" i="1"/>
  <c r="I674" i="1"/>
  <c r="C675" i="1"/>
  <c r="D675" i="1"/>
  <c r="E675" i="1"/>
  <c r="F675" i="1"/>
  <c r="G675" i="1"/>
  <c r="H675" i="1"/>
  <c r="I675" i="1"/>
  <c r="C676" i="1"/>
  <c r="D676" i="1"/>
  <c r="E676" i="1"/>
  <c r="F676" i="1"/>
  <c r="G676" i="1"/>
  <c r="H676" i="1"/>
  <c r="I676" i="1"/>
  <c r="C677" i="1"/>
  <c r="D677" i="1"/>
  <c r="E677" i="1"/>
  <c r="F677" i="1"/>
  <c r="G677" i="1"/>
  <c r="H677" i="1"/>
  <c r="I677" i="1"/>
  <c r="C678" i="1"/>
  <c r="D678" i="1"/>
  <c r="E678" i="1"/>
  <c r="F678" i="1"/>
  <c r="G678" i="1"/>
  <c r="H678" i="1"/>
  <c r="I678" i="1"/>
  <c r="C679" i="1"/>
  <c r="D679" i="1"/>
  <c r="E679" i="1"/>
  <c r="F679" i="1"/>
  <c r="G679" i="1"/>
  <c r="H679" i="1"/>
  <c r="I679" i="1"/>
  <c r="C680" i="1"/>
  <c r="D680" i="1"/>
  <c r="E680" i="1"/>
  <c r="F680" i="1"/>
  <c r="G680" i="1"/>
  <c r="H680" i="1"/>
  <c r="I680" i="1"/>
  <c r="C681" i="1"/>
  <c r="D681" i="1"/>
  <c r="E681" i="1"/>
  <c r="F681" i="1"/>
  <c r="G681" i="1"/>
  <c r="H681" i="1"/>
  <c r="I681" i="1"/>
  <c r="C682" i="1"/>
  <c r="D682" i="1"/>
  <c r="E682" i="1"/>
  <c r="F682" i="1"/>
  <c r="G682" i="1"/>
  <c r="H682" i="1"/>
  <c r="I682" i="1"/>
  <c r="C683" i="1"/>
  <c r="D683" i="1"/>
  <c r="E683" i="1"/>
  <c r="F683" i="1"/>
  <c r="G683" i="1"/>
  <c r="H683" i="1"/>
  <c r="I683" i="1"/>
  <c r="C684" i="1"/>
  <c r="D684" i="1"/>
  <c r="E684" i="1"/>
  <c r="F684" i="1"/>
  <c r="G684" i="1"/>
  <c r="H684" i="1"/>
  <c r="I684" i="1"/>
  <c r="C685" i="1"/>
  <c r="D685" i="1"/>
  <c r="E685" i="1"/>
  <c r="F685" i="1"/>
  <c r="G685" i="1"/>
  <c r="H685" i="1"/>
  <c r="I685" i="1"/>
  <c r="C686" i="1"/>
  <c r="D686" i="1"/>
  <c r="E686" i="1"/>
  <c r="F686" i="1"/>
  <c r="G686" i="1"/>
  <c r="H686" i="1"/>
  <c r="I686" i="1"/>
  <c r="C687" i="1"/>
  <c r="D687" i="1"/>
  <c r="E687" i="1"/>
  <c r="F687" i="1"/>
  <c r="G687" i="1"/>
  <c r="H687" i="1"/>
  <c r="I687" i="1"/>
  <c r="C688" i="1"/>
  <c r="D688" i="1"/>
  <c r="E688" i="1"/>
  <c r="F688" i="1"/>
  <c r="G688" i="1"/>
  <c r="H688" i="1"/>
  <c r="I688" i="1"/>
  <c r="C689" i="1"/>
  <c r="D689" i="1"/>
  <c r="E689" i="1"/>
  <c r="F689" i="1"/>
  <c r="G689" i="1"/>
  <c r="H689" i="1"/>
  <c r="I689" i="1"/>
  <c r="C690" i="1"/>
  <c r="D690" i="1"/>
  <c r="E690" i="1"/>
  <c r="F690" i="1"/>
  <c r="G690" i="1"/>
  <c r="H690" i="1"/>
  <c r="I690" i="1"/>
  <c r="C691" i="1"/>
  <c r="D691" i="1"/>
  <c r="E691" i="1"/>
  <c r="F691" i="1"/>
  <c r="G691" i="1"/>
  <c r="H691" i="1"/>
  <c r="I691" i="1"/>
  <c r="C650" i="1"/>
  <c r="D650" i="1"/>
  <c r="E650" i="1"/>
  <c r="F650" i="1"/>
  <c r="G650" i="1"/>
  <c r="H650" i="1"/>
  <c r="I650" i="1"/>
  <c r="J646" i="1"/>
  <c r="I647" i="1"/>
  <c r="I648" i="1"/>
  <c r="I649" i="1"/>
  <c r="I651" i="1"/>
  <c r="J125" i="1" l="1"/>
  <c r="J603" i="1"/>
  <c r="J602" i="1" s="1"/>
  <c r="J714" i="1"/>
  <c r="J692" i="1"/>
  <c r="J652" i="1"/>
  <c r="J645" i="1" l="1"/>
  <c r="J738" i="1"/>
  <c r="C741" i="1"/>
  <c r="C742" i="1" s="1"/>
  <c r="D741" i="1"/>
  <c r="D742" i="1" s="1"/>
  <c r="E741" i="1"/>
  <c r="E742" i="1" s="1"/>
  <c r="F741" i="1"/>
  <c r="F742" i="1" s="1"/>
  <c r="G741" i="1"/>
  <c r="G742" i="1" s="1"/>
  <c r="I739" i="1"/>
  <c r="I740" i="1"/>
  <c r="I741" i="1"/>
  <c r="I742" i="1"/>
  <c r="J731" i="1"/>
  <c r="J729" i="1"/>
  <c r="J728" i="1" l="1"/>
  <c r="J747" i="1"/>
  <c r="J762" i="1"/>
  <c r="J802" i="1"/>
  <c r="J796" i="1"/>
  <c r="J745" i="1"/>
  <c r="J744" i="1" l="1"/>
  <c r="J1235" i="1"/>
  <c r="J1215" i="1"/>
  <c r="J1211" i="1"/>
  <c r="J1306" i="1"/>
  <c r="J1302" i="1"/>
  <c r="J1301" i="1" l="1"/>
  <c r="J1205" i="1"/>
  <c r="J1294" i="1"/>
  <c r="J1284" i="1"/>
  <c r="J1262" i="1"/>
  <c r="J1257" i="1"/>
  <c r="J1256" i="1" l="1"/>
  <c r="J1254" i="1"/>
  <c r="J1253" i="1" s="1"/>
  <c r="J1249" i="1" l="1"/>
  <c r="J1248" i="1" s="1"/>
  <c r="J1244" i="1"/>
  <c r="J1243" i="1" s="1"/>
  <c r="J1241" i="1"/>
  <c r="J1240" i="1" s="1"/>
  <c r="J1202" i="1"/>
  <c r="J1201" i="1" s="1"/>
  <c r="J1180" i="1"/>
  <c r="J1179" i="1" s="1"/>
  <c r="J1175" i="1"/>
  <c r="J1174" i="1" s="1"/>
  <c r="J1172" i="1"/>
  <c r="J1171" i="1" s="1"/>
  <c r="J1167" i="1"/>
  <c r="J1166" i="1" s="1"/>
  <c r="J1162" i="1"/>
  <c r="J1161" i="1" s="1"/>
  <c r="J1153" i="1"/>
  <c r="J1152" i="1" s="1"/>
  <c r="J1150" i="1"/>
  <c r="J1149" i="1" s="1"/>
  <c r="J1134" i="1"/>
  <c r="J1133" i="1" s="1"/>
  <c r="J1128" i="1"/>
  <c r="J1127" i="1" s="1"/>
  <c r="J1122" i="1"/>
  <c r="J1121" i="1" s="1"/>
  <c r="J1118" i="1"/>
  <c r="J1117" i="1" s="1"/>
  <c r="J1113" i="1"/>
  <c r="J1112" i="1" s="1"/>
  <c r="J1103" i="1" l="1"/>
  <c r="J1101" i="1"/>
  <c r="J1077" i="1"/>
  <c r="J1076" i="1" s="1"/>
  <c r="J962" i="1"/>
  <c r="J961" i="1" s="1"/>
  <c r="J1100" i="1" l="1"/>
  <c r="J956" i="1"/>
  <c r="J955" i="1" s="1"/>
  <c r="J952" i="1" l="1"/>
  <c r="J951" i="1" s="1"/>
  <c r="J941" i="1"/>
  <c r="J940" i="1" s="1"/>
  <c r="J938" i="1"/>
  <c r="J930" i="1"/>
  <c r="J915" i="1"/>
  <c r="J913" i="1"/>
  <c r="J850" i="1"/>
  <c r="J842" i="1"/>
  <c r="J839" i="1"/>
  <c r="J837" i="1"/>
  <c r="J835" i="1"/>
  <c r="J833" i="1"/>
  <c r="J831" i="1"/>
  <c r="J828" i="1"/>
  <c r="J826" i="1"/>
  <c r="J817" i="1"/>
  <c r="J809" i="1" s="1"/>
  <c r="J9" i="1"/>
  <c r="J5" i="1"/>
  <c r="J912" i="1" l="1"/>
  <c r="J841" i="1"/>
  <c r="J808" i="1"/>
  <c r="J1330" i="1" l="1"/>
</calcChain>
</file>

<file path=xl/comments1.xml><?xml version="1.0" encoding="utf-8"?>
<comments xmlns="http://schemas.openxmlformats.org/spreadsheetml/2006/main">
  <authors>
    <author>Ermira Mustafaj</author>
  </authors>
  <commentList>
    <comment ref="A18" authorId="0" shapeId="0">
      <text>
        <r>
          <rPr>
            <b/>
            <sz val="9"/>
            <color indexed="81"/>
            <rFont val="Tahoma"/>
            <family val="2"/>
          </rPr>
          <t>Ermira Mustafaj:</t>
        </r>
        <r>
          <rPr>
            <sz val="9"/>
            <color indexed="81"/>
            <rFont val="Tahoma"/>
            <family val="2"/>
          </rPr>
          <t xml:space="preserve">
Mungojne detajimet e dy programeve e-qeverisja dhe menaxhimi I administrates publike</t>
        </r>
      </text>
    </comment>
  </commentList>
</comments>
</file>

<file path=xl/sharedStrings.xml><?xml version="1.0" encoding="utf-8"?>
<sst xmlns="http://schemas.openxmlformats.org/spreadsheetml/2006/main" count="6542" uniqueCount="1817">
  <si>
    <t>Renditja sipas
Prioritetit te Institucionit</t>
  </si>
  <si>
    <t>Entiteti i Qeverisjes</t>
  </si>
  <si>
    <t>Grupi</t>
  </si>
  <si>
    <t>Kapitulli</t>
  </si>
  <si>
    <t>Programi</t>
  </si>
  <si>
    <t>Llogaria ekonomike</t>
  </si>
  <si>
    <t>Kodi i Deges se Thesarit</t>
  </si>
  <si>
    <t>Kodi i projektit</t>
  </si>
  <si>
    <t>Emertimi i projektit te investimit</t>
  </si>
  <si>
    <t>Kerkesa
Projektbuxheti
2016</t>
  </si>
  <si>
    <t>01110</t>
  </si>
  <si>
    <t>001</t>
  </si>
  <si>
    <t>05</t>
  </si>
  <si>
    <t>01</t>
  </si>
  <si>
    <t>231</t>
  </si>
  <si>
    <t>3535</t>
  </si>
  <si>
    <t>04220</t>
  </si>
  <si>
    <t>Rikonstruksion pershtatje ambjentesh per AKU</t>
  </si>
  <si>
    <t>Pajisje laboratoresh e kompjutera  per ISUV</t>
  </si>
  <si>
    <t>Pajisje zyrash e pajisje kompjuterike per DB-te</t>
  </si>
  <si>
    <t>04</t>
  </si>
  <si>
    <t>TVSH per IPA 2012 "Peremiresimi I mbrojtjes se konsumatorit per luftimin e semundjeve zoonotke faza II"</t>
  </si>
  <si>
    <t>TVSH per IPA 2013</t>
  </si>
  <si>
    <t>04240</t>
  </si>
  <si>
    <t>0909</t>
  </si>
  <si>
    <t>Skema Ujitese me kanalin Vjose Levan Fier (Skema FRU 1, Kanali Vjose – Levan - Fier)</t>
  </si>
  <si>
    <t>3333</t>
  </si>
  <si>
    <t>Skema Ujitese me kanalin Shtoder, Rragam, zona Mbishkoder 
(Ujitje e fushës MbiShkodër (Shtodër – Koplik)</t>
  </si>
  <si>
    <t>Skema Ujitese me kanalin Peqin- Kavaje
 (Skema Ujitëse Peqin - Kavajë)</t>
  </si>
  <si>
    <t>1818</t>
  </si>
  <si>
    <t>Skema Ujitese me kanalin Mat Lezhe 
(Ujitja me kanalin Bregu i Matës)</t>
  </si>
  <si>
    <t>0808</t>
  </si>
  <si>
    <t>Skema Ujitese me rezervuarin Cestie 
(Skema ELU2 Cestie (vazhdim)</t>
  </si>
  <si>
    <t>1515</t>
  </si>
  <si>
    <t>Kanali ujites i Kombinatit, Korçe</t>
  </si>
  <si>
    <t>0625</t>
  </si>
  <si>
    <t>Kanali ujites Shupenze.</t>
  </si>
  <si>
    <t>230</t>
  </si>
  <si>
    <t>0716</t>
  </si>
  <si>
    <t>Studim projektim per objektet e programit</t>
  </si>
  <si>
    <t>03</t>
  </si>
  <si>
    <t>Kosto Lokale per Projektin e Burimeve ujore dhe ujitjes IBRD</t>
  </si>
  <si>
    <t>TVSH per Projektin e Burimeve ujore dhe ujitjes IBRD</t>
  </si>
  <si>
    <t>04230</t>
  </si>
  <si>
    <t>TVSH per  Ndertimi Kapanoneve dhe dhomave frigoriferike, Banka Islamike</t>
  </si>
  <si>
    <t>04250</t>
  </si>
  <si>
    <t>K.lok per IPA 2012 Krijimi I Fondit te garancise per kredite rurale</t>
  </si>
  <si>
    <t>TVSH per IPA 2013  Mbeshtetje per modernizimin e Sektorit te blegtorise ne Shqiperi</t>
  </si>
  <si>
    <t>TVSH per Projekti SARED "Mbeshtetje per Bujqesine&amp; Zhvillimin Ekonomik Rural"</t>
  </si>
  <si>
    <t>TVSH per IPA 2011 "Mbeshtetje per bujqesine dhe Zhvillimin Rural"</t>
  </si>
  <si>
    <t>TVSH per IPA 2013 "Mbeshtetje per bujqesine dhe Zhvillimin Rural" permbytjet</t>
  </si>
  <si>
    <t>04,03</t>
  </si>
  <si>
    <t>TVSH e kosto lokale per Protokolli Italian-Programi- Fuqizimi I agjensise per zhvillimin bujqesor dhe rural per disbursimin e granteve ne bujqesi</t>
  </si>
  <si>
    <t>TVSH e kosto lokale per Protokolli Italian-Programi- per zhvillimin e qendrueshem te sektorit te ullinjve</t>
  </si>
  <si>
    <t>TVSH e kosto lokale per Protokolli Italian-Projekti pilot per krijimin e eksperimentimin e nje sistemi te sigurimeve te lehtesuara per mbilimin e rreziqeve ne bujqesi</t>
  </si>
  <si>
    <t>IPARD II</t>
  </si>
  <si>
    <t>05640</t>
  </si>
  <si>
    <t>Bashkefinancim per Grant te Burimeve ujore</t>
  </si>
  <si>
    <t>MINISTRIA E BUJQESISE, ZHVILLIMIT RURAL DHE ADMINISTRIMIT TE UJRAVE</t>
  </si>
  <si>
    <t>02</t>
  </si>
  <si>
    <t>Permiresimi I mbrojtjes se konsumatorit, per luftimin e semundjeve zoonotike, faza II</t>
  </si>
  <si>
    <t>Forcimi I laboratoreve te sigurise ushqimore ne Shqiperi</t>
  </si>
  <si>
    <t>Projekti I Burimeve Ujore dhe Ujitjes</t>
  </si>
  <si>
    <t>Krijimi I Fondit te garancise per kredite rurale</t>
  </si>
  <si>
    <t>Mbeshtetje per modernizimin e Sektorit te blegtorise ne Shqiperi</t>
  </si>
  <si>
    <t>Mbeshtetje per bujqesine dhe Zhvillimin Rural, Mbeshtetje per Permbytjet</t>
  </si>
  <si>
    <t>Mbeshtetje per bujqesine dhe Zhvillimin Rural, Ipard like I</t>
  </si>
  <si>
    <t>IPARD  II</t>
  </si>
  <si>
    <t>Protokolli Italian-Programi- Fuqizimi I agjensise per zhvillimin bujqesor dhe rural per disbursimin e granteve ne bujqesi</t>
  </si>
  <si>
    <t>Protokolli Italian-Programi- per zhvillimin e qendrueshem te sektorit te ullinjve</t>
  </si>
  <si>
    <t>Protokolli Italian-Projekti pilot per krijimin e eksperimentimin e nje sistemi te sigurimeve te lehtesuara per mbilimin e rreziqeve ne bujqesi</t>
  </si>
  <si>
    <t>Projekti SARED "Mbeshtetje per Bujqesine&amp; Zhvillimin Ekonomik Rural"</t>
  </si>
  <si>
    <t>Ndertimi I Portit te peshkimit Durres, Ndertimi I Kapanoneve dhe Dhomave frigoriferike</t>
  </si>
  <si>
    <t>Administrimi I ujerave</t>
  </si>
  <si>
    <t>06210</t>
  </si>
  <si>
    <t xml:space="preserve">Mbeshtetje per sistemin e furnizimit me Uje ne zonat rurale </t>
  </si>
  <si>
    <t>Ekonomia Lokale dhe Zhvillimi i Infrastruktures</t>
  </si>
  <si>
    <t>FONDI SHQIPTAR I ZHVILLIMIT</t>
  </si>
  <si>
    <t>GM56010</t>
  </si>
  <si>
    <t>KM56195</t>
  </si>
  <si>
    <t>Projekti i Rruget Lokale &amp;Dytesore /KFW</t>
  </si>
  <si>
    <t>KM56004</t>
  </si>
  <si>
    <t>Projekti i Furnizimit me Uje/KFW</t>
  </si>
  <si>
    <t>KM56196</t>
  </si>
  <si>
    <t>GM56013</t>
  </si>
  <si>
    <t>KM56197</t>
  </si>
  <si>
    <t>GM56014</t>
  </si>
  <si>
    <t>M560322</t>
  </si>
  <si>
    <t>KM56198</t>
  </si>
  <si>
    <t>M560324</t>
  </si>
  <si>
    <t>Rikonstruksion I godines se MZHUT</t>
  </si>
  <si>
    <t>Blerje pajisje informatike</t>
  </si>
  <si>
    <t>Blerje pajisje zyre</t>
  </si>
  <si>
    <t>06180</t>
  </si>
  <si>
    <t>M060630</t>
  </si>
  <si>
    <t>Projekti i Pergjithshem Kombetar AKPT</t>
  </si>
  <si>
    <t xml:space="preserve">Permiresimi I kushteve te banimit per komunitetin Rom dhe Egjyptian në njësitë e qeverisjes vendore </t>
  </si>
  <si>
    <t>Rehabilitimi i banesave ne bashkepronesi për rritjen e efiçencës së energjisë</t>
  </si>
  <si>
    <t xml:space="preserve">Hartimi i analizes kombetare per nevojat per mbylljen e venddepozitimeve si dhe lokalizimi ne harte i landfilleve te reja. </t>
  </si>
  <si>
    <t>Studim projektim per zhvillimin urban te zonave prone shteterore</t>
  </si>
  <si>
    <t>Blerje pajisje elektronike ALUIZNI</t>
  </si>
  <si>
    <t>Blerje pajisje elektronike AKPT</t>
  </si>
  <si>
    <t>M940009</t>
  </si>
  <si>
    <t>Blerje pajisje zyrash AKPT</t>
  </si>
  <si>
    <t>Blerje pajisje elektronike AQTN</t>
  </si>
  <si>
    <t>Pajisje per skeleri dhe rafte arkivore AQTN</t>
  </si>
  <si>
    <t>Blerje automjetesh ALUIZNI</t>
  </si>
  <si>
    <t>Pajisje zyre per AKZHT</t>
  </si>
  <si>
    <t>Pajisje informatike dhe programe per AKZHT</t>
  </si>
  <si>
    <t>TVSH Projekti i banesave sociale me qera -CEB</t>
  </si>
  <si>
    <t>Projekti pilot për rikualifikimin urban të një lagjeje</t>
  </si>
  <si>
    <t>Identifikimi, shqyrtimi dhe hartimi I standardeve në projektim, si edhe drejtimi, kontrolli dhe sigurimi I cilësisë urbane</t>
  </si>
  <si>
    <t>Rikonstruksioni i nje varreza publike sipas standarteve ligjore te permiresuara</t>
  </si>
  <si>
    <t>Restaurimi arkitektonik dhe rivlerësimi nga pikapmja e trashëgimisë të një blloku banesash qytetare në një nga qendrat urbane.</t>
  </si>
  <si>
    <t>TVSH per projektin e Zhvillimi I Integruar dhe I Qendrueshem I zonave bregdetare</t>
  </si>
  <si>
    <t>MINISTRIA E ZHVILLIMIT URBAN</t>
  </si>
  <si>
    <t>KM94001</t>
  </si>
  <si>
    <t>Projekti i banesave sociale me qera -CEB</t>
  </si>
  <si>
    <t>GM94008</t>
  </si>
  <si>
    <t>Zhvillimi I Integruar dhe I Qendrueshem I zonave bregdetare</t>
  </si>
  <si>
    <t>IADSA 14 Tour 2015/02</t>
  </si>
  <si>
    <t>IADSA 2015/06</t>
  </si>
  <si>
    <t>IADSADEVOPS</t>
  </si>
  <si>
    <t>IPA2007-2013 Cross-Border me Greqine.</t>
  </si>
  <si>
    <t>Projekti GIZ " Mbeshtetje per perafrimin  e legjislacionit dhe acquis me BE "</t>
  </si>
  <si>
    <t>Projekti GIZ "Konkurrueshmëria e ndërmarrje të vogla dhe të mesme, përmes promovimit të inovacionit dhe sipërmarrjes (ProSME)</t>
  </si>
  <si>
    <t xml:space="preserve">Projekti IPA 2014 "Tregu I Brendshem" </t>
  </si>
  <si>
    <t>04130</t>
  </si>
  <si>
    <t>Mbeshtetje per SME-t  (PMU)</t>
  </si>
  <si>
    <t>04160</t>
  </si>
  <si>
    <t>GM04032</t>
  </si>
  <si>
    <t>Mbrojtja e markave për produktet ndërkufitare.</t>
  </si>
  <si>
    <t>GM04031</t>
  </si>
  <si>
    <t>Projektet IPA "Per forcimin e struktures se Metrologjise"</t>
  </si>
  <si>
    <t>M040206</t>
  </si>
  <si>
    <t>Projekt zbatimi dhe preventivi i projekt zbatimit të punimeve në objektin rikonstruksion i godinës së MZHETS</t>
  </si>
  <si>
    <t>M040147</t>
  </si>
  <si>
    <t>Blerje paisje zyre</t>
  </si>
  <si>
    <t>M040164</t>
  </si>
  <si>
    <t>Blerje paisje kompjuterike</t>
  </si>
  <si>
    <t>Kosto lokale per projektet: Mbeshtetje lidhur me harmonizimin e se drejtes ekonomike dhe tregtare me normat e BE-se" dhe "Aftesia konkuruese e ndermarjeve shume te vogla, te vogla dhe te nepermjet frymes sipermarrese"</t>
  </si>
  <si>
    <t>M040087</t>
  </si>
  <si>
    <t>Studime per potencialet e investimeve ne Shqiperi</t>
  </si>
  <si>
    <t>M040081</t>
  </si>
  <si>
    <t>Fondi i Konkurueshmerise</t>
  </si>
  <si>
    <t>M040177</t>
  </si>
  <si>
    <t>Fondi i Inovacionit</t>
  </si>
  <si>
    <t>M040178</t>
  </si>
  <si>
    <t>Biznese te mbeshtetura me Fondin Start-up</t>
  </si>
  <si>
    <t>M040179</t>
  </si>
  <si>
    <t>Mbeshtetje biznesit kreativ</t>
  </si>
  <si>
    <t>M040200</t>
  </si>
  <si>
    <t>Projekt "Per grate sipermarrese"</t>
  </si>
  <si>
    <t>Trainime për nbiznesin+TNA</t>
  </si>
  <si>
    <t>Vocher Skema</t>
  </si>
  <si>
    <t>Publikim ne revistat ekonomike nderkombetare</t>
  </si>
  <si>
    <t xml:space="preserve">Blerje pajisje zyre </t>
  </si>
  <si>
    <t>M040201</t>
  </si>
  <si>
    <t>Paisje kompjuterike ( QKR Qender dhe Njesive te Qeverisjes Vendore)</t>
  </si>
  <si>
    <t>Krijimi i moduleve te reja dhe i raportimeve per Formularet e Bashkimit Nderkufitar</t>
  </si>
  <si>
    <t>Rikonstruksion godine</t>
  </si>
  <si>
    <t>Blerje pajisje zyre dhe informatike</t>
  </si>
  <si>
    <t>MINISTRIA E ZHVILLIMIT EKONOMIK TURIZMIT TREGTISE DHE SIPERMARRJES</t>
  </si>
  <si>
    <t>GM78015</t>
  </si>
  <si>
    <t>GM78016</t>
  </si>
  <si>
    <t>01150</t>
  </si>
  <si>
    <t>Kompesimi per ndertimin e infrastruktures sipas mareveshjes  Devoll Hidropower</t>
  </si>
  <si>
    <t>Modifikimi i sistemit te ngrohje-ftohje ne godinen e MEI-it</t>
  </si>
  <si>
    <t xml:space="preserve">Rikonstruksioni i salles se mbledhjeve </t>
  </si>
  <si>
    <t>M930053</t>
  </si>
  <si>
    <t>Asistence stafi  per projektin " Rimekembja e sektorit energjetik"</t>
  </si>
  <si>
    <t>M930005</t>
  </si>
  <si>
    <t>Studim mbi rishikimin e kushteve dhe normave teknike  ne aktivitetet dhe impiantet e prodhimit, depozitimit transportimit perpunimit dhe tregtimit te naftes dhe nenprodukteve te saje</t>
  </si>
  <si>
    <t>M930038</t>
  </si>
  <si>
    <t>Raport vjetor  mbi ndikimin ne mjedis  na aktivitetet  ne sektorin hidrokarbur.</t>
  </si>
  <si>
    <t>M930036</t>
  </si>
  <si>
    <t>Studim  mbi fuqizimin  e infrastruktures  se furnizimit  me burime energjetike  me baze hidrokarbure.</t>
  </si>
  <si>
    <t>M930040</t>
  </si>
  <si>
    <t>Studim gjeologjike-gjeofizike per ripercaktimin e rezervave te naftes dhe gazit ne perputhje me standartet e BE-se. Rekomandime konkrete per burime energjetike me baze hidrokarbure.</t>
  </si>
  <si>
    <t>M930008</t>
  </si>
  <si>
    <t xml:space="preserve">Blerje paisje kompjuterike dhe paisje zyre </t>
  </si>
  <si>
    <t>M930031</t>
  </si>
  <si>
    <t>Hartimin e  Bilancit Energjetik bazuar ne perpunimi I informacionit sipas standarteve dhe regulloreve te statistikes se energjise te BE</t>
  </si>
  <si>
    <t>M930039</t>
  </si>
  <si>
    <t xml:space="preserve">Monitorimi I performances energjetike ne banesa </t>
  </si>
  <si>
    <t>M930004</t>
  </si>
  <si>
    <t>Monitorimi I kontratave koncesionale per HEC e vegjel</t>
  </si>
  <si>
    <t>M930032</t>
  </si>
  <si>
    <t>Monitorimi I SKE</t>
  </si>
  <si>
    <t>M930006</t>
  </si>
  <si>
    <t>Oponenca teknike per HEC e vegjel</t>
  </si>
  <si>
    <t xml:space="preserve">Studimi mbi situaten dhe mundesite e zgjerimit te perdorimit te energjive te rinovueshme ne shqiperi </t>
  </si>
  <si>
    <t>M930041</t>
  </si>
  <si>
    <t>Monitorimi i planit te veprimit te burimeve te rinovueshme dhe eficences se energjise</t>
  </si>
  <si>
    <t> M930062</t>
  </si>
  <si>
    <t>Studim "Monitorimi i zbatimit te planit kombetar te veprimit te eficences se energjise dhe burimeve te rinovushme " AKBN</t>
  </si>
  <si>
    <t>M930034</t>
  </si>
  <si>
    <t>Studimi mbi problematiken  e menaxhimit te energjise ne sektoret e ekonomise Shqiptare dhe permiresimin e ketij treguesi ne perputhje me kerkesat e BE.</t>
  </si>
  <si>
    <t>Projekti per ngritjen e kapaciteteve  per zhvillimin e  e infrastrukturave te gazit II</t>
  </si>
  <si>
    <t>Projekti per eficencen e energjise  ne rehabilitimin e  disa objekteve  ne bashkite vlore, gjirokaster, Korce.</t>
  </si>
  <si>
    <t>M930016</t>
  </si>
  <si>
    <t>Monitorimi i fenomeneve te postshfrytezimit dhe uzinave metalurgjike</t>
  </si>
  <si>
    <t xml:space="preserve">Mbikqyrja e shfrytezimit efektiv  e burimeve natyrore </t>
  </si>
  <si>
    <t>Vazhdimi I mbylljes se minierave te shfrytezuara dhe joefektive dhe e ndermarjeve  ( albaker, albminierat, albkrom)</t>
  </si>
  <si>
    <t>M930029</t>
  </si>
  <si>
    <t>Digjitalizimi i te dhenave te industrise minerare</t>
  </si>
  <si>
    <t>M930015</t>
  </si>
  <si>
    <t>Promovimi i mineraleve te rinj dhe kerkime teknologjike e mjedisore</t>
  </si>
  <si>
    <t xml:space="preserve">Rikonstruksioni I godines dhe paisjeve laboratorike  SHGJSH </t>
  </si>
  <si>
    <t xml:space="preserve">Ruajtja dhe monitorimi I dy landfilleve </t>
  </si>
  <si>
    <t xml:space="preserve">Blerje  pajime dedektuese  mbrojtese  personale dhe transporti </t>
  </si>
  <si>
    <t xml:space="preserve">Blereje autolaboratore  aparatura , paisje laboratorike dhe elektrike </t>
  </si>
  <si>
    <t xml:space="preserve">Blerje paisje shpetuese dhe emergjence </t>
  </si>
  <si>
    <t>MINISTRIA E ENERGJISE DHE INDUSTRISE</t>
  </si>
  <si>
    <t>04320</t>
  </si>
  <si>
    <t>04430</t>
  </si>
  <si>
    <t>04440</t>
  </si>
  <si>
    <t xml:space="preserve">Master plani  per zhvillimin e gazit ne shqiperi </t>
  </si>
  <si>
    <t>2310000</t>
  </si>
  <si>
    <t>04530</t>
  </si>
  <si>
    <t>04540</t>
  </si>
  <si>
    <t>0707</t>
  </si>
  <si>
    <t>04550</t>
  </si>
  <si>
    <t>04560</t>
  </si>
  <si>
    <t>06220</t>
  </si>
  <si>
    <t>2300000</t>
  </si>
  <si>
    <t>04520</t>
  </si>
  <si>
    <t>MINISTRIA E TRANSPORTIT DHE INFRASTRUKTURES</t>
  </si>
  <si>
    <t>06370</t>
  </si>
  <si>
    <t>ADMINISTRIMI I UJERAVE</t>
  </si>
  <si>
    <t xml:space="preserve">Case management </t>
  </si>
  <si>
    <t>Rikonstruksioni I plote I depos dy kateshe.</t>
  </si>
  <si>
    <t>0202</t>
  </si>
  <si>
    <t>0922</t>
  </si>
  <si>
    <t xml:space="preserve">Planifikim, Menaxhim,Administrimi </t>
  </si>
  <si>
    <t xml:space="preserve">Mbeshtetje per Studimet ne transport </t>
  </si>
  <si>
    <t>Transporti Detar</t>
  </si>
  <si>
    <t xml:space="preserve">Transporti Hekurudhor </t>
  </si>
  <si>
    <t>Transporti Ajror</t>
  </si>
  <si>
    <t xml:space="preserve">Menaxhimi I mbetjeve urbane </t>
  </si>
  <si>
    <t xml:space="preserve">Transporti Rrugor </t>
  </si>
  <si>
    <t>Furnizimi me uje dhe kanalizime</t>
  </si>
  <si>
    <t>231000</t>
  </si>
  <si>
    <t>Objekte te ujitjes, kullimit dhe mbrojtjes nga permbytjet</t>
  </si>
  <si>
    <t>01120</t>
  </si>
  <si>
    <t>PRESIDENCA</t>
  </si>
  <si>
    <t>Blerje Paisje Kompjuterike</t>
  </si>
  <si>
    <t>Rikonstruksion dhe mobilim i zyres se Presidentit</t>
  </si>
  <si>
    <t>Rikonstruksion dhe mobilim i salles se takimit koke me koke</t>
  </si>
  <si>
    <t>KUVENDI</t>
  </si>
  <si>
    <t>Shembim konsulence per rrjetin e ri te telefonise fikse</t>
  </si>
  <si>
    <t>Sistemi i rrufepriteseve ne Krzesi</t>
  </si>
  <si>
    <t>Sistem i komunikimit te telefonise fikse</t>
  </si>
  <si>
    <t>Kondicioner i preciyionit te larte per sallen e serverave</t>
  </si>
  <si>
    <t>Blerje paisje per Kuvendin</t>
  </si>
  <si>
    <t>Permiresim i infrastruktures se rrjetit network</t>
  </si>
  <si>
    <t>Fond libri</t>
  </si>
  <si>
    <t>KRYEMINISTRIA</t>
  </si>
  <si>
    <t>Pajisje Zyre</t>
  </si>
  <si>
    <t>Financim I Huaj</t>
  </si>
  <si>
    <t>MINISTRIA E FINANCAVE</t>
  </si>
  <si>
    <t>MINISTRIA E ARSIMIT DHE SPORTIT</t>
  </si>
  <si>
    <t>MINISTRIA E KULTURES</t>
  </si>
  <si>
    <t>MINISTRIA E SHENDETESISE</t>
  </si>
  <si>
    <t>MINISTRIA E DREJTESISE</t>
  </si>
  <si>
    <t>Mirembajtje dhe zhvillim i sistemit ICMIS (kontrata ne vazhdim)</t>
  </si>
  <si>
    <t xml:space="preserve">Zhvillimi dhe permiresimi i ALBIS </t>
  </si>
  <si>
    <t>Mbikqyrja elektronike ne fushen penale (Kontrate ne vazhdim)</t>
  </si>
  <si>
    <t>Dixhitalizimi I regjistrit te noterise dhe lidhja online me Sherbimin e Regjistrimit te Pasurise (kontrate ne vazhdim)</t>
  </si>
  <si>
    <t>Rritja e Kapaciteteve te Burgut 313</t>
  </si>
  <si>
    <t xml:space="preserve">Ndertimi i Impjantit me pelete te Sistemit te ngrohjes qendrore </t>
  </si>
  <si>
    <t>Kosto Lokale per Ndertimin Burgje te reja dhe paraburgime te reja</t>
  </si>
  <si>
    <t>Tvsh, detyrim doganor per ndertimin e 3 burgjeve dhe paraburgimeve te reja</t>
  </si>
  <si>
    <t>Informatizimi i Drejtorise se Pergjithshme te Burgjeve, Sistemi i Informacionit te Kartelave te te denuarve</t>
  </si>
  <si>
    <t>Studim Projektim per Ndertimin e burgut te hapur Vendodhja Brar</t>
  </si>
  <si>
    <t>Studim Projektim per Ndertimin e Spitalit psikiatrik per te semuret mendor te denuar dhe te paradenuarte hapur Vendodhja Mezez Kashar</t>
  </si>
  <si>
    <t xml:space="preserve">HRM menaxhimi I burimeve njerezore per Aparatin e Ministrise se Drejtesise </t>
  </si>
  <si>
    <t>M140128</t>
  </si>
  <si>
    <t>M140201</t>
  </si>
  <si>
    <t>M140198</t>
  </si>
  <si>
    <t>M140197</t>
  </si>
  <si>
    <t>M140256</t>
  </si>
  <si>
    <t>M140258</t>
  </si>
  <si>
    <t>M140184</t>
  </si>
  <si>
    <t>M140185</t>
  </si>
  <si>
    <t xml:space="preserve">Blerje pajisje elektronike </t>
  </si>
  <si>
    <t>PLANIFIKIM MENAXHIM ADMINISTRIM</t>
  </si>
  <si>
    <t>QENDRA E BOTIMEVE ZYRTARE</t>
  </si>
  <si>
    <t>01130</t>
  </si>
  <si>
    <t>Rikonstruksion I godines se morgut</t>
  </si>
  <si>
    <t>Blerje pajisje per laboratoret e morgjeve</t>
  </si>
  <si>
    <t>MJEKESIA LIGJORE</t>
  </si>
  <si>
    <t>03440</t>
  </si>
  <si>
    <t>Pajisje te ndryshme per sistemin e burgjeve</t>
  </si>
  <si>
    <t>SISTEMI I BURGJEVE</t>
  </si>
  <si>
    <t>03350</t>
  </si>
  <si>
    <t xml:space="preserve">Blerje Pajisje elektronike </t>
  </si>
  <si>
    <t>SHERBIMI I PERMBARIMIT GJYQESOR</t>
  </si>
  <si>
    <t>SHERBIMET PER CESHTJET E BIRESIMEVE</t>
  </si>
  <si>
    <t>01160</t>
  </si>
  <si>
    <t>AGJENCIA E KTHIMIT DHE KOMPENSIMIT TE PRONAVE</t>
  </si>
  <si>
    <t>01180</t>
  </si>
  <si>
    <t>SHERBIMI I PROVES</t>
  </si>
  <si>
    <t>03490</t>
  </si>
  <si>
    <t>14</t>
  </si>
  <si>
    <t>Financim I huaj</t>
  </si>
  <si>
    <t>MINISTRIA E PUNEVE TE JASHTME</t>
  </si>
  <si>
    <t>Ristrukturimi i ambienteve të brendeshme të MPJ</t>
  </si>
  <si>
    <t>Rikonstruksioni i rrjetit kompjuterik të MPJ</t>
  </si>
  <si>
    <t>Ndërtimi i dhomës se serverave ne MPJ</t>
  </si>
  <si>
    <t>Dixhitalizimi i rekordeve historike arkivore</t>
  </si>
  <si>
    <t>Aparate leximi nga publiku  te dok. te mikrofilmuara</t>
  </si>
  <si>
    <t>M15001</t>
  </si>
  <si>
    <t>M15005</t>
  </si>
  <si>
    <t>MBESHTETJE DIPLOMATIKE JASHTE SHTETIT</t>
  </si>
  <si>
    <t>MINISTRIA E PUNEVE TE BRENDSHME</t>
  </si>
  <si>
    <t>MINISTRIA E MBROJTJES</t>
  </si>
  <si>
    <t xml:space="preserve">Sistemi i automatizimit te Burimeve te Mbrojtjes (j-6)   </t>
  </si>
  <si>
    <t>FORCAT E LUFTIMIT</t>
  </si>
  <si>
    <t>Blerje armatimi, municioni, pajisje dhe makineri per Forcat e Armatosura</t>
  </si>
  <si>
    <t>TVSH Blerje armatimi, municioni, pajisje dhe makineri per Forcat e Armatosura</t>
  </si>
  <si>
    <t>Rikonstruksion I depove të armatim municionit Zall-Herr</t>
  </si>
  <si>
    <t>Komplet Pajisje  Idividuale të Ushtarakut</t>
  </si>
  <si>
    <t>Rikonstruksion godine 2 kateshe blloku Mencë-guzhinë Babrru</t>
  </si>
  <si>
    <t>Rrethimi garnizonit Zall-Herr Qender dhe porte hyrse</t>
  </si>
  <si>
    <t>Sistemime infrastrukturore rajoni stërvitor në Feken</t>
  </si>
  <si>
    <t xml:space="preserve">Thellimi kanalit dhe Basenit të anijeve në bazën e kepit Palit </t>
  </si>
  <si>
    <t>Rinovim i kullave të 8 fenerë detare</t>
  </si>
  <si>
    <t xml:space="preserve">Permiresim i sistemit të vëzhgimit të hapsirës Detare </t>
  </si>
  <si>
    <t>Pajisje per grupin Bordingut (7 nënprojekte)</t>
  </si>
  <si>
    <t>F.Kom.per ASBE dhe NATINADS</t>
  </si>
  <si>
    <t>Rrethimi Repartit Ushtarak Farkë</t>
  </si>
  <si>
    <t>Pajisje individuale ekuipazhi fluturus</t>
  </si>
  <si>
    <t>02120</t>
  </si>
  <si>
    <t>02130</t>
  </si>
  <si>
    <t>02140</t>
  </si>
  <si>
    <t>02141</t>
  </si>
  <si>
    <t>17</t>
  </si>
  <si>
    <t>MBESHTETJE E LUFTIMIT</t>
  </si>
  <si>
    <t xml:space="preserve">Rikonstruksion grup depo Qafmoll2 </t>
  </si>
  <si>
    <t>Objekt shumëfunksional Qafë Mollë</t>
  </si>
  <si>
    <t>Permiresime infrastrukturore godina e Rep. usht. Nr. 6004 Pogradec</t>
  </si>
  <si>
    <t>Permiresime infrastrukturore godina e Rep. usht. Nr. 6004 Durres</t>
  </si>
  <si>
    <t>Permiresime infrastrukturore godina e Rep. usht. Nr. 6004 Vlore</t>
  </si>
  <si>
    <t>Pajisje per cermonialin</t>
  </si>
  <si>
    <t>Blerje pajisje hardware për rrjetet e paklasifikuara në FA</t>
  </si>
  <si>
    <t>M170437</t>
  </si>
  <si>
    <t>M170438</t>
  </si>
  <si>
    <t>M170302</t>
  </si>
  <si>
    <t>02150</t>
  </si>
  <si>
    <t>ARSIMI USHTARK</t>
  </si>
  <si>
    <t>Rikonstruksion I godinës së ish-bibloteka e KDS</t>
  </si>
  <si>
    <t>09430</t>
  </si>
  <si>
    <t>SHERBIMI INFORMATIV SHTETROR</t>
  </si>
  <si>
    <t>VEPRIMTARIA INFORMATIVE SHTETRORE</t>
  </si>
  <si>
    <t>18</t>
  </si>
  <si>
    <t>03520</t>
  </si>
  <si>
    <t>Rikonstruksion zyra ne AQ</t>
  </si>
  <si>
    <t>Blerje dhe instalim kondicioneresh per zevendesim</t>
  </si>
  <si>
    <t>Blerje tester KTS 670 per autodiagnoze te sistemit elektronik ne automjete</t>
  </si>
  <si>
    <t>Blerje mjete dhe pajisje të tjera teknike.</t>
  </si>
  <si>
    <t>Blerje automjete per rinovimin e parkut te SHISH-it.</t>
  </si>
  <si>
    <t>Blerje sisteme elektronike te sigurise, vezhgim me kamera dhe akses kontrolli fizik në SHISH.</t>
  </si>
  <si>
    <t>Blerje paisje te teknologjise se informacionit (kompj,skaner,printer,servera,laptop i kriptuar etj).</t>
  </si>
  <si>
    <t>Pajisje e orendi zyre</t>
  </si>
  <si>
    <t>Blerje libra per pasurimin e fondit te bibliotekes se Qendres se Trajnimeve</t>
  </si>
  <si>
    <t>M180031</t>
  </si>
  <si>
    <t>M180043</t>
  </si>
  <si>
    <t>M180044</t>
  </si>
  <si>
    <t>M180037</t>
  </si>
  <si>
    <t>M180070</t>
  </si>
  <si>
    <t>M180017</t>
  </si>
  <si>
    <t>DREJTORIA E PERGJITHSHME E ARKIVAVE</t>
  </si>
  <si>
    <t>20</t>
  </si>
  <si>
    <t>Studim dhe Projektim I Implementimit te sistemit te dixhitalizimit te fondeve arkivore</t>
  </si>
  <si>
    <t>Blerje pajisje elektronike</t>
  </si>
  <si>
    <t>10200001</t>
  </si>
  <si>
    <t>VEPRIMTARIA AKADEMIKE</t>
  </si>
  <si>
    <t>AKADEMIA E SHKENCES</t>
  </si>
  <si>
    <t>22</t>
  </si>
  <si>
    <t>Blerje libri per fondin e Bibliotekes shkencore</t>
  </si>
  <si>
    <t>Rikonstruksion  dhe Lyerje Godine</t>
  </si>
  <si>
    <t>01520</t>
  </si>
  <si>
    <t>1022001</t>
  </si>
  <si>
    <t>M220070</t>
  </si>
  <si>
    <t>M220071</t>
  </si>
  <si>
    <t>M220072</t>
  </si>
  <si>
    <t>M220076</t>
  </si>
  <si>
    <t>KONTROLLI I LARTE I SHTETIT</t>
  </si>
  <si>
    <t>VEPRIMTARIA AUDITUESE E KLSH</t>
  </si>
  <si>
    <t>Kosto Lokale e IPA</t>
  </si>
  <si>
    <t>Blerje automjete</t>
  </si>
  <si>
    <t>Perdorimi i teknikave kompjuterike ne auditim</t>
  </si>
  <si>
    <t>24</t>
  </si>
  <si>
    <t>MINISTRIA E MIREQENIES SOCIALE</t>
  </si>
  <si>
    <t>MINISTRIA E MJEDISIT</t>
  </si>
  <si>
    <t>PROKURORIA E PERGJITHSHME</t>
  </si>
  <si>
    <t>Pajisje kompj,fotokopje,kombinat,router,switch</t>
  </si>
  <si>
    <t xml:space="preserve">Rikonstruksion godine </t>
  </si>
  <si>
    <t>Blerje te tjera paisje teknike</t>
  </si>
  <si>
    <t>Blerje dhe instalim kondicioneri</t>
  </si>
  <si>
    <t>Paisje zyre</t>
  </si>
  <si>
    <t>Blerje orendi zyre</t>
  </si>
  <si>
    <t>Blerje automjetesh</t>
  </si>
  <si>
    <t>Kosto lokale</t>
  </si>
  <si>
    <t>Rikonstruksion</t>
  </si>
  <si>
    <t>ZYRA E ADMINISTRIMIT TE BUXHETIT GJYQESOR</t>
  </si>
  <si>
    <t>Blerje  paisje elektronike per ZABGJ</t>
  </si>
  <si>
    <t>29</t>
  </si>
  <si>
    <t>BUXHETI GJYQESOR</t>
  </si>
  <si>
    <t>03310</t>
  </si>
  <si>
    <t>GJYKATA KUSHTETUESE</t>
  </si>
  <si>
    <t>30</t>
  </si>
  <si>
    <t>03320</t>
  </si>
  <si>
    <t>M300002</t>
  </si>
  <si>
    <t xml:space="preserve">Rinovimi i parkut te automjeteve </t>
  </si>
  <si>
    <t>M300003</t>
  </si>
  <si>
    <t>Fond librash per biblioteken e institucionit</t>
  </si>
  <si>
    <t>M300004</t>
  </si>
  <si>
    <t>Paisje te ndryshme per zyra</t>
  </si>
  <si>
    <t>VEPRIMTARIA GJYQESORE KUSHTETUESE</t>
  </si>
  <si>
    <t>AGJENCIA TELEGRAFIKE SHQIPTARE</t>
  </si>
  <si>
    <t>VEPRIMTARIA TELEGRAFIKE E ATSH-SE</t>
  </si>
  <si>
    <t>08320</t>
  </si>
  <si>
    <t>M310003</t>
  </si>
  <si>
    <t>Rindertim i sistemit editorial dhe websit-it</t>
  </si>
  <si>
    <t>M310004</t>
  </si>
  <si>
    <t>Pajisje    multimediale</t>
  </si>
  <si>
    <t>INSTITUTI I STATISTIKES</t>
  </si>
  <si>
    <t>VEPRIMTARIA STATISTIKORE</t>
  </si>
  <si>
    <t>50</t>
  </si>
  <si>
    <t>01320</t>
  </si>
  <si>
    <t>Blerje  licenca software</t>
  </si>
  <si>
    <t>Blerje paisje  kompjuterike</t>
  </si>
  <si>
    <t>TVSH pojekti sida</t>
  </si>
  <si>
    <t>Projekti SIDA</t>
  </si>
  <si>
    <t>SHKOLLA E MAGJISTRATURES</t>
  </si>
  <si>
    <t>55</t>
  </si>
  <si>
    <t>09820</t>
  </si>
  <si>
    <t>Pajisje elektroteknike,informatike</t>
  </si>
  <si>
    <t>Fond Biblioteke</t>
  </si>
  <si>
    <t>Sistem video konference</t>
  </si>
  <si>
    <t>VEPRIMTARIA ARSIMORE</t>
  </si>
  <si>
    <t>PROGRAME ZHVILLIMI</t>
  </si>
  <si>
    <t>56</t>
  </si>
  <si>
    <t>57</t>
  </si>
  <si>
    <t>08220</t>
  </si>
  <si>
    <t xml:space="preserve">Paisje </t>
  </si>
  <si>
    <t>QENDRA KOMBETARE E KINEMATOGRAFISE</t>
  </si>
  <si>
    <t>MBESHTETJA E VEPRIMTARISE KINEMATOGRAFIKE</t>
  </si>
  <si>
    <t>KESHILLI I LARTE I DREJTESISE</t>
  </si>
  <si>
    <t>63</t>
  </si>
  <si>
    <t>M630001</t>
  </si>
  <si>
    <t>Blerje "Paisje kompjuterike"</t>
  </si>
  <si>
    <t>Blerje "Mjete dhe paisje të tjera teknike"</t>
  </si>
  <si>
    <t>M630008</t>
  </si>
  <si>
    <t>"Rikonstruksion ndërtimi e të ngjashme"</t>
  </si>
  <si>
    <t>Blerje "Paisje dhe instalimi i kondicionerëve"</t>
  </si>
  <si>
    <t>Blerje "Paisje të tjera zyre"</t>
  </si>
  <si>
    <t>Blerje "Paisje për sistemin e sigurimit"</t>
  </si>
  <si>
    <t>Blerje "Libra - Krijim fondi biblioteke"</t>
  </si>
  <si>
    <t>VEPRIMTARIA MBIKQYRESE E KLD</t>
  </si>
  <si>
    <t>AVOKATI I POPULLIT</t>
  </si>
  <si>
    <t>SHERBIMI I AVOKATISE</t>
  </si>
  <si>
    <t>66</t>
  </si>
  <si>
    <t>Pajisje kompjuterike</t>
  </si>
  <si>
    <t>Pajisje zyrash</t>
  </si>
  <si>
    <t>KOMISIONI I SHERBIMIT CIVIL</t>
  </si>
  <si>
    <t>67</t>
  </si>
  <si>
    <t>Blerje paisje elektronike</t>
  </si>
  <si>
    <t>Blerje autiveture</t>
  </si>
  <si>
    <t>KOMISIONI QENDROR I ZGJEDHJEVE</t>
  </si>
  <si>
    <t>73</t>
  </si>
  <si>
    <t>Paisje informatike dhe orendi</t>
  </si>
  <si>
    <t>INSPEKTORIATI I LARTE I KONTROLLIT DHE DEKLARIMITTE PASURISE</t>
  </si>
  <si>
    <t>76</t>
  </si>
  <si>
    <t>Blerje Pajisje Kompjuterike dhe Elektronike</t>
  </si>
  <si>
    <t>Faqe WEB  (Software)</t>
  </si>
  <si>
    <t>Sistem Kamera Survejimi</t>
  </si>
  <si>
    <t>AUTORITETI I KONKURENCES</t>
  </si>
  <si>
    <t>MBIKQYRJA E TREGUT DHE GARANTIMI I KONKURENCES</t>
  </si>
  <si>
    <t>77</t>
  </si>
  <si>
    <t>Blerje paisje informatike dhe hetimi</t>
  </si>
  <si>
    <t>MINISTRIA E INTEGRIMIT</t>
  </si>
  <si>
    <t>KESHILLI KOMBETAR I KONTABILITETIT</t>
  </si>
  <si>
    <t>82</t>
  </si>
  <si>
    <t>M82003</t>
  </si>
  <si>
    <t xml:space="preserve">Blerje pajisje zyre  </t>
  </si>
  <si>
    <t>M82001</t>
  </si>
  <si>
    <t>Krijim fondi biblioteke</t>
  </si>
  <si>
    <t>INSTITUCIONE TE TJERA QEVERITARE</t>
  </si>
  <si>
    <t>MBESHTETJE PER SHOQERINE CIVILE</t>
  </si>
  <si>
    <t>88</t>
  </si>
  <si>
    <t>Paisje</t>
  </si>
  <si>
    <t>KOMISIONERI PER MBROJTJEN E TE DHENAVE PERSONALE</t>
  </si>
  <si>
    <t>89</t>
  </si>
  <si>
    <t xml:space="preserve">Pajisje e orendi zyre </t>
  </si>
  <si>
    <t xml:space="preserve">Platforme softwere </t>
  </si>
  <si>
    <t xml:space="preserve">Rikonstruksion te ambjente ( ndertese ) </t>
  </si>
  <si>
    <t>KOMISIONERI PER MBROJTJEN NGA DISKRIMINIMI</t>
  </si>
  <si>
    <t>91</t>
  </si>
  <si>
    <t>Paisje kompiuterike (informatike)</t>
  </si>
  <si>
    <t>INSTITUTI I STUDIMIT TE KRIMEVE NGA KOMUNIZMI</t>
  </si>
  <si>
    <t>92</t>
  </si>
  <si>
    <t>93</t>
  </si>
  <si>
    <t>MBESHTETJE PER ENERGJINE</t>
  </si>
  <si>
    <t>MBESHTETJE PER BURIMET NATYRORE</t>
  </si>
  <si>
    <t>Mbeshtetje  vazhdimesise per nismen  per transparence  ne industrine nxjerrese  EITI</t>
  </si>
  <si>
    <t xml:space="preserve">Rehabilitim I zonave industriale </t>
  </si>
  <si>
    <t>Mbeshtetje  vazhdimesise per nismen  per transparence  ne industrine nxjerrese  ALBEITI</t>
  </si>
  <si>
    <t xml:space="preserve"> Ndermarjet </t>
  </si>
  <si>
    <t xml:space="preserve">Dixhitalizimi I te dhenave te stacioneve  me shumice te karburanteve </t>
  </si>
  <si>
    <t>MBESHTETJE PER MBIKQYRJEN E STANDARTEVE TEKNIKE DHE HIDROKARBUREVE DHE MINIERAVE</t>
  </si>
  <si>
    <t>PLANIFIKIMI URBAN DHE STREHIMI</t>
  </si>
  <si>
    <t>Hartimi I planeve te pergjithshme vendore per 26 bashki</t>
  </si>
  <si>
    <t>Projekt I Bankes Boterore</t>
  </si>
  <si>
    <t xml:space="preserve">Hartim projekti                                                                 </t>
  </si>
  <si>
    <t xml:space="preserve">Blerje pajisje elektronike                                             </t>
  </si>
  <si>
    <t xml:space="preserve">Blerje pajisje mobilje                                                     </t>
  </si>
  <si>
    <t xml:space="preserve">Ndertim godine e re Gj.Ap.Shkoder                        </t>
  </si>
  <si>
    <t xml:space="preserve">Blerje automjete                                                             </t>
  </si>
  <si>
    <t xml:space="preserve">Ndertim godine e re Gj.Rr.Shkoder                         </t>
  </si>
  <si>
    <t xml:space="preserve">Ndertim godine e re Gj.Rr.Elbasan                           </t>
  </si>
  <si>
    <t xml:space="preserve">8. Rikonstruksion godine Gj.Ap.Administrativ          </t>
  </si>
  <si>
    <t>87</t>
  </si>
  <si>
    <t>Hidroizolim i taraces se magazines industriale Tirane</t>
  </si>
  <si>
    <t>Hidroizolim i taraces se Parkut, lyerje e te gjitha ambienteve</t>
  </si>
  <si>
    <t>Rilevim topografik i trojeve ne perdorim te DSHq-se</t>
  </si>
  <si>
    <t>Rikonstruksion i plote dhe mobilim i pjeses se mbetur Vila Dhermi</t>
  </si>
  <si>
    <t>Shtimi i kapaciteteve te databazes operacionale te sistemimit te prokurimit elektronik (Blerje e dy serverave)</t>
  </si>
  <si>
    <t>Blerje kompjutera dhe orendi zyre</t>
  </si>
  <si>
    <t>Blerje Pajisje zyre</t>
  </si>
  <si>
    <t>Pajisje elektronike/workstation</t>
  </si>
  <si>
    <t>Mjet transporti</t>
  </si>
  <si>
    <t>Softe profesionale</t>
  </si>
  <si>
    <t>Pajisje hardware për sistemin on line të inspektimit</t>
  </si>
  <si>
    <t>Mirëmbajtje portalit e-inspection (kontratë për v. 2014+2017)</t>
  </si>
  <si>
    <t>Sistemimi dhe rehabilitimi i gjelberimit ne ambjentet e IQ</t>
  </si>
  <si>
    <t>Blerje pajisje</t>
  </si>
  <si>
    <t>Mobilim zyre  (Pajisje)</t>
  </si>
  <si>
    <t xml:space="preserve">Moduli i trajnimit dhe Testimi i Inspektorëve Shtetërorë për Ligjin e Inspektimit dhe Ligjet Sektoriale dhe i sistemit "E-inspektimi" </t>
  </si>
  <si>
    <t>Paisje elektronike (kompjutera, fotokopje, printera)</t>
  </si>
  <si>
    <t>Shpenzime për konstruksion zyrash</t>
  </si>
  <si>
    <t>Blerje orendi dhe paisje zyre</t>
  </si>
  <si>
    <t>TVSH, projekti DLDP, Q.Zviceriane (grant)</t>
  </si>
  <si>
    <t>Projekti DLDP, Q.Zviceriane (fin.huaj, grant)</t>
  </si>
  <si>
    <t>Paisje elektrike dhe elektronike</t>
  </si>
  <si>
    <t>Blerje pajisje per backup</t>
  </si>
  <si>
    <t>Sisteme alarmi</t>
  </si>
  <si>
    <t>Blerje automjete per DSIK</t>
  </si>
  <si>
    <t>01510</t>
  </si>
  <si>
    <t>Blerje autoveture</t>
  </si>
  <si>
    <t>SHERBIME QEVERITARE</t>
  </si>
  <si>
    <t>SHERBIMI I PROKURIMIT PUBLIK</t>
  </si>
  <si>
    <t>SHERBIME TE TJERA</t>
  </si>
  <si>
    <t>SHERBIME PER TEKNOLOGJINE DHE INOVACIONIN</t>
  </si>
  <si>
    <t>13</t>
  </si>
  <si>
    <t>M133696</t>
  </si>
  <si>
    <t>SHERBIMI PARESOR</t>
  </si>
  <si>
    <t>07220</t>
  </si>
  <si>
    <t>M133110</t>
  </si>
  <si>
    <t>M133111</t>
  </si>
  <si>
    <t>M133632</t>
  </si>
  <si>
    <t>M133634</t>
  </si>
  <si>
    <t>M133606</t>
  </si>
  <si>
    <t>Rikonstruksioni dhe shtese kati per polikliniken e specialiteteve nr.1 Tirane</t>
  </si>
  <si>
    <t>Superv+kolaudim per rikons+shtese kati per polikliniken e specialiteteve nr.1 Tirane</t>
  </si>
  <si>
    <t>Rikonstruksion i dy godinave qe do te shnderrohen ne shtepi te mbrojtura per personat me aftesi te kufizuar (Mimoza 1 + Mimoza 2) ne DSHP Korce</t>
  </si>
  <si>
    <t>Supervizion+kolaudim per ndertimin e dy qendrave komunitare per shendetin mendor ne DSHP Korce</t>
  </si>
  <si>
    <t xml:space="preserve">Projekt preventiv zbatimi per rikonstruksionin e qendrave shendetesore dhe ambulancave </t>
  </si>
  <si>
    <t>Blerje pajisje mjekesore per sherbimin paresor</t>
  </si>
  <si>
    <t>Ndertim i qendres shendetesore Bashkia Divjake</t>
  </si>
  <si>
    <t>Ndertim i qendres shendetesore Bashkia Divjake- shtese kontrate</t>
  </si>
  <si>
    <t>TVSH e  Projektit per rikonstruksionin dhe pajisjen e 5 Polik(kredi e qev.italiane)</t>
  </si>
  <si>
    <t>TVSH&amp; Det . Dog. Per ndertimin e QSh &amp; amb. (Gjysme hena e kuqe)</t>
  </si>
  <si>
    <t>TVSH &amp; detyrim doganor per projektin e Cooperacionit Zviceran- Grant</t>
  </si>
  <si>
    <t>SHERBIMI SPITALOR</t>
  </si>
  <si>
    <t>07330</t>
  </si>
  <si>
    <t>M133646</t>
  </si>
  <si>
    <t>Rikonstruksion i godines se Maternitetit spitali Gjirokaster</t>
  </si>
  <si>
    <t>M133647</t>
  </si>
  <si>
    <t>Supervizion+kolaudim per rikonstruksionin e godines se Maternitetit spitali Gjirokaster</t>
  </si>
  <si>
    <t>M133460</t>
  </si>
  <si>
    <t>Ndertimin e Bunkerit per instalimin e dy aksesoreve linear ne SP Onkollogjik te QSUT</t>
  </si>
  <si>
    <t>M133750</t>
  </si>
  <si>
    <t>Supervizion+kolaudim  per Ndertimin e Bunkerit per instalimin e dy aksesoreve linear ne SP Onkollogjik te QSUT</t>
  </si>
  <si>
    <t>M133796</t>
  </si>
  <si>
    <t xml:space="preserve">Ndertimin e Bunkerit per instalimin e dy aksesoreve linear ne SP Onkollogjik te QSUT- shtese kontrate </t>
  </si>
  <si>
    <t>M133797</t>
  </si>
  <si>
    <t xml:space="preserve">Supervizion per ndertimin e Bunkerit per instalimin e dy aksesoreve linear ne SP Onkollogjik te QSUT- shtese kontrate </t>
  </si>
  <si>
    <t>M133656</t>
  </si>
  <si>
    <t>Rikonstruksioni i nderteses se ish-laboratoreve per pershtatje per qendren e konsultave ne Q.S.U.Tirane</t>
  </si>
  <si>
    <t>M133657</t>
  </si>
  <si>
    <t>Superv+kolaudim per rikonstruksionin e nderteses se ish-laboratoreve per pershtatje per qendren e konsultave ne Q.S.U.Tirane</t>
  </si>
  <si>
    <t xml:space="preserve">Projekt preventiva zbatimi per rikonstruksione ne sherbimin spitalor </t>
  </si>
  <si>
    <t>M133642</t>
  </si>
  <si>
    <t>Hidroizolimi i taraces se sp.Kavaje</t>
  </si>
  <si>
    <t>M133643</t>
  </si>
  <si>
    <t>Supervizion+Kolaudim per hidroizolimin e taraces se sp.Kavaje</t>
  </si>
  <si>
    <t>Ndertim I kafazit te ashensorit dhe f.v  i ashensorit per paciente ne sp.Lezhe</t>
  </si>
  <si>
    <t>Supervizion +kolaudim per ndertimin e kafazit te ashensorit dhe per f.v te ashensorit per paciente ne sp.Lezhe</t>
  </si>
  <si>
    <t xml:space="preserve">Rikonstruksion ne SU.Shefqet Ndroqi per sistemimet e jashtme, kanalizimet, ndricimi dhe ashensori ne god e administrates, etj Faza III </t>
  </si>
  <si>
    <t xml:space="preserve">Supervizion+kolaudim per rikonstruksionin ne SU.Shefqet Ndroqi per sistemimet e jashtme, kanalizimet, ndricimi dhe ashensori ne god e administrates, etj Faza III </t>
  </si>
  <si>
    <t>M133678</t>
  </si>
  <si>
    <t xml:space="preserve">Ngritja e sistemit E-PRESCRIPTION per sherbimin shendetesor </t>
  </si>
  <si>
    <t>Costsharing per  blerjen e nje Akseleratori per QSUT</t>
  </si>
  <si>
    <t>M133765</t>
  </si>
  <si>
    <t>Ndertimi i maternitetit te ri, shtese 2kat dhe rikonstruksion i repartit kirurgji+patologji sp.Sarande</t>
  </si>
  <si>
    <t>M133766</t>
  </si>
  <si>
    <t>Supervizion per ndertimin e maternitetit te ri, shtese 2kat dhe rikonstruksion i repartit kirurgji+patologji sp.Sarande</t>
  </si>
  <si>
    <t>Pagese e lejes se ndertimit per Ndertimi i maternitetit te ri, shtese 2kat dhe rikonstruksion i repartit kirurgji+patologji sp.Sarande</t>
  </si>
  <si>
    <t>Rikonstruksion te ambienteve ku do te instalohen X-Ray e furnizuara nga kredia italiane e TRAUMES</t>
  </si>
  <si>
    <t>Superv+kolaudim per rikonstruksionin e ambienteve ku do te instalohen X-Ray e furnizuara nga kredia italiane e TRAUMES</t>
  </si>
  <si>
    <t>M133672</t>
  </si>
  <si>
    <t>TVSH per projektin e E-HEALTHit -kredi austriake</t>
  </si>
  <si>
    <t>M133673</t>
  </si>
  <si>
    <t>TVSH Ndertimi i Spitalit te Semundjeve Interne Q.S.U.T.(perfundimi i dy kateve te spitalit te ri)-kredi e CEB-it</t>
  </si>
  <si>
    <t>TVSH per Rikonstruksion e god 6kat te QSUT-kredi e CEBit</t>
  </si>
  <si>
    <t>TVSH per Projektin e fuqizimit te Qendres se Traumes-Kredia e qeverise italiane</t>
  </si>
  <si>
    <t>TVSH per Projektin e Bankes Boterore</t>
  </si>
  <si>
    <t>SHERBIMI I SHENDETIT PUBLIK</t>
  </si>
  <si>
    <t>07450</t>
  </si>
  <si>
    <t>M133723</t>
  </si>
  <si>
    <t xml:space="preserve">Rikonstruksion i ish-godines se ASHR-se per vendosjen e zyrave te Inspektoriatit Shteteror Shendetesor Qendror </t>
  </si>
  <si>
    <t>M133724</t>
  </si>
  <si>
    <t xml:space="preserve">Superv+kolaudim per rikonstruksionin e ish-godines se ASHR-se per vendosjen e zyrave te Inspektoriatit Shteteror Shendetesor Qendror </t>
  </si>
  <si>
    <t xml:space="preserve">Sistemi on-line I raportimit të informacionit shëndetësor dhe monitorimit të indikatorëve të performancës së sistemit shëndetësor </t>
  </si>
  <si>
    <t>Blerje pajisje mobilimi per zyrat e reja te ISHSH qendror  te Tiranes dhe per disa ISHSH Rajonale</t>
  </si>
  <si>
    <t>Rikonstruksione te godinave per Inspektoriatin Qendror dhe rajonal</t>
  </si>
  <si>
    <t>SHERBIMI KOMBETAR I URGJENCES</t>
  </si>
  <si>
    <t>07260</t>
  </si>
  <si>
    <t>M133692</t>
  </si>
  <si>
    <t>Ndërtimi i godines së re për sherbimin Kombëtar të Urgjencës</t>
  </si>
  <si>
    <t>M133693</t>
  </si>
  <si>
    <t>Superv+kolaudim per ndertimin e godines se re per sherbimin Kombetar te Urgjences</t>
  </si>
  <si>
    <t>Furnizim vendosje pajisje teknollogjike per godinen e re te Urgjences</t>
  </si>
  <si>
    <t>Superv+kolaudim per furnizim vendosje pajisje teknollogjike per godinen e re te Urgjences</t>
  </si>
  <si>
    <t>Furnizim vendosje pajisje kompiuterike, elektronike si dhe licencat per perdorimin e programeve te sistemit te integruar per Sherbimin e ri Kombetar te Urgjences</t>
  </si>
  <si>
    <t>Rikonstruksion dhe pajisje 5 poliklinikave-kredi e qev.italiane- KREDI</t>
  </si>
  <si>
    <t>Ndertimi i qendres shendetsore &amp; ambulancave - Fondacioni Gjysmehena e Kuqe-GRANT</t>
  </si>
  <si>
    <t>Investime ne qendrat shendetesore te qarqeve Fier dhe Diber nga Cooperazioni Zviceran</t>
  </si>
  <si>
    <t>KM13013</t>
  </si>
  <si>
    <t>Projekti i informatizimit te sistemit shendetesor E -HEALTH-kredi Austriake</t>
  </si>
  <si>
    <t>FAZA E DYTE  E ZBATIMIT TE MASTER-PLANIT TE QSUT- kredi e CEB-it (perfundimi i dy kateve te sp.te ri te ndertuar dhe rikonstruksioni i 6-katshit) vazhdim I Master Planit</t>
  </si>
  <si>
    <t>FAZA E DYTE  E ZBATIMIT TE MASTER-PLANIT TE QSUT- kredi e CEB-it (perfundimi i dy kateve te sp.te ri te ndertuar dhe rikonstruksioni i 6-katshit)</t>
  </si>
  <si>
    <t>Projekti per fuqizimin e Qendres se Traumes-Kredia e qeverise italiane KREDI</t>
  </si>
  <si>
    <t>Projekti i Bankes  Boterore KREDI- konsulenca</t>
  </si>
  <si>
    <t>KM13020</t>
  </si>
  <si>
    <t>Projekti i Bankes  Boterore KREDI</t>
  </si>
  <si>
    <t>12</t>
  </si>
  <si>
    <t>Blerje paisje</t>
  </si>
  <si>
    <t>TRASHGIMIA KULTURORE DHE MUZETE</t>
  </si>
  <si>
    <t>Muzeu Gjethit</t>
  </si>
  <si>
    <t>Nderhyrje rehabilituese ne nencatine e objektit ish-kinostudio Shqiperia e Re</t>
  </si>
  <si>
    <t>TVSH-IPA, Reahabilitimi parkut arkeollogjik Apolloni</t>
  </si>
  <si>
    <t>Bashkfinancim proj.IPA</t>
  </si>
  <si>
    <t>Muzeu Arkeollogjik Durres</t>
  </si>
  <si>
    <t>Restaurimi I Kishes se Shen Merise</t>
  </si>
  <si>
    <t>ARTI DHE KULTURA</t>
  </si>
  <si>
    <t>Rikonstruksion TKOB</t>
  </si>
  <si>
    <t>M112531</t>
  </si>
  <si>
    <t>M112157</t>
  </si>
  <si>
    <t>M112408</t>
  </si>
  <si>
    <t>ARSIMI BAZE</t>
  </si>
  <si>
    <t>ARSIM I MESEM I PERGJITHSHEM</t>
  </si>
  <si>
    <t>ARSIMI I LARTE</t>
  </si>
  <si>
    <t>ZHVILLIMI I SPORTIT</t>
  </si>
  <si>
    <t xml:space="preserve">Financim I huaj 2015, Projekti  me Qeverine Austiake </t>
  </si>
  <si>
    <t>Financim i Huaj per arsimin Mesem te Pergjithshem (nuk ka projekt/ donator  te adresuar qartesisht)</t>
  </si>
  <si>
    <t>GM11026</t>
  </si>
  <si>
    <t>GM11001</t>
  </si>
  <si>
    <t>Projekti me qeverine italiane per krijimin e qendres informacionit kerkimit dhe zhvillimit,(Qeveria Italiane)</t>
  </si>
  <si>
    <t>GM11024</t>
  </si>
  <si>
    <t xml:space="preserve">****Projekti ERASMUS+, Tempus Etj </t>
  </si>
  <si>
    <t>M100192</t>
  </si>
  <si>
    <t>Rinonstruksin i zyrave dhe rrejti LAN te MoF</t>
  </si>
  <si>
    <t>Pajisje per zyrat</t>
  </si>
  <si>
    <t>Blerje serevera aktive per deget e thesarit ne rrethe</t>
  </si>
  <si>
    <t>Blerje licensa per perdoruesit e sistemit SIFQ</t>
  </si>
  <si>
    <t>M100013</t>
  </si>
  <si>
    <t>Blerje, instalim dhe konfigurim pajisje rrejti per Mof  dhe degte e thesarit ne rrethe.</t>
  </si>
  <si>
    <t>Blerje pajisje per disaster recovery center te sistemit te thesarit.</t>
  </si>
  <si>
    <t>Blreje pajisje kompjuterike</t>
  </si>
  <si>
    <t>Rritje e sigurise se rrjetit LAN/WAN te MoF</t>
  </si>
  <si>
    <t>M100070</t>
  </si>
  <si>
    <t>Blerje pajisje me vlera te vogla</t>
  </si>
  <si>
    <t>Permiresim i  menaxhimit te financave publike</t>
  </si>
  <si>
    <t>Permiresim i kapaciteteve te administrates fiskale</t>
  </si>
  <si>
    <t>MENAXHIMI I SHPENZIMEVE PUBLIKE</t>
  </si>
  <si>
    <t>MENAXHIMI I TE ARDHURAVE TATIMORE</t>
  </si>
  <si>
    <t>M100255</t>
  </si>
  <si>
    <t>Pagesa kontributit vjetor FISCALIS 2020</t>
  </si>
  <si>
    <t>M100122</t>
  </si>
  <si>
    <t>M100022</t>
  </si>
  <si>
    <t>Blerje pajisje  elektronike, kompjuterike</t>
  </si>
  <si>
    <t>M100060</t>
  </si>
  <si>
    <t>Punime te mepasshme konstruksioni</t>
  </si>
  <si>
    <t>01140</t>
  </si>
  <si>
    <t>MENAXHIMI I TE ARDHURAVE DOGANORE</t>
  </si>
  <si>
    <t>Bashkefinancim ne Projekt Binjakezimi per pergatitjen per sistemet e It teBe-se nga pikpamja legjislative dhe proceduriale</t>
  </si>
  <si>
    <t>Bashkefinancim per Fazen dyte te   rehabilitimit te PKK Morine KUKES</t>
  </si>
  <si>
    <t>Pagesa e Tvsh per Fazen dyte te   rehabilitimit te PKK Morine KUKES</t>
  </si>
  <si>
    <t xml:space="preserve">Bashkefinancim per  Pergatitjen e Projektit Final, Spec Tek dhe Preventivit Final per Punimet e Rikonstruksionit te PKK Kapshtice </t>
  </si>
  <si>
    <t xml:space="preserve">Tvsh per  Punimet e Ndertimit te PKK Kapshtice </t>
  </si>
  <si>
    <t>M100201</t>
  </si>
  <si>
    <t>TVSH per blerjen e 8 makinave te specializuara  per Drejtorine e Anti -kondrabandes"</t>
  </si>
  <si>
    <t>M100265</t>
  </si>
  <si>
    <t>Servera Blade dhe pajisje blade Enclosure dhe San Storrage Array +Software për virtualizim</t>
  </si>
  <si>
    <t>Komjutera,printera ,laptop Skaner,video projektor</t>
  </si>
  <si>
    <t>Blerje dhe montim i 4 sistemeve te peshimit</t>
  </si>
  <si>
    <t>Sistem BI (Business Intelligence)</t>
  </si>
  <si>
    <t>Pajisje Core Switch per Dhomen e Serverave dhe Switche aksesi Gigabitesh per infrastrukturen e rrjetit ne DPD</t>
  </si>
  <si>
    <t>GM10020</t>
  </si>
  <si>
    <t>Projekt Binjakezimi per pergatitjen per sistemet e It teBe-se nga pikpamja legjislative dhe proceduriale (IPA 2012)</t>
  </si>
  <si>
    <t>GM10021</t>
  </si>
  <si>
    <t xml:space="preserve">Blerja e 8 makinave te specializuara per Drejtorine e Anti- kontrabandes. </t>
  </si>
  <si>
    <t>GM10022</t>
  </si>
  <si>
    <t>Faza II e rehabilitimit te PKK Morine (KUKES) si dhe ndertimit te PKK Hani I Hotit</t>
  </si>
  <si>
    <t>Ndertimi dhe Supervizionimi i PKK kufitar Kapshtice (IPA 2013)</t>
  </si>
  <si>
    <t>GM10102</t>
  </si>
  <si>
    <t>Pjesmarrje ne programin "Doganat 2020"</t>
  </si>
  <si>
    <t>LUFTA KUNDER TRANSAKSIONEVE FINANCIARE JO-LIGJORE</t>
  </si>
  <si>
    <t>10</t>
  </si>
  <si>
    <t>Rikonstruksion godine DPPP</t>
  </si>
  <si>
    <t>Blerje automjeti AAPSK</t>
  </si>
  <si>
    <t>SIGURIA USHQIMORE DHE MBROJTJA KONSUMATORE</t>
  </si>
  <si>
    <t>Menaxhimi I Infrastruktures se Kullimit dhe Ujitja</t>
  </si>
  <si>
    <t>Fondi I Zhvillimit te Rajoneve ( per Bashkite)</t>
  </si>
  <si>
    <t>TVSH per Projektin e PNUD (IPA 2012 rehabilitimi permbytjet)</t>
  </si>
  <si>
    <t>MBESHTETJE PER PESHKIMIN</t>
  </si>
  <si>
    <t>ZHVILLIMI RURAL DUKE MBESHTETUR PRODHIMET BUJQESORE  BLEGTORINE DHE AGROINDUSTRINE</t>
  </si>
  <si>
    <t>M040219</t>
  </si>
  <si>
    <t xml:space="preserve">I ri </t>
  </si>
  <si>
    <t>Projektstudimor "Zhvillimi i  turizmit te spa -ve  ne vendburime termale "</t>
  </si>
  <si>
    <t>Projekt studimor "MICE"</t>
  </si>
  <si>
    <t xml:space="preserve">Rikonstruksioni i ambjenteve te Reja te Ministrise </t>
  </si>
  <si>
    <t>Fondi per mbeshtetjen Financiare ne Fushen e Turizmit</t>
  </si>
  <si>
    <t>Projekti kombëtar E‐Turizmi ‐Regjistri kombetar per menaxhimin e flukseve te levizjeve te turisteve (levizjet brenda dhe jashte, hyrjet , daljet, statistika, etj)</t>
  </si>
  <si>
    <t>Sistem Informatik per administrimin dhe menaxhimin e te dhenave mbi zonat e lira ekonomike, praktikat ne lidhje me to, menaxhimi I burimeve dhe vecorive, databasa e zonave te lira, operatoret e zonave, te dhenat financiare etj.</t>
  </si>
  <si>
    <t xml:space="preserve">i Ri </t>
  </si>
  <si>
    <t>TVSH per Projektin me GIZ "Proinvest "</t>
  </si>
  <si>
    <t>M040220</t>
  </si>
  <si>
    <t>M040221</t>
  </si>
  <si>
    <t>M040222</t>
  </si>
  <si>
    <t>Menaxhimi I fondeve nepermjet nje moduli elektronik</t>
  </si>
  <si>
    <t>Sistem Online kombetar per Koncsesionet, administrimin e tyre, ndekjen e procedurave online, skeda e te dhenave, historiku, lejet dhe sherbimet ne lidhje me koncesionet.</t>
  </si>
  <si>
    <t>Krijimi i funksionaliteteve te reja ne sistemin e QKL-se per perthithjen automatike te ekstraktit te QKR-se dhe te dhenave te aplikanteve nga Regjistri Kombetar i Gjendjes Civile.</t>
  </si>
  <si>
    <t>Krijimi i funksionaliteteve të reja ne sistemin e QKR-se per perthithjen automatike te situates aktuale tatimore (DDPT, NJQV) dhe miratimin e ushtrimit nga AKU./</t>
  </si>
  <si>
    <t>M040214</t>
  </si>
  <si>
    <t xml:space="preserve">Krijimi i aplikimeve online per shërbimin e bashkimit nderkufitar te shoqerive tregtare dhe gjithe sherbimeve te tjera </t>
  </si>
  <si>
    <t xml:space="preserve">Vendosja e sistemit te kamarave </t>
  </si>
  <si>
    <t>MBESHTETJE PER ZHVILLIMIN EKONOMIK</t>
  </si>
  <si>
    <t>Sistem informatik per menaxhimin e te dhenave te standartizimit , praktikave, sherbimeve, procedurave etj</t>
  </si>
  <si>
    <t>I ri</t>
  </si>
  <si>
    <t>Ngritja e laboratorit te kohe frekuences dhe vazhdim i kompletimit te laboratorit ekzistues te DPM -se , me pajisje dhe instrumente mates</t>
  </si>
  <si>
    <t>Sistem informatik per te dhenat e e metrologjise ne perputhje me kerkesat nderkombetare dhe nevojat kombetare. Nepermjet sistemit do te monitorohen matesit dhe cdo te dhene mbi metrologjine, kontrollet, inspektimet, kalibrimet, etj. Cdo mates mund te kontrollohet online sipas nje kodi/nr. Unik qe te behet e mundur trasparenca dhe mbrotja nga abuzimet.</t>
  </si>
  <si>
    <t>Inspektoriati Shteteror per Mbikqyrjen e Tregut</t>
  </si>
  <si>
    <t xml:space="preserve">Inovacione teknologjike </t>
  </si>
  <si>
    <t xml:space="preserve">Pajisje kompjuterike </t>
  </si>
  <si>
    <t>Sinjalistika e vijes bregdetare</t>
  </si>
  <si>
    <t xml:space="preserve">Ndertimi i kullave vrojtuese </t>
  </si>
  <si>
    <t xml:space="preserve">Restaurimi i qendres se vizitoreve Sazan </t>
  </si>
  <si>
    <t xml:space="preserve">Hartimi i Rregullores Per adminsitrimin  e hapesirave publike </t>
  </si>
  <si>
    <t xml:space="preserve">Ndertimi i Vija Egnatia </t>
  </si>
  <si>
    <t>Projekti kombëtar E‐Turizmi ‐Regjistri kombetar i burimeve turistike dhe trashëgimisë kulturore</t>
  </si>
  <si>
    <t>Ngritja e pikave informuese ne plazhet kryesore</t>
  </si>
  <si>
    <t>Rivleresimi i rruges Joniane, Sarande</t>
  </si>
  <si>
    <t>Trainime per sistemin e sigurise ne plazhe</t>
  </si>
  <si>
    <t>Krijimi i Infrastruktures turistike midis zonave bregdetare dhe malore</t>
  </si>
  <si>
    <t>ZHVILLIMI I TURIZMIT</t>
  </si>
  <si>
    <t>MBESHTETJE PER MBIKQYRJEN E TREGUT</t>
  </si>
  <si>
    <t>Blerje pajisje , mobilje</t>
  </si>
  <si>
    <t>Ngritje e 10 Pikave "Info Point "</t>
  </si>
  <si>
    <t>Modeli i zhvillimit te integruar te turizmit, ne Rivieren Joniane Shqiptare</t>
  </si>
  <si>
    <t>Projekti kombëtar E‐Turizmi ‐Krijimi I Portalit të turizmit Shqiptar (prezanimi Shqiperise turistike online dhe te menyre te integruar me sistemet e tjere)</t>
  </si>
  <si>
    <t xml:space="preserve">Projekti Per zbatimin e brandit te Shqiperise "Go your own Way"  </t>
  </si>
  <si>
    <t xml:space="preserve">Zhvillimi i Infrastruktures dhe Ekonomia Lokale </t>
  </si>
  <si>
    <t>Sistem sigurie</t>
  </si>
  <si>
    <t>Paisje elektronike</t>
  </si>
  <si>
    <t>STAR</t>
  </si>
  <si>
    <t>SNRAP</t>
  </si>
  <si>
    <t>AGJA</t>
  </si>
  <si>
    <t>Proinvest</t>
  </si>
  <si>
    <t>E-QEVERISJA</t>
  </si>
  <si>
    <t>Blerje pajisje Gjeodezike</t>
  </si>
  <si>
    <t>Ngritja e Portalit per Bllokimin e Faqeve te Internetit me Permbajtje te Paligjshme</t>
  </si>
  <si>
    <t>Realizimi i kushteve standarte të punës për ALCIRT</t>
  </si>
  <si>
    <t>Realizimin e Penetration Test</t>
  </si>
  <si>
    <t>MENAXHIMI DHE ZHVILLIMI I ADMINISTRATES PUBLIKE</t>
  </si>
  <si>
    <t>01330</t>
  </si>
  <si>
    <t>Paisje kompjuterike</t>
  </si>
  <si>
    <t>Rikonstruksion i ambjenteve te arkivit dhe ambienteve te tualetit ne godinen e kryesise</t>
  </si>
  <si>
    <t>16</t>
  </si>
  <si>
    <t>Rikonstruksion i ndertesës së Ap.të Ministrise së Punëve të Brendshme</t>
  </si>
  <si>
    <t>Mbikqyrje dhe kolaudim punimesh per rikonstr. e Aparatit te M.P.B</t>
  </si>
  <si>
    <t>Blerje paisje zyre .per Ap.e Minist.Punëve të Brendshme</t>
  </si>
  <si>
    <t>Blerje programi per analizimin e informacionit SH.Ç.B.A</t>
  </si>
  <si>
    <t>Blerje pajisje zyre dhe pergjimi per SH.Ç.B.A</t>
  </si>
  <si>
    <t>Ndertim godine per SH.Ç.B.A</t>
  </si>
  <si>
    <t>Blerje kompjutera per IKMT</t>
  </si>
  <si>
    <t>Blerje mjete IKMT</t>
  </si>
  <si>
    <t>POLICIA E SHTETIT</t>
  </si>
  <si>
    <t>03140</t>
  </si>
  <si>
    <t>03150</t>
  </si>
  <si>
    <t>Studim Projektim per DPQ Shkoder</t>
  </si>
  <si>
    <t>Studim Projektim per DPQ Elbasan</t>
  </si>
  <si>
    <t>Studim Projektim per DPQ Diber</t>
  </si>
  <si>
    <t>Studim Projektim per dhomat e shoqerim -ndalimit ne  DPQ , Tirane(5 Kom), Kom.Kurbin, Kom Sarande</t>
  </si>
  <si>
    <t>Studim Projektim per sistemim territori ne DPQ Fier</t>
  </si>
  <si>
    <t>Studim Projektim DPQ Gjirokaster(Kom.Tepelene)</t>
  </si>
  <si>
    <t xml:space="preserve">Ndertim I Komisaritit Special " RENEA" </t>
  </si>
  <si>
    <t>Ndertim Komisariati I Policise  NSH 712 Tirane</t>
  </si>
  <si>
    <t>Rikonstruksion I godines se Kom Tepelene</t>
  </si>
  <si>
    <t xml:space="preserve">Blerje paisje per Policine Shkenc </t>
  </si>
  <si>
    <t>Modernizimi i Sistemit ARSENAL (Policia shkencore)</t>
  </si>
  <si>
    <t xml:space="preserve">Blerje paisje per Policine Kriminale  </t>
  </si>
  <si>
    <t>Pajisje per Policine e Rendit</t>
  </si>
  <si>
    <t>Armatime</t>
  </si>
  <si>
    <t>Mobilim i ambienteve te rikonstruktuara Rep RENEA (Bashkefinancim)</t>
  </si>
  <si>
    <t>Paisje per kompletimin e PKK Hani i HOTIT (Bashkefinancim)</t>
  </si>
  <si>
    <t>Pajisje e Orendi zyrash</t>
  </si>
  <si>
    <t xml:space="preserve">Sistemi Dixhital i Radiokomunikimit </t>
  </si>
  <si>
    <t xml:space="preserve">Paisje telefonike  </t>
  </si>
  <si>
    <t>Blerje paisje per shpenzime instaluese</t>
  </si>
  <si>
    <t>Ndertimi I PKK Hani I Hotit</t>
  </si>
  <si>
    <t>Ndertimi i Repartit RENEA</t>
  </si>
  <si>
    <t>Misioni i Asistences  PAMECA IV</t>
  </si>
  <si>
    <t>Krijimi i “Database” elektronik për gjurmët e gishtave</t>
  </si>
  <si>
    <t>GARDA E REPUBLIKES</t>
  </si>
  <si>
    <t>Blerje Pajisjesh</t>
  </si>
  <si>
    <t>Modernizim i shërbimit të radiondërlidhjes</t>
  </si>
  <si>
    <t>Blerje pistoletash për shërbimin e armatimit</t>
  </si>
  <si>
    <t>Blerje e mjetve të Transportit</t>
  </si>
  <si>
    <t>SHERBIMI I GJENDJES CIVILE</t>
  </si>
  <si>
    <t>Blerje pajisje (printera, kompjutera, hardware) për RKGJC</t>
  </si>
  <si>
    <t>Rikonstruksion i Zyrave te D.P.GJ.C</t>
  </si>
  <si>
    <t>Rikonstruksion i dhomes se infrastruktures ICT te D.P.GJ.C</t>
  </si>
  <si>
    <t>Blerje pajisje per infrastrukturën qendrore të RKGJC dhe RKA</t>
  </si>
  <si>
    <t>Ndertimi I nje sistemi funksional adresash dhe integrimi i tij me RKGJC.</t>
  </si>
  <si>
    <t>Blerje pajisje, zhvillim aplikacioni dhe plotesim materialeve hartografike per RKA Gj.Civ.</t>
  </si>
  <si>
    <t>Dixhitalizimi i arkivave te Gjendjes Civile</t>
  </si>
  <si>
    <t>01170</t>
  </si>
  <si>
    <t>MENAXHIMI I REZERVAVE TE SHTETIT</t>
  </si>
  <si>
    <t>Mallra rezerve shteti ushqimore dhe industriale</t>
  </si>
  <si>
    <t>Blerje rafte per magazinen Nr.8 ne D.R.R.M.SH Tirane</t>
  </si>
  <si>
    <t>Rikostruksion i magazines nr.8- Agjencia Lundwr DRRMSH Tirane</t>
  </si>
  <si>
    <t>Paisje ngarkim shkarkimi (Pirun)</t>
  </si>
  <si>
    <t>Transpaleta</t>
  </si>
  <si>
    <t>Ndertimi I Repartit RENEA</t>
  </si>
  <si>
    <t>Misioni i Asistences se KE Pameca IV</t>
  </si>
  <si>
    <t>Krijimi I databazes elektronike per gjurmet e gishtave</t>
  </si>
  <si>
    <t>25</t>
  </si>
  <si>
    <t>Blerje dhe instalim kamere ne godinen e MMSR</t>
  </si>
  <si>
    <t>Rikonstruksion i pjesshem i godines se MMSR</t>
  </si>
  <si>
    <t>Blerje mobilje e paisje per Aparatin e MMSR</t>
  </si>
  <si>
    <t>Studime Projektime</t>
  </si>
  <si>
    <t>Kosto Lokale EASY (Punesim inovacion social)</t>
  </si>
  <si>
    <t>Shtrirja e regjistrit elektronik te sistemit te NE ne te gjithe vendin</t>
  </si>
  <si>
    <t>Ngritja e regjistrit elektronik per perfituesit e sherbimeve sociale</t>
  </si>
  <si>
    <t>Rikonstruksion per Institucionet e Perkujdesit Social</t>
  </si>
  <si>
    <t>Blerje dhe rikonstruksion ambjenti per Qendren Palace</t>
  </si>
  <si>
    <t>Financimi I huaj (Kredia e BB)</t>
  </si>
  <si>
    <t>PERKUJDESI SOCIAL</t>
  </si>
  <si>
    <t>10430</t>
  </si>
  <si>
    <t>TREGU I PUNES</t>
  </si>
  <si>
    <t>Blerje ambjentesh per Zyren Rajonale te Punesimit, Lezhe</t>
  </si>
  <si>
    <t>Blerje mobilje e paisje per Zyrat e Punesimit</t>
  </si>
  <si>
    <t>Rikonstruksion godina e Admin. Qendrore te SHKP</t>
  </si>
  <si>
    <t>Ndertimi i DATABASE per vendet e lira te punes</t>
  </si>
  <si>
    <t>Blerje paisje informatike</t>
  </si>
  <si>
    <t>Blerje kabinete per QFP</t>
  </si>
  <si>
    <t xml:space="preserve">Rikonstruksion dhe blerje ambjentesh Zyrat e Punesimit </t>
  </si>
  <si>
    <t>Blerje dhe rikonstruksioner QFP Verilindore, Kukes etj</t>
  </si>
  <si>
    <t>Kosto Lokale ( RiSi Albania)</t>
  </si>
  <si>
    <t>Nga te Ardhurat QFP</t>
  </si>
  <si>
    <t>INSPEKTIMI NE PUNE</t>
  </si>
  <si>
    <t>Blerje mjete transporti (ISHP)</t>
  </si>
  <si>
    <t>Blerje kondicionere (ISHP)</t>
  </si>
  <si>
    <t>Blerje mobilje e paisje  (ISHP)</t>
  </si>
  <si>
    <t>04170</t>
  </si>
  <si>
    <t>PERFSHIRJA SOCIALE</t>
  </si>
  <si>
    <t>Diference, rikonstruksioni ambjentesh per ngritjen e Qendres Rinore, Korçe</t>
  </si>
  <si>
    <t>Diference, rikonstruksioni ambjentesh per ngritjen e Qendres Rinore, Vlore</t>
  </si>
  <si>
    <t xml:space="preserve">Rikonstruksion ambjentesh per ngritjen e 9 Qendrave Rinore </t>
  </si>
  <si>
    <t>Blerje mobilje paisje per 3 Qendrat Rinore</t>
  </si>
  <si>
    <t>Blerje paisje informatike per 3 Qendrat Rinore</t>
  </si>
  <si>
    <t>M250110</t>
  </si>
  <si>
    <t>10460</t>
  </si>
  <si>
    <t>MBESHTETJE PER KULTET FETARE</t>
  </si>
  <si>
    <t>08480</t>
  </si>
  <si>
    <t>REHABILITIMI I TE PERNDJEKURVE POLITIKE</t>
  </si>
  <si>
    <t>Blerje paisje elektronike per IIPP</t>
  </si>
  <si>
    <t>Blerje mobilje e paisje zyre per IIPP</t>
  </si>
  <si>
    <t>Kosto Lokale  (Europa per qytetaret)</t>
  </si>
  <si>
    <t>01190</t>
  </si>
  <si>
    <t>ARSIMI I MESEM PROFESIONAL</t>
  </si>
  <si>
    <t xml:space="preserve">Blerje kabinete dhe pajisje laboratorike per specialitetet, arsimi profesional </t>
  </si>
  <si>
    <t xml:space="preserve">Blerje laboratore per arsimin profesional </t>
  </si>
  <si>
    <t>Rikonstruksion shkolla "Rakip Kryeziu", Fier</t>
  </si>
  <si>
    <t xml:space="preserve"> Ndertim ambjentesh mesimore per shkollen "Hoteleri, Turizem", Tirane</t>
  </si>
  <si>
    <t>Rikonstruksion shkolla "Karl Gega", Tirane</t>
  </si>
  <si>
    <t>Rikonstruksion shkolla "Kristo Isak", Berat</t>
  </si>
  <si>
    <t>Ndertim i bazes prodhuese dhe rikonstruksion ne shkollen "Arben Broci", Shkoder</t>
  </si>
  <si>
    <t>Ndertim dhe rikonstruksion shkolla "Pavarsia", Vlore</t>
  </si>
  <si>
    <t>Rikonstruksion dhe ndertimi i ambjenteve sportive, shkolla "Ali Myftiu", Elbasan</t>
  </si>
  <si>
    <t>Rikonstruksion shkolla "Isuf Gjata", Korçe</t>
  </si>
  <si>
    <t>Blerje ambjenti per Shkollen e Mesme Profesionale Pogradec</t>
  </si>
  <si>
    <t xml:space="preserve"> Rikostruksion i bazes prodhuese dhe gabina elektrike Sali Ceka, Elbasan</t>
  </si>
  <si>
    <t>Ndertim i shkolles Agrobiznes Golem Shkolla profesionale, Golem  Faza II</t>
  </si>
  <si>
    <t xml:space="preserve">Blerje mobile e paisje per shkollat e arsimit te mesem profesional </t>
  </si>
  <si>
    <t>Kosto Lokale Projekti IPA pjesa  e kontributit shqiptar (pajisje per shkollat e AP</t>
  </si>
  <si>
    <t xml:space="preserve">TVSH Projekte IPA dhe projekte te tjera te huaja ne ndihme te shkollave profesionale </t>
  </si>
  <si>
    <t>09240</t>
  </si>
  <si>
    <t>Blerje paisje pergjimi+takse e tvsh</t>
  </si>
  <si>
    <t>Ndertim godine e re</t>
  </si>
  <si>
    <t>Orendi zyre</t>
  </si>
  <si>
    <t>Supervizor</t>
  </si>
  <si>
    <t>Kolaudator</t>
  </si>
  <si>
    <t>Blerje Kondicionere</t>
  </si>
  <si>
    <t>M280019</t>
  </si>
  <si>
    <t>M280002</t>
  </si>
  <si>
    <t>M280038</t>
  </si>
  <si>
    <t>M280018</t>
  </si>
  <si>
    <t>M280001</t>
  </si>
  <si>
    <t>M280025</t>
  </si>
  <si>
    <t>M280015</t>
  </si>
  <si>
    <t>M280039</t>
  </si>
  <si>
    <t>GM28002</t>
  </si>
  <si>
    <t>M280050</t>
  </si>
  <si>
    <t>M280034</t>
  </si>
  <si>
    <t>M280042</t>
  </si>
  <si>
    <t>`001</t>
  </si>
  <si>
    <t>M260001</t>
  </si>
  <si>
    <t>Orendi dhe paisje</t>
  </si>
  <si>
    <t>MBROJTJA E MJEDISIT</t>
  </si>
  <si>
    <t>Rikonstruksion i godinave te ZM</t>
  </si>
  <si>
    <t>Inceneratori i Elbasanit</t>
  </si>
  <si>
    <t xml:space="preserve">Impjani I prodhimit te energjise nga mbetjet ne Fier </t>
  </si>
  <si>
    <t>Menaxhimi I mbetjeve spitalore</t>
  </si>
  <si>
    <t>Pastrimi I lumit Shkumbin</t>
  </si>
  <si>
    <t>Mbyllja e vend depozitimit ekzistues te mbetjeve te ngurta urbane te qytetit te Elbasanit</t>
  </si>
  <si>
    <t>Parku biosferik i Prespes</t>
  </si>
  <si>
    <t xml:space="preserve"> IPA- 2013, Natyra 2000</t>
  </si>
  <si>
    <t xml:space="preserve"> IPA- 2013, Ndryshimet klimaterike</t>
  </si>
  <si>
    <t xml:space="preserve"> IPA- 2013, Mbetjet</t>
  </si>
  <si>
    <t xml:space="preserve"> ECOSEA</t>
  </si>
  <si>
    <t>Liqeni i Ohrit</t>
  </si>
  <si>
    <t>NOQ, Rishikim dhe Perditesim</t>
  </si>
  <si>
    <t>Kune-Vain UNEP</t>
  </si>
  <si>
    <t>Bioenergjia</t>
  </si>
  <si>
    <t>Sistemi i informacionit menaxhimit monitorimit - PNUD</t>
  </si>
  <si>
    <t>T.V.Sh. Parku Biosferik i Prespes</t>
  </si>
  <si>
    <t>CABRA II</t>
  </si>
  <si>
    <t>CSBL II</t>
  </si>
  <si>
    <t>`05320</t>
  </si>
  <si>
    <t>M260314</t>
  </si>
  <si>
    <t>M260326</t>
  </si>
  <si>
    <t>M260333</t>
  </si>
  <si>
    <t>M260241</t>
  </si>
  <si>
    <t>M260161</t>
  </si>
  <si>
    <t>M260318</t>
  </si>
  <si>
    <t>M260319</t>
  </si>
  <si>
    <t>M260163</t>
  </si>
  <si>
    <t>M260317</t>
  </si>
  <si>
    <t>M260320</t>
  </si>
  <si>
    <t>M260316</t>
  </si>
  <si>
    <t>05320</t>
  </si>
  <si>
    <t>M260248</t>
  </si>
  <si>
    <t>M260322</t>
  </si>
  <si>
    <t>M260323</t>
  </si>
  <si>
    <t>M260164</t>
  </si>
  <si>
    <t>ADMINISTRIMI I PYJEVE</t>
  </si>
  <si>
    <t>FZHR</t>
  </si>
  <si>
    <t>Sistemi elekronik I monitorimit te pyjeve</t>
  </si>
  <si>
    <t xml:space="preserve"> Projekti zhvillimi i burimeve natyrore TVSH</t>
  </si>
  <si>
    <t>04260</t>
  </si>
  <si>
    <t>M260213</t>
  </si>
  <si>
    <t>M260271</t>
  </si>
  <si>
    <t>GM26031</t>
  </si>
  <si>
    <t>Ozoni</t>
  </si>
  <si>
    <t>GM26033</t>
  </si>
  <si>
    <t>Parku Biosferik i Prespes</t>
  </si>
  <si>
    <t>GM26034</t>
  </si>
  <si>
    <t>Menaxhimi i Zonave te Mbrojtura Bregdetare</t>
  </si>
  <si>
    <t>GM26044</t>
  </si>
  <si>
    <t>GM26054</t>
  </si>
  <si>
    <t>GM26055</t>
  </si>
  <si>
    <t>GM26056</t>
  </si>
  <si>
    <t>GM26053</t>
  </si>
  <si>
    <t>Ndotesit organike te qendrueshem - NOQ</t>
  </si>
  <si>
    <t>GM26052</t>
  </si>
  <si>
    <t>3R-JICA</t>
  </si>
  <si>
    <t>Kune-Vain</t>
  </si>
  <si>
    <t>Bioenegjia</t>
  </si>
  <si>
    <t>Sistemi i info.men.mon. -PNUD</t>
  </si>
  <si>
    <t>Projekt  per zhvillimin e  burimeve natyrore(Pyjet) SIDA - Grant</t>
  </si>
  <si>
    <t>Projekt  per zhvillimin e  burimeve natyrore(Pyjet) Kredia IBRD</t>
  </si>
  <si>
    <t>Projekt  per zhvillimin e  burimeve natyrore(Pyjet)GEF- Grant</t>
  </si>
  <si>
    <t>Rikonstruksion i Rruges Autostrade -Fshati Bulo</t>
  </si>
  <si>
    <t>Sistemim asfaltim i rruges Tepelene-Bence-Lekdush</t>
  </si>
  <si>
    <t>Projekti i Rruget Lokale &amp;Dytesore IPA 2009- 2010-2011,BERZH-BEI Grant</t>
  </si>
  <si>
    <t>Punet ne Komunitet IV Zhvillimi i Alpeve Shqiptare dhe zonave bregdetare</t>
  </si>
  <si>
    <t>Infrastruktura Publike ne Bregdetin e Jugut</t>
  </si>
  <si>
    <t xml:space="preserve">Financim I Kostos se Menaxhimit te Projekteve qe zbatohen nga FSHZH/Kosto lokale </t>
  </si>
  <si>
    <t>Kosto Lokale/Marubi &amp;IPA Adriatic</t>
  </si>
  <si>
    <t>Fondi Shqiptar I Zhvillimit (TVSH)</t>
  </si>
  <si>
    <t>M56007</t>
  </si>
  <si>
    <t>Blerje kompjutera,printera,UPS,Fotokopje</t>
  </si>
  <si>
    <t>"Blerje pajisje zyre "' per stafin e ri  dhe pershtatje me godinen e re</t>
  </si>
  <si>
    <t>78</t>
  </si>
  <si>
    <t>MBESHTETJE INSTITUCIONALE PER PROCESIN E INTEGRIMIT</t>
  </si>
  <si>
    <t xml:space="preserve"> "Kuota e bashkëfinancimit"'</t>
  </si>
  <si>
    <t>"'TVSH"</t>
  </si>
  <si>
    <t>M780028</t>
  </si>
  <si>
    <t>M780003</t>
  </si>
  <si>
    <t>Asitence teknike IPA-Adriatic 2007-2013</t>
  </si>
  <si>
    <t xml:space="preserve">Asitence teknike IPA- CBC Shqiperi -Mal I Zi </t>
  </si>
  <si>
    <t xml:space="preserve">Asitence teknike IPA- CBC  Greqi-Shqiperi </t>
  </si>
  <si>
    <t xml:space="preserve">Asitence teknike IPA- CBC Shqiperi -Maqedoni </t>
  </si>
  <si>
    <t xml:space="preserve">Asitence teknike IPA- CBC Shqiperi -Kosove </t>
  </si>
  <si>
    <t>Asistenca teknike MED         ( Mesdheu)</t>
  </si>
  <si>
    <t xml:space="preserve">Asitence teknike IPA- CBC  Ballkan -Mediterran </t>
  </si>
  <si>
    <t xml:space="preserve">Asitence teknike IPA- CBC  Itali-Shqiperi-Mal I Zi </t>
  </si>
  <si>
    <t>Asitence teknike IPA- CBC   ADRION</t>
  </si>
  <si>
    <t>Asitence teknike IPA- CBC   Projekti Strategjik ADRION</t>
  </si>
  <si>
    <t>SMEI</t>
  </si>
  <si>
    <t>PPF</t>
  </si>
  <si>
    <t>GM 78008</t>
  </si>
  <si>
    <t>GM 78009</t>
  </si>
  <si>
    <t>GM 78010</t>
  </si>
  <si>
    <t>GM 78011</t>
  </si>
  <si>
    <t>GM 78012</t>
  </si>
  <si>
    <t>GM 78014</t>
  </si>
  <si>
    <t xml:space="preserve">Rikonstruksioni I Godines </t>
  </si>
  <si>
    <t>Ndertimi I KRGJSH-se me te gjithe elementet e saj</t>
  </si>
  <si>
    <t>Ngritje kapacitetesh në fushën e sigurisë kompjuterike</t>
  </si>
  <si>
    <t>Portali e-Albania</t>
  </si>
  <si>
    <t>Rritja e kapaciteteve në Qendrën e të Dhënave Qeveritare</t>
  </si>
  <si>
    <t>Sistemi Elektronik i Protokollit dhe Administrimit të Dokumenteve</t>
  </si>
  <si>
    <t>Implementimi dhe konfigurimi " Oracle Audit"  ODA</t>
  </si>
  <si>
    <t>Planifikim Menaxhim Administrim</t>
  </si>
  <si>
    <t>AKSHI - projekt i pa detajuar</t>
  </si>
  <si>
    <t>Rikonstruksioni mbyllja e fazes se pare</t>
  </si>
  <si>
    <t>Rikonstruksioni I godinës së Shkollës Shqiptare të Administratës Publike</t>
  </si>
  <si>
    <t xml:space="preserve">Blerje pajisje </t>
  </si>
  <si>
    <t>Reforma e Sherbimeve te Administrates Publike</t>
  </si>
  <si>
    <t>Sistemi I ri për prodhimin e raporteve për menaxhimin e burimeve njerëzore në sistemin e shërbimit civil</t>
  </si>
  <si>
    <t>Kryerja ë një studimi për rritjen e kapaciteteve planifikuese për burimet njerëzore në institucionet e administratës publike</t>
  </si>
  <si>
    <t>TOTAL BUXHETI</t>
  </si>
  <si>
    <t>Skanimi dhe indeksimi i regjistrave fizikë te DPSHTRR</t>
  </si>
  <si>
    <t>TVSH e detyrim doganor projekti IPA Adriatic "Modeli Intermodal per zhvillimin e zones bregdetare te Adriatikut INTERMODAL"</t>
  </si>
  <si>
    <t>Blerje Çilleri per sistemin e Kondicionimit</t>
  </si>
  <si>
    <t>Rikonstruksion i tualeteve te MTI-se</t>
  </si>
  <si>
    <t xml:space="preserve">Blerje pajisje elektronike per perdorim zyre </t>
  </si>
  <si>
    <t xml:space="preserve">Blerje qender zeri per sallen e mbledhjes </t>
  </si>
  <si>
    <t xml:space="preserve">Sistemi I monitorimit me kamera te ministrise </t>
  </si>
  <si>
    <t>M063134</t>
  </si>
  <si>
    <t>M063591</t>
  </si>
  <si>
    <t>M063592</t>
  </si>
  <si>
    <t>M063127</t>
  </si>
  <si>
    <t>06</t>
  </si>
  <si>
    <t>M063472</t>
  </si>
  <si>
    <t>Skanimi i regjistrave te DPD</t>
  </si>
  <si>
    <t>M063090</t>
  </si>
  <si>
    <t>Konservim per ndermarrjen e Kontroll Shfrytezimit te Mjeteve Ujore Vau i Dejes Shkoder</t>
  </si>
  <si>
    <t>Rikonstruksion I godines se Drejtorise se Pergjithshme Detare</t>
  </si>
  <si>
    <t>M063597</t>
  </si>
  <si>
    <t>Zgjerimi i Terminalit te pasagjereve ne Portin e Sarandes</t>
  </si>
  <si>
    <t>Zgjerimi I Terminalit te pasagjereve ne Portin Detar Vlore</t>
  </si>
  <si>
    <t>M060434</t>
  </si>
  <si>
    <t>TVSH e takse doganore per ndertimin e terminalit te pasagjereve dhe rehabilitimi i kalateve 7 dhe 8, ne Portin e Durresit</t>
  </si>
  <si>
    <t>M062800</t>
  </si>
  <si>
    <t>TVSH e takse doganore per projektin e rehabilitimit te kalates se Portit Vlore</t>
  </si>
  <si>
    <t>Periferitë Urbane te Tiranes , komponenti infrastrukturor (shtese kontrate)</t>
  </si>
  <si>
    <t>Kanalizimet e ujrave të përdorura Bilishtit, financim I qeverisë Austriake</t>
  </si>
  <si>
    <t>KM06070</t>
  </si>
  <si>
    <t>Programi I Infrastruktures Bashkiake III dhe IV</t>
  </si>
  <si>
    <t>Projekti I ri I furnizimit me uje per qytetin e Durrësit</t>
  </si>
  <si>
    <t>KM06092</t>
  </si>
  <si>
    <t>Përfundimi i sistemit të KUZ dhe zgjerimi  ITUP në Vlorë  IPA 2012</t>
  </si>
  <si>
    <t>GM06069</t>
  </si>
  <si>
    <t>Përfundimi I sistemit të KUZ dhe ITUP në zonën e Velipojës  ( Faza e III-të ) IPA 2011</t>
  </si>
  <si>
    <t>GM06068</t>
  </si>
  <si>
    <t>Furnizimi me uje I qytetit te Peshkopise, financim I qeverise Austriake</t>
  </si>
  <si>
    <t>GM06061</t>
  </si>
  <si>
    <t xml:space="preserve">Programi i Infrastruktures Bashkiake II per qytetet Kamez, Lushnje, Berat/Kuçove, Fier dhe Sarande </t>
  </si>
  <si>
    <t>GM06052</t>
  </si>
  <si>
    <t>Programi i Infrastruktures Bashkiake I per qytetet Fier, Gjirokaster, Sarande dhe Lezhe</t>
  </si>
  <si>
    <t>GM06048</t>
  </si>
  <si>
    <t>Mbrojtja Mjedisore e liqenit te Ohrit, Kanalizimet e Ujrave te Zeza, Pogradec (Faza III)</t>
  </si>
  <si>
    <t>GM06047</t>
  </si>
  <si>
    <t>1529</t>
  </si>
  <si>
    <t>Projekti i kanalizimeve te Tiranes se madhe</t>
  </si>
  <si>
    <t>KM06064</t>
  </si>
  <si>
    <t>Furnizimi I me uje dhe mbrojtja mjedisore e liqenit te Shkodres</t>
  </si>
  <si>
    <t>GM06038</t>
  </si>
  <si>
    <t>Furnizimi me uje dhe saniteti ne Orikum</t>
  </si>
  <si>
    <t>KM06035</t>
  </si>
  <si>
    <t>Mbeshtetje per Rrjetin Hidrik te Tiranes (AT fin.per NUK , Per nderhyrjet e metejshme ne rrjetin ujesjelles kanalizime 20.3 + 32.9 mid IT)</t>
  </si>
  <si>
    <t>KM06005</t>
  </si>
  <si>
    <t>Menaxhimi i mbetjeve Urbane te Tiranes (faza e dyte)impianti I pastrimit te ujrave te ndotura.</t>
  </si>
  <si>
    <t>KM06091</t>
  </si>
  <si>
    <t>KM06016</t>
  </si>
  <si>
    <t xml:space="preserve">Ndertimi I terminalit te pasagjereve ne Portin e Durresit dhe rehabilitimi I kalateve 7 dhe 8 ne Portin e Durresit </t>
  </si>
  <si>
    <t>KM06074</t>
  </si>
  <si>
    <t>Ndertimi i Fazes se I dhe II dhe pjeserisht te III te Portit te Vlores</t>
  </si>
  <si>
    <t>Blerje traversa druri per hekurudhe</t>
  </si>
  <si>
    <t>Blerje aksesore dhe pajisje hekurudhore</t>
  </si>
  <si>
    <t>Blerje ballast hekurudhor</t>
  </si>
  <si>
    <t>Riaftesim traseje hekurudhore</t>
  </si>
  <si>
    <t>Rikonstruksion linje Librazhd Prrenjas</t>
  </si>
  <si>
    <t>Rikonstruksion vepra arti</t>
  </si>
  <si>
    <t>Rikonstruksion kalese hekurudhore</t>
  </si>
  <si>
    <t>Blerje pjese kembimi per lokomotiva dhe vagona</t>
  </si>
  <si>
    <t>Rinovim agregatesh per lokomotiva</t>
  </si>
  <si>
    <t>blerje vegla pune</t>
  </si>
  <si>
    <t>TVSH  per studim e detajuar per rikonstruksionin e linjes Durres- Tirane, per ndertimin e linjes se re Tirane -Rinas dhe studim ekonomik per te gjithe rrjetin hekurudhor Shqiptar</t>
  </si>
  <si>
    <t>M063588</t>
  </si>
  <si>
    <t>Blerje makine per investigim</t>
  </si>
  <si>
    <t xml:space="preserve">Blerje paisje kompjuterike dhe paisje zyrash </t>
  </si>
  <si>
    <t>M062112</t>
  </si>
  <si>
    <t>Studim projektim per mbylljen e venddepozitave ekzistuese te mbetjeve te ngurta Durres</t>
  </si>
  <si>
    <t>M062115</t>
  </si>
  <si>
    <t>Studim projektim per mbylljen e venddepozitave ekzistuese te mbetjeve te ngurta Sarande</t>
  </si>
  <si>
    <t>M063124</t>
  </si>
  <si>
    <t>TVSH dhe takse doganore per projektin Administrimi i mbetjeve te ngurta ne juglindje te Shqiperise (Faza e II)</t>
  </si>
  <si>
    <t>KM06089</t>
  </si>
  <si>
    <t>Administrimi i mbetjeve te ngurta ne Juglindje te Shqiperise (Faza II)</t>
  </si>
  <si>
    <t>GM06054</t>
  </si>
  <si>
    <t>TRANSPORTI DETAR</t>
  </si>
  <si>
    <t>MBESHTETJE PER STUDIMET NE TRANSPORT</t>
  </si>
  <si>
    <t>TRANSPORTI HEKURUDHOR</t>
  </si>
  <si>
    <t>TRANSPORTI AJROR</t>
  </si>
  <si>
    <t>MENAXHIMI I MBETJEVE URBANE</t>
  </si>
  <si>
    <t>TRANSPORTI RRUGOR</t>
  </si>
  <si>
    <t>M063602</t>
  </si>
  <si>
    <t>Vendosja e mbikalimeve per kembesore ne aksin Plepa-Kavaje-Rrogozhine</t>
  </si>
  <si>
    <t>M063564</t>
  </si>
  <si>
    <t>Permiresimi rifreskimi sinjalistikes vertikale/horizontale ne akset kombetare dhe permiresim te sigurise rrugore loti 1</t>
  </si>
  <si>
    <t>M063565</t>
  </si>
  <si>
    <t>Permiresimi rifreskimi sinjalistikes vertikale/horizontale ne akset kombetare dhe permiresim te sigurise rrugore loti 2</t>
  </si>
  <si>
    <t>M063614</t>
  </si>
  <si>
    <t>Riveshje Sistemim Asfaltimi Rruga Elbasan-Banje, Loti 1</t>
  </si>
  <si>
    <t>M063615</t>
  </si>
  <si>
    <t>Riveshje Sistemim Asfaltimi Rruga Elbasan-Banje, Loti 2</t>
  </si>
  <si>
    <t>M063616</t>
  </si>
  <si>
    <t>Riveshje Sistemim asfaltim rruga  Elbasan-Banje Loti 3</t>
  </si>
  <si>
    <t>M063284</t>
  </si>
  <si>
    <t>Rikonstruksion i rruges Shkoder(mbikalimi i trenit)- Mes</t>
  </si>
  <si>
    <t>M062179</t>
  </si>
  <si>
    <t xml:space="preserve">Sistemim asfaltim rruga 3 urat Leskovik </t>
  </si>
  <si>
    <t>M063281</t>
  </si>
  <si>
    <t>Masa inxhinierike ne segmentin rrugor Buzuq-Corovode</t>
  </si>
  <si>
    <t>M063642</t>
  </si>
  <si>
    <t>Masa inxhinierike ne segmentin rrugor Buzuq-Corovode(shtese kontrate)</t>
  </si>
  <si>
    <t>M062008</t>
  </si>
  <si>
    <t>Ndertim rruga  by Pass Plepa-Kavaje-RrogozhineLoti6</t>
  </si>
  <si>
    <t>M062009</t>
  </si>
  <si>
    <t>Ndertim rruga  by Pass Plepa-Kavaje-RrogozhineLoti7</t>
  </si>
  <si>
    <t>M062010</t>
  </si>
  <si>
    <t>Ndertim rruga  by Pass Plepa-Kavaje-RrogozhineLoti8</t>
  </si>
  <si>
    <t>M063475</t>
  </si>
  <si>
    <t>Ndertim rruga  by Pass Plepa-Kavaje-RrogozhineLoti9 (shtese punimesh)</t>
  </si>
  <si>
    <t>M062012</t>
  </si>
  <si>
    <t>Ndertim rruga  by Pass Plepa-Kavaje-RrogozhineLoti10</t>
  </si>
  <si>
    <t>M062969</t>
  </si>
  <si>
    <t>Ndertim rruga  by Pass Plepa-Kavaje-RrogozhineLoti11</t>
  </si>
  <si>
    <t>M063476</t>
  </si>
  <si>
    <t>Ndertim rruga  by Pass Plepa-Kavaje-RrogozhineLoti11 (shtese punimesh)</t>
  </si>
  <si>
    <t>M062977</t>
  </si>
  <si>
    <t xml:space="preserve">Ndertim rruga Lushnje - Berat Loti2 </t>
  </si>
  <si>
    <t>M063091</t>
  </si>
  <si>
    <t>Ndertim rruga Lushnje - Berat Loti2 Shtese punimesh</t>
  </si>
  <si>
    <t>M063660</t>
  </si>
  <si>
    <t>Ndertim rruga Lushnje - Berat Loti3 (Shtese punimesh Nr.2)</t>
  </si>
  <si>
    <t>M062004</t>
  </si>
  <si>
    <t>Ndertim rruga Kanali i Cukes-ButrintLoti 1,</t>
  </si>
  <si>
    <t>M062005</t>
  </si>
  <si>
    <t>Ndertim rruga Kanali i Cukes-ButrintLoti 2</t>
  </si>
  <si>
    <t>M063478</t>
  </si>
  <si>
    <t>Plotesimi I segmentit Dragobi valbone plotesimi (shtese punimesh)</t>
  </si>
  <si>
    <t>M063087</t>
  </si>
  <si>
    <t>Sistemim Asfaltim Rruga Qafe Thane-Lin-Pogradec Loti 2 (shtese kontrate)</t>
  </si>
  <si>
    <t>M063673</t>
  </si>
  <si>
    <t>Sistemim asfaltim masa inxhinierike ne Km.21+050, ne rrugen Qafe Thane Lin-Pogradec</t>
  </si>
  <si>
    <t>M062806</t>
  </si>
  <si>
    <t>Ndertim rruga Unaza e Re e Tiranes (segmenti Komuna e Parisit - rruga e Kavajes)</t>
  </si>
  <si>
    <t>M062628</t>
  </si>
  <si>
    <t xml:space="preserve">Ndertim rruga Unaza e Re e Tiranes ( segmenti Komuna e Parisit - rruga e re  Tirane- Elbasan) </t>
  </si>
  <si>
    <t>M063672</t>
  </si>
  <si>
    <t>Ndertim rruga Unaza e Re e Tiranes ( segmenti Komuna e Parisit - rruga e re  Tirane- Elbasan)Shtese punimesh Nr.2</t>
  </si>
  <si>
    <t>M063367</t>
  </si>
  <si>
    <t>Ndertim rruga Mbingritja e Viroit dhe hyrje e qytetit Gjirokaster (vazhdimi)</t>
  </si>
  <si>
    <t>M061187</t>
  </si>
  <si>
    <t>Ndertim i rrugeve sekondare Vidhas-Kombinati Metalurgjik (shtese)</t>
  </si>
  <si>
    <t>M061511</t>
  </si>
  <si>
    <t>Ndertim rruga e Divjakes Vazhdim</t>
  </si>
  <si>
    <t>M062159</t>
  </si>
  <si>
    <t>Sistemim Asfaltim Rruga e Shishtavecit, Kukes</t>
  </si>
  <si>
    <t>M062707</t>
  </si>
  <si>
    <t xml:space="preserve">Ndertim Ura e Matit (Burrel) </t>
  </si>
  <si>
    <t>M063609</t>
  </si>
  <si>
    <t>Riveshje dhe Sistemim Asfaltim , masa inxhinierike rruga Këlcyrë-Permet  Loti 3</t>
  </si>
  <si>
    <t>M062993</t>
  </si>
  <si>
    <t>SHPRONESIME</t>
  </si>
  <si>
    <t>M062990</t>
  </si>
  <si>
    <t xml:space="preserve">Garanci Objektesh te tjera </t>
  </si>
  <si>
    <t>M062991</t>
  </si>
  <si>
    <t xml:space="preserve">Vendime gjyqesore ne proces </t>
  </si>
  <si>
    <t>M063569</t>
  </si>
  <si>
    <t>Implementi i sistemit te menaxhimit te trafikut</t>
  </si>
  <si>
    <t>M060625</t>
  </si>
  <si>
    <t>Fond i ngrire (Blerje pajisje kompiuterike per ARRSH)</t>
  </si>
  <si>
    <t>Implementimi i sistemit VOIP në ARRSH</t>
  </si>
  <si>
    <t>M063568</t>
  </si>
  <si>
    <t>Instalimi I Sistemit WEB - GIS ne ARRSH</t>
  </si>
  <si>
    <t>Ndertim Rrugesh</t>
  </si>
  <si>
    <t>Supervizion i kontrates koncensionare per ndertimin, operimin, mirembajtjen, rehabilitimin e autostrades Milot- Morine</t>
  </si>
  <si>
    <t>M062583</t>
  </si>
  <si>
    <t xml:space="preserve"> Supervizion punimesh ndertim rruga Kukes Morine loti 2 (dy viaduktet ) dublimi</t>
  </si>
  <si>
    <t>M062238</t>
  </si>
  <si>
    <t>Supervizion punimesh Ndertim Rruga Milot-F.Kruje-Dublimi I Superstrades Loti 3</t>
  </si>
  <si>
    <t>M062239</t>
  </si>
  <si>
    <t>Supervizion punimesh Ndertim Rruga Milot-F.Kruje-Dublimi I Superstrades Loti 4</t>
  </si>
  <si>
    <t>M062252</t>
  </si>
  <si>
    <t>Supervizion punimesh Ndertim I by Pass Plepa -Kavaje- Rrogozhine Loti 7</t>
  </si>
  <si>
    <t>M062253</t>
  </si>
  <si>
    <t>Supervizion punimesh Ndertim I by Pass Plepa -Kavaje- Rrogozhine Loti 8</t>
  </si>
  <si>
    <t>M063507</t>
  </si>
  <si>
    <t>Supervizion punimesh Ndertim I by Pass Plepa -Kavaje- Rrogozhine Loti 9 (shtese punimesh)</t>
  </si>
  <si>
    <t>M062994</t>
  </si>
  <si>
    <t>Supervizion punimesh Ndertim I by Pass Plepa -Kavaje- Rrogozhine Loti 11</t>
  </si>
  <si>
    <t>M063508</t>
  </si>
  <si>
    <t>Supervizion punimesh Ndertim I by Pass Plepa -Kavaje- Rrogozhine Loti 11 Shtese Punimesh</t>
  </si>
  <si>
    <t>M063604</t>
  </si>
  <si>
    <t xml:space="preserve"> Supervizion Punimesh Vendosja e mbikalimeve per kembesore ne aksin Plepa-Kavaje-Rrogozhine</t>
  </si>
  <si>
    <t>M063509</t>
  </si>
  <si>
    <t>Supervizion ndertim rruga Lushnje - Berat Loti 1(shtese punimesh Nr.2)</t>
  </si>
  <si>
    <t>M063008</t>
  </si>
  <si>
    <t>Supervizion ndertim rruga Lushnje - Berat Loti 2</t>
  </si>
  <si>
    <t>M063099</t>
  </si>
  <si>
    <t>Supervizion ndertim rruga Lushnje - Berat Loti 2 shtese punimesh</t>
  </si>
  <si>
    <t>M063100</t>
  </si>
  <si>
    <t>Supervizion ndertim rruga Lushnje - Berat Loti 3 (shtese punimesh)</t>
  </si>
  <si>
    <t>M062715</t>
  </si>
  <si>
    <t>Supervizion punimeshSistemim Asfaltim Rruga Qafe Thane-Lin-Pogradec Loti 2</t>
  </si>
  <si>
    <t>M063514</t>
  </si>
  <si>
    <t>Supervizion punimesh Sistemim Asfaltim Rruga Qafe Thane-Lin-Pogradec Loti 2 shtese kontrate</t>
  </si>
  <si>
    <t>M063674</t>
  </si>
  <si>
    <t>Supervizion punimesh Sistemim asfaltim masa inxhinierike ne Km.21+050, ne rrugen Qafe Thane Lin-Pogradec</t>
  </si>
  <si>
    <t>M062034</t>
  </si>
  <si>
    <t xml:space="preserve">Supervizion punimesh Ndertim rruga Kanali i Cukes-ButrintLoti1 </t>
  </si>
  <si>
    <t>M062035</t>
  </si>
  <si>
    <t>Supervizion punimesh Ndertim rruga Kanali i Cukes-ButrintLoti2</t>
  </si>
  <si>
    <t>M062710</t>
  </si>
  <si>
    <t xml:space="preserve"> Supervizion punimesh plotesimi I segmentit Dragobi- Valbone </t>
  </si>
  <si>
    <t>M063510</t>
  </si>
  <si>
    <t xml:space="preserve"> Supervizion punimesh plotesimi I segmentit Dragobi- Valbone ( shtese punimesh)</t>
  </si>
  <si>
    <t>M062636</t>
  </si>
  <si>
    <t>Supervizion punimesh Ndertim rruga Unaza e Re e Tiranes (segmenti Komuna e Parisit - rruga e re Tirane- Elbasan)</t>
  </si>
  <si>
    <t>M063613</t>
  </si>
  <si>
    <t xml:space="preserve">Supervizion punimesh Ndertim rruga Unaza e Re e Tiranes ( segmenti Komuna e Parisit - rruga e re  Tirane- Elbasan)Shtese punimesh </t>
  </si>
  <si>
    <t>M062818</t>
  </si>
  <si>
    <t>Supervizion punimesh Ndertim Unaza e madhe Tirane( segmenti Komuna e Parisit - Rruga e Kavajes )</t>
  </si>
  <si>
    <t>M062958</t>
  </si>
  <si>
    <t>Supervizion punimesh Ndertim Unaza e madhe Tirane( segmenti Komuna e Parisit - Shkolla teknologjike,pjesa e mbetur km 0.00-0.640</t>
  </si>
  <si>
    <t>M063004</t>
  </si>
  <si>
    <t>Supervizion punimesh  ndertim i rruges se Unazes se Jashtme Tirane,pjesa verilindore (seg Kth.Saukut-Bregu i Lumit) Loti 1</t>
  </si>
  <si>
    <t>M062998</t>
  </si>
  <si>
    <t xml:space="preserve"> Supervizion punimesh ndertimi rruges se Arberit(dalja eura e Vashes Bulqize-Hyrje e Tunelit Qafe Murrize Loti 1 </t>
  </si>
  <si>
    <t>M062531</t>
  </si>
  <si>
    <t xml:space="preserve"> Supervizion punimesh ndertim rruga e Arberit(dalja e Ures se Vashes - Bulqize) loti 2</t>
  </si>
  <si>
    <t>M063511</t>
  </si>
  <si>
    <t xml:space="preserve"> Supervizion punimesh ndertim rruga e Arberit(dalja e Ures se Vashes - Bulqize) loti 3 shtese punimesh</t>
  </si>
  <si>
    <t>M062580</t>
  </si>
  <si>
    <t xml:space="preserve"> Supervizion punimesh ndertimi rruges se Arberit(seg.ura e Brarit - Hyrje tuneli Qafe Murrize) Loti 1 </t>
  </si>
  <si>
    <t>M063519</t>
  </si>
  <si>
    <t>Supervizion punimesh Riveshje dhe sistemim asfaltim ne aksin rrugor Berat-Buzuq Loti 1</t>
  </si>
  <si>
    <t>M063520</t>
  </si>
  <si>
    <t>Supervizion punimesh Riveshje dhe sistemim asfaltim ne aksin rrugor Berat-Buzuq Loti 2</t>
  </si>
  <si>
    <t>M063521</t>
  </si>
  <si>
    <t>Supervizion punimesh Riveshje dhe sistemim asfaltim ne aksin rrugor Berat-Buzuq Loti 3</t>
  </si>
  <si>
    <t>M062719</t>
  </si>
  <si>
    <t xml:space="preserve"> Supervizion punimesh Sistemim Asafltim rruga Buzuq - Corovode </t>
  </si>
  <si>
    <t>M063340</t>
  </si>
  <si>
    <t>Supervizion punimesh sistemim asfaltimi Rruga Buzuq - Corovode (Shtese kontrate)</t>
  </si>
  <si>
    <t>M063336</t>
  </si>
  <si>
    <t>Supervizion punimesh masa inxhinierike ne segmentin rrugor Buzuq - Corovode</t>
  </si>
  <si>
    <t>M063643</t>
  </si>
  <si>
    <t>Supervizion punimesh masa inxhinierike ne segmentin rrugor Buzuq - Corovode(shtese kontrate)</t>
  </si>
  <si>
    <t>M062199</t>
  </si>
  <si>
    <t xml:space="preserve">Supervizion punimesh Sistemim Asfaltim Rruga Kukes-Krume Loti1 </t>
  </si>
  <si>
    <t>M063516</t>
  </si>
  <si>
    <t>Supervizion punimesh Sistemim Asfaltim Rruga Kukes-Krume Loti1 (Shtese punimesh)</t>
  </si>
  <si>
    <t>M062200</t>
  </si>
  <si>
    <t>Supervizion punimesh Sistemim Asfaltim Rruga Kukes-Krume Loti2</t>
  </si>
  <si>
    <t>M063085</t>
  </si>
  <si>
    <t>Supervizion punimesh, sistemim-asfaltim rruga Kukës – Krumë, loti 2, (shtesë punimesh)</t>
  </si>
  <si>
    <t>M063617</t>
  </si>
  <si>
    <t>Supervizion punimesh Sistemim asfaltim rruga Elbasan-Banje Loti 1</t>
  </si>
  <si>
    <t>M063618</t>
  </si>
  <si>
    <t>Supervizion punimesh Sistemim asfaltim rruga Elbasan-Banje Loti 2</t>
  </si>
  <si>
    <t>M063619</t>
  </si>
  <si>
    <t>Supervizion punimesh Sistemim asfaltim rruga Elbasan-Banje Loti 3</t>
  </si>
  <si>
    <t>M063610</t>
  </si>
  <si>
    <t xml:space="preserve"> Supervizion punimesh Riveshje dhe Sistemim Asfaltim rruga Ura e Leklit- Këlcyrë Loti 1</t>
  </si>
  <si>
    <t>M063611</t>
  </si>
  <si>
    <t>Supervizion punimesh Riveshje dhe Sistemim Asfaltim rruga Ura e Leklit- Këlcyrë Loti 2</t>
  </si>
  <si>
    <t>M063612</t>
  </si>
  <si>
    <t>Supervizion punimesh Riveshje dhe Sistemim Asfaltim , masa inxhinierike rruga Këlcyrë-Permet  Loti 3</t>
  </si>
  <si>
    <t>M062537</t>
  </si>
  <si>
    <t xml:space="preserve"> Supervizion punimesh Sistemim asfaltim rruga tre urat Leskovik</t>
  </si>
  <si>
    <t>M063515</t>
  </si>
  <si>
    <t xml:space="preserve"> Supervizion punimesh Sistemim asfaltim rruga tre urat Leskovik shtese punimesh</t>
  </si>
  <si>
    <t>M062718</t>
  </si>
  <si>
    <t>Supervizion punimesh Sistemim Asfaltim Rruga Korce- Erseke Loti 1</t>
  </si>
  <si>
    <t>M063517</t>
  </si>
  <si>
    <t>Supervizion punimesh Sistemim Asfaltim Rruga Korce- Erseke Loti 1 (shtese punimesh)</t>
  </si>
  <si>
    <t>M062224</t>
  </si>
  <si>
    <t xml:space="preserve">Supervizion punimesh Ndertim rruga Qukes-Q.Plloce Loti1 </t>
  </si>
  <si>
    <t>M062816</t>
  </si>
  <si>
    <t>Supervizion punimesh Ndertim rruga Qukes-Q.Plloce Loti1(shtese kontrate)</t>
  </si>
  <si>
    <t>M062714</t>
  </si>
  <si>
    <t>Supervizion punimesh sistemim asfaltim rruga Librazhd Q.Stude Loti 3</t>
  </si>
  <si>
    <t>M063638</t>
  </si>
  <si>
    <t>Supervizion punimesh sistemim asfaltim rruga Librazhd Q.Stude Loti 3 (shtese punimesh)</t>
  </si>
  <si>
    <t>M063513</t>
  </si>
  <si>
    <t>Supervizion punimesh Ndertim mbigritje e Viroit dhe hyrja e qytetit te Gjirokastres</t>
  </si>
  <si>
    <t>M063605</t>
  </si>
  <si>
    <t>Supervizion Punimesh Projekti pilot I ndricimit alternativ me energji diellore ne aksin Kashar-Durres</t>
  </si>
  <si>
    <t>M062461</t>
  </si>
  <si>
    <t xml:space="preserve"> Supervizion punimeshNdertim mrruga Porto Romano , Durres Loti1 </t>
  </si>
  <si>
    <t>M062997</t>
  </si>
  <si>
    <t>Supervizion punimesh Ndertim rruga e Divjakes</t>
  </si>
  <si>
    <t>M063339</t>
  </si>
  <si>
    <t>Supervizion punimesh rikonstruksion i rruges Shkoder (mbikalimi i trenit) - Mes</t>
  </si>
  <si>
    <t>M063522</t>
  </si>
  <si>
    <t>Supervizion punimesh Përmirësimi i shtresave rrugore dhe i sinjalistikës segmenti rrugor Fushë - Kruj - Thumanë.</t>
  </si>
  <si>
    <t>M062195</t>
  </si>
  <si>
    <t xml:space="preserve"> Supervizion punimesh Sistemim Asafltim rruga Unaza Erseke </t>
  </si>
  <si>
    <t>M061522</t>
  </si>
  <si>
    <t>Supervizion punimesh Sistemim asfaltim rruga e Gjinarit, Elbasan</t>
  </si>
  <si>
    <t>M063335</t>
  </si>
  <si>
    <t>Supervizion punimesh masa inxhinierike dhe plotesimi i rruges Elbasan - Gjinar</t>
  </si>
  <si>
    <t>M063337</t>
  </si>
  <si>
    <t>Supervizion punimesh masa inxhinierike ne segmentin rrugor Orikum - Llogara (Zona Dukat)</t>
  </si>
  <si>
    <t>M062713</t>
  </si>
  <si>
    <t xml:space="preserve"> Supervizion punimesh Ndertim Ura e Matit ( Burrel)</t>
  </si>
  <si>
    <t>M062708</t>
  </si>
  <si>
    <t xml:space="preserve"> Supervizion punimesh Furnizim dhe vendosje me Guard Rail ne aksin Kalimash-Morine </t>
  </si>
  <si>
    <t>M063102</t>
  </si>
  <si>
    <t>Supervizion punimesh Permiresimi i sigurise dhe sinjalistikes rrugore ne superstraden Tiran-Durres dhe segmenti rrugor Kashar-Rinas</t>
  </si>
  <si>
    <t>M063679</t>
  </si>
  <si>
    <t>Supervizion punimesh Permiresimi rifreskimi sinjalistikes vertikale/horizontale ne akset kombetare dhe permiresim te sigurise rrugore loti 1</t>
  </si>
  <si>
    <t>M063680</t>
  </si>
  <si>
    <t>Supervizion punimesh Permiresimi rifreskimi sinjalistikes vertikale/horizontale ne akset kombetare dhe permiresim te sigurise rrugore loti 2</t>
  </si>
  <si>
    <t>M060794</t>
  </si>
  <si>
    <t xml:space="preserve">Supervizion punimesh te tjera  </t>
  </si>
  <si>
    <t>M062721</t>
  </si>
  <si>
    <t>Supervizion punimesh Ndertim Unaza e Re e Tiranes -Mullet Loti 1</t>
  </si>
  <si>
    <t>Supervizion Punimesh</t>
  </si>
  <si>
    <t>Studim Projektim</t>
  </si>
  <si>
    <t>M060526</t>
  </si>
  <si>
    <t>Studim Projektim Oponence teknike (K.lidhur)</t>
  </si>
  <si>
    <t>M063107</t>
  </si>
  <si>
    <t>Studim projektim Plotesim te sinjalistikes e sigurise  rrugore dhe eleminimi i pikave te zeza ne akset nacionale</t>
  </si>
  <si>
    <t>M063108</t>
  </si>
  <si>
    <t>Studim fizibiliteti dhe projektim te rrugeve te zones Thumane-Fush Kruje -Vore-Kashar</t>
  </si>
  <si>
    <t>M063111</t>
  </si>
  <si>
    <t>Studim projektim i rikonstruksionit te rruges se parkut Arkeologjik Bylis -rruga e re Levan -Tepelene</t>
  </si>
  <si>
    <t>M063112</t>
  </si>
  <si>
    <t>Studim projektim Riveshje Sistemim Asfaltim rruga Elbasan-Banje</t>
  </si>
  <si>
    <t>M061283</t>
  </si>
  <si>
    <t xml:space="preserve">Studim projektim rruga Koman-Fierze </t>
  </si>
  <si>
    <t>M062725</t>
  </si>
  <si>
    <t>Studim Projektim  Unaza Korce- Voskop</t>
  </si>
  <si>
    <t>M063249</t>
  </si>
  <si>
    <t>Studim Projektim  dublimi I rruges  Kashar-Rinas</t>
  </si>
  <si>
    <t>M062585</t>
  </si>
  <si>
    <t>Studim projektim masa inxhenjerike aksi  Ura Skuraj Burrel Bulqize Peshkopi</t>
  </si>
  <si>
    <t>M062821</t>
  </si>
  <si>
    <t>Studim fizibiliteti i aksi  Skrapar- Gramsh; Permet; Korce</t>
  </si>
  <si>
    <t>M062822</t>
  </si>
  <si>
    <t xml:space="preserve">Studim Projektim zgjerimi I Superstrades Tirane-Durres </t>
  </si>
  <si>
    <t>M062724</t>
  </si>
  <si>
    <t>Studim projektim masa inxhinierike ne aksin Vlore - Sarande dhe Fier - Ballsh -Tepelene</t>
  </si>
  <si>
    <t>M062057</t>
  </si>
  <si>
    <t>Studim Projektim aksi Korce -ErsekeLoti 2</t>
  </si>
  <si>
    <t>M062066</t>
  </si>
  <si>
    <t>Studim projektim rruga Qukes-Pogradec-Q.Plloce</t>
  </si>
  <si>
    <t>M063624</t>
  </si>
  <si>
    <t>Studim Projektim I rruges Lidhese te Sheshit "Frederik Shopen" me rrugen "Sami Frasheri"</t>
  </si>
  <si>
    <t>M063543</t>
  </si>
  <si>
    <t>Studim Projektim aksi Selenice - Kuc - Qeparo</t>
  </si>
  <si>
    <t>M063544</t>
  </si>
  <si>
    <t>Studim projektim aksi rrugor Orikum - Himare - Sarande</t>
  </si>
  <si>
    <t>M063545</t>
  </si>
  <si>
    <t>Studim projektimzbatim  aksi Fier - Patos</t>
  </si>
  <si>
    <t>M063546</t>
  </si>
  <si>
    <t>Studim projektim rehabilitim I rruges se Divjakes</t>
  </si>
  <si>
    <t>M063547</t>
  </si>
  <si>
    <t>Studim projektim rehabilitim I rruges Cerrik - Belsh</t>
  </si>
  <si>
    <t>M063548</t>
  </si>
  <si>
    <t>Studim projektim rehabilitim I rruges ekzistuese Elbasan(llixha) - Gramsh (Drize)</t>
  </si>
  <si>
    <t>M063549</t>
  </si>
  <si>
    <t>Studim projektim I masave inxhinierike ne rrugen Elbasan - Gjinar</t>
  </si>
  <si>
    <t>M063550</t>
  </si>
  <si>
    <t xml:space="preserve">Studim projektzbatimi per akset rrugore Skrapar - Permet; </t>
  </si>
  <si>
    <t>M063551</t>
  </si>
  <si>
    <t xml:space="preserve">Studim projektzbatimi per akset rrugore Skrapar - gramsh; </t>
  </si>
  <si>
    <t>M063552</t>
  </si>
  <si>
    <t xml:space="preserve">Studim projektzbatimi per akset rrugore Skrapar - Korce </t>
  </si>
  <si>
    <t>M063553</t>
  </si>
  <si>
    <t>Studim projektim rehabilitim I aksit rrugor Berat - Corovode</t>
  </si>
  <si>
    <t>M063554</t>
  </si>
  <si>
    <t>Studim projektim by pass Tepelene</t>
  </si>
  <si>
    <t>M063555</t>
  </si>
  <si>
    <t>Studim projektim I aksit rrugor Gjirokaster - Libohove - Polican - Zagori</t>
  </si>
  <si>
    <t>M063556</t>
  </si>
  <si>
    <t>Studim projektim rruga e Velipojes, seg. Berdice - Ura e Gjo Lulit</t>
  </si>
  <si>
    <t>M063557</t>
  </si>
  <si>
    <t>Studim projektim by pass Gjirokaster</t>
  </si>
  <si>
    <t>M063558</t>
  </si>
  <si>
    <t>Studim projektim rruga Qafe Qele - Koman</t>
  </si>
  <si>
    <t>M063559</t>
  </si>
  <si>
    <t>Studim projektim Plotesimi i By Pass Shkoder si pjese e koridorit Veri-Jug dhe lidhja me qytetin.</t>
  </si>
  <si>
    <t>M063560</t>
  </si>
  <si>
    <t xml:space="preserve">Studim Projektim Masa inxhinierike I aksit Boboshtice - Dardhe </t>
  </si>
  <si>
    <t>M062586</t>
  </si>
  <si>
    <t>Studim projektim masa inxhenjerike aksi  Qafe Mali Fierz dhe mbrojtja e Ures se Drinit</t>
  </si>
  <si>
    <t>Kosto Lokale</t>
  </si>
  <si>
    <t>M062726</t>
  </si>
  <si>
    <t>Kosto Lokale  Supervizion ndërtim segmenti Fier  ( Levan-Tepelenë )</t>
  </si>
  <si>
    <t>M062959</t>
  </si>
  <si>
    <t>Kosto Lokale Ndërtim Segmenti Fier (Levan-Tepelenë)</t>
  </si>
  <si>
    <t>M063570</t>
  </si>
  <si>
    <t>Kosto Lokale Projekti i Bankës Botërore për mirëmbajtjen dhe sigurinë rrugore</t>
  </si>
  <si>
    <t>M061958</t>
  </si>
  <si>
    <t>Kosto Lokale ndërtim Rruga Sarandë - Konispol</t>
  </si>
  <si>
    <t>M061563</t>
  </si>
  <si>
    <t>Kosto Lokale Ndërtim nyja e Vorës dhe rrugët paralele</t>
  </si>
  <si>
    <t>M061560</t>
  </si>
  <si>
    <t>Kosto Lokale  Ndërtim rruga By pas Shkozet, Durrës</t>
  </si>
  <si>
    <t>M062727</t>
  </si>
  <si>
    <t>Kosto Lokale ndërtim tuneli Rruga Tiranë - Elbasan</t>
  </si>
  <si>
    <t>M062826</t>
  </si>
  <si>
    <t>Kosto Lokale Ndërtim aksi rrugor Shkodër - Hani i Hotit</t>
  </si>
  <si>
    <t>M063037</t>
  </si>
  <si>
    <t>Kosto Lokale Supervizion i rrugës  Shkodër - Hani i Hotit</t>
  </si>
  <si>
    <t>M063113</t>
  </si>
  <si>
    <t>Kosto Lokale Asistence Teknike nga IPA-Acrossë</t>
  </si>
  <si>
    <t>Kosto Lokale Supervizion punimesh ndërtim rruga e Arbërit</t>
  </si>
  <si>
    <t>Kosto Lokale për Njësine e menaxhimit te Projektit Qukës - Qafë- Plloçë Loti 1+ Loti 2</t>
  </si>
  <si>
    <t>Kosto Lokale për Ruajtjen e vlerave Arkeologjike te Projektit Qukës - Qafë- Plloçë Loti 1+ Loti 2</t>
  </si>
  <si>
    <t>Kosto Lokale për Njesinë e menaxhimit të Projektit Qukës - Qafë - Plloçë  Loti 3</t>
  </si>
  <si>
    <t>Kosto Lokale për Ruajtjen e vlerave Arkeologjike te Projektit Qukës - Qafë- Plloçë Loti 3</t>
  </si>
  <si>
    <t>TVSH Takse Doganore</t>
  </si>
  <si>
    <t>M062730</t>
  </si>
  <si>
    <t>TVSH e T.D. Supervizion Ndërtim Rruga  Fier  (Levan) - Tepelenë</t>
  </si>
  <si>
    <t>M060652</t>
  </si>
  <si>
    <t>TVSH e T.D. Ndërtim Rruga  Fier  (Levan) - Tepelenë</t>
  </si>
  <si>
    <t>M063047</t>
  </si>
  <si>
    <t>TVSH e takse doganore Supervizion i segmentit rrugor  Shkodër - Hani i Hotit</t>
  </si>
  <si>
    <t>M061569</t>
  </si>
  <si>
    <t xml:space="preserve"> T.V.SH. e T.D. Ndërtim nyja e Vorës dhe rrugët paralele</t>
  </si>
  <si>
    <t>M061568</t>
  </si>
  <si>
    <t>T.V.SH. e T.D. Ndërtim rruga By pas Shkozet, Durrës</t>
  </si>
  <si>
    <t>M062731</t>
  </si>
  <si>
    <t>T.V.SH. e T.D. Ndertim rruga By pas  Durrës</t>
  </si>
  <si>
    <t>M063572</t>
  </si>
  <si>
    <t xml:space="preserve"> TVSH e T.D Projekti I Bankës Botërore për mirëmbajtjen dhe sigurinë rrugore</t>
  </si>
  <si>
    <t>M062829</t>
  </si>
  <si>
    <t>TVSH e T.D. By Pass i Fierit</t>
  </si>
  <si>
    <t>M063574</t>
  </si>
  <si>
    <t>TVSH e T.D Projektimi i rrugës By Pass Elbasan,Dublimi i rrugës Milot - Lezhë - Shkodër, rruga Vaqarr - Kavajë</t>
  </si>
  <si>
    <t>M062830</t>
  </si>
  <si>
    <t>TVSH e T.D. Asistencë Teknike për DPRr</t>
  </si>
  <si>
    <t>M063117</t>
  </si>
  <si>
    <t>TVSH e T.D. Asistencë Teknike Siguria Rrugore -  IPA</t>
  </si>
  <si>
    <t>M062854</t>
  </si>
  <si>
    <t>TVSH e T.D. Ndërtim segmenti 1, aksi Tiranë - Elbasan (Sauk km 0 - Hyrje tuneli i Krrabës km 13)</t>
  </si>
  <si>
    <t>M062855</t>
  </si>
  <si>
    <t>TVSH e T.D. Supervizion dhe Rishikim i projektit te detajuar segmenti 1, aksi Tiranë - Elbasan (Sauk km 0 - Hyrje tuneli i Krrabës km 13)</t>
  </si>
  <si>
    <t>M062856</t>
  </si>
  <si>
    <t>TVSH e T.D. Ndërtim segmenti 3, aksi Tiranë - Elbasan (Dalje tuneli i Krrabës km 15.20 - Elbasan km 27)</t>
  </si>
  <si>
    <t>M062857</t>
  </si>
  <si>
    <t>TVSH e T.D. Supervizion dhe Rishikim i projektit të detajuar segmenti 3, aksi Tiranë - Elbasan (Dalje tuneli i Krrabës km 15.20 - Elbasan km 27)</t>
  </si>
  <si>
    <t>M062859</t>
  </si>
  <si>
    <t>TVSH e T.D. Kostor operative të Njesisë se Re të Menaxhimit të Projektit.</t>
  </si>
  <si>
    <t>M062962</t>
  </si>
  <si>
    <t>TVSH  Audit Projekti i rrugës "Tiranë - Elbasan"</t>
  </si>
  <si>
    <t>M062964</t>
  </si>
  <si>
    <t>TVSH e T.D. Ndërtim By Pass i Vlorës</t>
  </si>
  <si>
    <t>M063676</t>
  </si>
  <si>
    <t>TVSH e T.D. Supervizion Ndërtim By Pass i Vlorës</t>
  </si>
  <si>
    <t>M062965</t>
  </si>
  <si>
    <t>TVSH e T.D. Ndërtim By Pass i Rrogozhinës</t>
  </si>
  <si>
    <t>M063118</t>
  </si>
  <si>
    <t>TVSH e T.D.Rruga e Arbërit</t>
  </si>
  <si>
    <t xml:space="preserve"> TVSH e T.D Supervizion punimesh ndërtim rruga e Arbërit</t>
  </si>
  <si>
    <t>TVSH e T.D.Ndërtim segmenti "Qukës-Qafë Plloçë" Loti 1</t>
  </si>
  <si>
    <t>TVSH e T.D.Ndërtim segmenti "Qukës-Qafë Plloçë" Loti 2</t>
  </si>
  <si>
    <t>TVSH e T.D.Supervizion Punimesh Ndërtim segmenti "Qukës-Qafë Plloçë" Loti 1+Loti 2</t>
  </si>
  <si>
    <t>TVSH e T.D. Kostor operative të Njësisë së Re të Menaxhimit të Projektit "Qukës-Qafë Plloçë" Loti 1+Loti 2</t>
  </si>
  <si>
    <t>TVSH e TD për Ruajtjen e vlerave Arkeologjike te Projektit Qukës - Qafë- Plloçë Loti 1+ Loti 2</t>
  </si>
  <si>
    <t>TVSH  Audit Projekti i rrugës "Qukës-Qafë Plloçë" Loti 1+Loti 2</t>
  </si>
  <si>
    <t>TVSH e T.D.Ndërtim segmenti "Qukës-Qafë Plloçë" Loti 3</t>
  </si>
  <si>
    <t>TVSH e TD për Ruajtjen e vlerave Arkeologjike te Projektit Qukës - Qafë- Plloçë Loti 3</t>
  </si>
  <si>
    <t>TVSH e T.D.Supervizion Punimesh Ndërtim segmenti "Qukës-Qafë Plloçë" Loti 3</t>
  </si>
  <si>
    <t>KM06096</t>
  </si>
  <si>
    <t>Projekti i ri i mirëmbajtjes Bankës Botërore për mirëmbajtjen dhe sigurinë rrugore</t>
  </si>
  <si>
    <t>Supervizion Projekti i ri i mirëmbajtjes Bankës Botërore për mirëmbajtjen dhe sigurinë rrugore</t>
  </si>
  <si>
    <t>KM06073</t>
  </si>
  <si>
    <t xml:space="preserve">Ndërtim By Pass i Fierit </t>
  </si>
  <si>
    <t>KM06079</t>
  </si>
  <si>
    <t>Ndërtim By Pass i Vlorës</t>
  </si>
  <si>
    <t>KM06097</t>
  </si>
  <si>
    <t>Supervizion Ndërtim By Pass i Vlorës</t>
  </si>
  <si>
    <t>KM06080</t>
  </si>
  <si>
    <t xml:space="preserve">Ndërtim By Pass i Rrogozhinës </t>
  </si>
  <si>
    <t>GM06083</t>
  </si>
  <si>
    <t xml:space="preserve">Supervizion Ndërtim By Pass i Rrogozhinës </t>
  </si>
  <si>
    <t>GM06071</t>
  </si>
  <si>
    <t>Asistence teknike Siguria Rrugore- IPA</t>
  </si>
  <si>
    <t>GM06070</t>
  </si>
  <si>
    <t>Asistence teknike për Acrosse</t>
  </si>
  <si>
    <t>KM06081</t>
  </si>
  <si>
    <t>Ndërtim Segmenti 1, Aksi "Tiranë-Elbasan" (Sauk km 0-Hyrje tuneli i Krrabës km 13)</t>
  </si>
  <si>
    <t>KM06083</t>
  </si>
  <si>
    <t>Supervizion dhe Rishikimi i Projektit të Detajuar Segmenti Nr.1, Aksi "Tiranë - Elbasan" (Sauk km 0- Hyrje tuneli i Krrabës km 13)</t>
  </si>
  <si>
    <t>KM06082</t>
  </si>
  <si>
    <t>Ndërtim Segmenti 3, Aksi "Tiranë - Elbasan" (dalje tuneli i Krrabës km 15.20 - Elbasan km 27.00)</t>
  </si>
  <si>
    <t>KM06085</t>
  </si>
  <si>
    <t>Supervizion dhe Rishikimi i Projektit të Detajuar Segmenti Nr 3 Aksi "Tiranë - Elbasan" (dalje tuneli i Krrabës km 15.20 - Elbasan km 27.00)</t>
  </si>
  <si>
    <t>KM06086</t>
  </si>
  <si>
    <t>Njesia e Menaxhimit të Projektit "Tiranë Elbasan"</t>
  </si>
  <si>
    <t>KM06087</t>
  </si>
  <si>
    <t>Audit për Segmentin "Tiranë - Elbasan"</t>
  </si>
  <si>
    <t>KM06048</t>
  </si>
  <si>
    <t xml:space="preserve">Ndërtim Nyja e Vorës (Rruget paralele Vorë) </t>
  </si>
  <si>
    <t>Ndërtim By Passi i Shkozetit</t>
  </si>
  <si>
    <t>KM06072</t>
  </si>
  <si>
    <t>Ndërtim By Passi i Durrësit</t>
  </si>
  <si>
    <t>KM06094</t>
  </si>
  <si>
    <t>Ndërtim rruga e Arbrit</t>
  </si>
  <si>
    <t>GM06022</t>
  </si>
  <si>
    <t>Ndërtimi i segmentit Sarandë - Konispol</t>
  </si>
  <si>
    <t>KM06099</t>
  </si>
  <si>
    <t>Projektim i rrugës By Pass Elbasan, Dublimi i rruges Milot- Lezhë-Shkodër,rruga Vaqarr-Kavajë</t>
  </si>
  <si>
    <t>KM06088</t>
  </si>
  <si>
    <t>Ndertim Segmenti ''Qukes - Qafe Plloce''</t>
  </si>
  <si>
    <t>Ndërtim segmenti rrugor Qukës - Qafë Plloçë Loti 1</t>
  </si>
  <si>
    <t>Ndërtim segmenti rrugor Qukës - Qafë Plloçë Loti 2</t>
  </si>
  <si>
    <t>Supervizion Ndërtim Segmenti "Qukës -Qafë Plloçë" Loti 1 dhe Loti 2</t>
  </si>
  <si>
    <t>Njesia e Menaxhimit të Projektit "Qukës - Qafë Plloçë", financuar nga BIZH, Loti 1 dhe Loti 2</t>
  </si>
  <si>
    <t>Audit segmenti rrugor Qukës-Qafë Plloçë Loti 1 &amp; Loti 2</t>
  </si>
  <si>
    <t>Ndërtim segmenti rrugor Qukës -Qafë Plloçë Loti 3</t>
  </si>
  <si>
    <t>Supervizion segmenti rrugor Qukës - Qafë Plloçë Loti 3</t>
  </si>
  <si>
    <t>Njesia e Menaxhimit te Projektit "Qukës - Qafë Plloçë", financuar nga Fondi Saudit, Loti 3</t>
  </si>
  <si>
    <t>Studim i fizibilitetit të autostradës Adriatiko - Joniane.</t>
  </si>
  <si>
    <t>FURNIZIMI ME UJE DHE KANALIZIME</t>
  </si>
  <si>
    <t>M062768</t>
  </si>
  <si>
    <t xml:space="preserve">Perfundimi i rrjetit te Kanalizimeve te Ujrave te Zeza ne zonen e Perroi i Agait - Qerret, LOTI II (Linjat KUZ Perroi Agait, Stacioni Pompimit Nr.1 deri tek Stacioni Pompimit Nr.2) </t>
  </si>
  <si>
    <t>M062846</t>
  </si>
  <si>
    <t xml:space="preserve">Furnizimi me ujë i plazheve Durrës - Kavajë nga pusshpimet e Çermës, Loti I: (Dublimi i pusshpimeve ekzistuese, rikonstruksioni i Stacionit Qendror dhe ndërtimi i rezervuarit 1000 m3, linjat e ujesjellesit pusshpime - Stacion Qendror, linja e ujesjellesit Çerme-Rrogozhine pik 426,rikonstr.linjat elektrike) (Kontrate e lidhur) </t>
  </si>
  <si>
    <t>M062848</t>
  </si>
  <si>
    <t xml:space="preserve">Furnizimi me uje i plazheve Durres - Kavaje nga pusshpimet e Çermes, Loti II: (Linja e ujesjellesit me presion nga ura e Rrogozhines piketa 426 deri ne pus - nderprerje Kavaje, pus - nderprerjeje Kavaje, linja e Ujesjellesit pus - nderprerje deri ne depon ekzistuese Kavaje) </t>
  </si>
  <si>
    <t>M062850</t>
  </si>
  <si>
    <t>Furnizimi me uje i plazheve Durres - Kavaje nga burimet e Çermes, Loti III: ( Linja e ujesjellesit nga piketa Nr.235, degezim Kavaje deri ne depon e re 4000 m3 Arapaj, ndertim depo e re 4000 m3 Arapaj, Durres) (Kontrate e lidhur)</t>
  </si>
  <si>
    <t>M063426</t>
  </si>
  <si>
    <t>" Furnizimi me uje i qytetit Kukes dhe te 14 fshatrave rreth saj " faza e II"</t>
  </si>
  <si>
    <t>0603</t>
  </si>
  <si>
    <t>M063247</t>
  </si>
  <si>
    <t>Rikonstruksion i ujesjellesit Builqize, rrjeti shperndares , Faza e II  ( linja shperndarese dhe linjat sekondare)</t>
  </si>
  <si>
    <t>0924</t>
  </si>
  <si>
    <t>M063267</t>
  </si>
  <si>
    <t>Ndërtim ujësjellësi i 5 fshatrave të Komunës Fratar, Mallakastër</t>
  </si>
  <si>
    <t>M063269</t>
  </si>
  <si>
    <t>"Ujesjellesi i fshatit Shalës,lagjet Blate "Kurtalli" dhe Blate " Xhikallare" Komuna Shales, Elbasan</t>
  </si>
  <si>
    <t>M 063287</t>
  </si>
  <si>
    <t>"Rikonstruksion i linjës kryesore Çukas - Fiershegan dhe Fiershegan - Barbullinjë"</t>
  </si>
  <si>
    <t>1134</t>
  </si>
  <si>
    <t>M063289</t>
  </si>
  <si>
    <t>“Rikonstruksion i ujësjellësit të fshatit Koshtan ( linja e dërgimit nga burimi në depon 50 m3) Komuna Qesarat,Tepelenë.</t>
  </si>
  <si>
    <t>1111</t>
  </si>
  <si>
    <t>M063291</t>
  </si>
  <si>
    <t>"Furnizimi me ujë i fshatit Jorgucat me pus Çpimi"</t>
  </si>
  <si>
    <t>M063295</t>
  </si>
  <si>
    <t>"Kanalizimet e ujrave të zeza te fshatit Maliq"</t>
  </si>
  <si>
    <t>M063297</t>
  </si>
  <si>
    <t>" Kanalizimet e ujrave të zeza të fshatrave Balaj, Mucine, Celebi"  Komuna Trebisht</t>
  </si>
  <si>
    <t>3731</t>
  </si>
  <si>
    <t>M063299</t>
  </si>
  <si>
    <t>"Ndërtim i ujësjellësit Markat - Ninat dhe rrjeti brëndshem Loti I" Komuna Markat</t>
  </si>
  <si>
    <t>M063302</t>
  </si>
  <si>
    <t>Ujësjellësi Maja e Lugut - Kraste ( faza e dyte perfundimtare)</t>
  </si>
  <si>
    <t>3737</t>
  </si>
  <si>
    <t>M063304</t>
  </si>
  <si>
    <t>"Ndërtim kolektori i ujrave të zeza, fshati Drashovicë".</t>
  </si>
  <si>
    <t>M063310</t>
  </si>
  <si>
    <t>"Rikonstruksion magjistrali ujësjellësit të qytetit Patos"</t>
  </si>
  <si>
    <t>M 063312</t>
  </si>
  <si>
    <t>"Rikonstruksion i ujësjellësit fshatit Melgushë" faza e II       Komuna Bushat</t>
  </si>
  <si>
    <t>M 063314</t>
  </si>
  <si>
    <t>"Ndërtim i ujësjellësit me vetrrjedhje Bënçë - Veliqot " Komuna Qëndër Tepelenë</t>
  </si>
  <si>
    <t>M063318</t>
  </si>
  <si>
    <t>"Rrjeti i jashtëm i ujësjellësit me vetrrjedhje  i fshatit Palasë dhe i komplekseve turistike" Bashkia Himarë.</t>
  </si>
  <si>
    <t>M063320</t>
  </si>
  <si>
    <t>"Rehabilitimi i rezervuarit 4000 m3 Gryemire"</t>
  </si>
  <si>
    <t>M 063322</t>
  </si>
  <si>
    <t>"Ndërtim i linjës së jashtme të ujësjellësit Ballsh"</t>
  </si>
  <si>
    <t>M 063306</t>
  </si>
  <si>
    <t>"Zevendesim i tubacionit DN 500 mm Çelik me tubacion DN 250 mm me gize sferiodale"</t>
  </si>
  <si>
    <t>M 063308</t>
  </si>
  <si>
    <t>"Ndertim ujesjellesi i fshatit Salari"  Komuna Qender Tepelene</t>
  </si>
  <si>
    <t>M063368</t>
  </si>
  <si>
    <t>"Ndërtim ujësjellësi Shirokë ( faza e fundit ) lidhja e  matësave me konsumatorët"</t>
  </si>
  <si>
    <t>M063370</t>
  </si>
  <si>
    <t>"Ndërtim ujësjellësi të fshatit Romës" Komuna Hekal</t>
  </si>
  <si>
    <t>M063372</t>
  </si>
  <si>
    <t>"Ndërtim depo uji tip kulle për ujësjellësin Thumanë" Komuna Thumanë</t>
  </si>
  <si>
    <t>M063374</t>
  </si>
  <si>
    <t>"Ndërtim i linjës për furnizimin me ujë nga depo Tepelenë për qytetin e Memaliajt"</t>
  </si>
  <si>
    <t>M063376</t>
  </si>
  <si>
    <t>"Ndërtim i rrjetit të K.U.Z për fshatit Kashisht" Komuna Frakull, Fier</t>
  </si>
  <si>
    <t>M063378</t>
  </si>
  <si>
    <t>"Ndërtim i rrjetit të K.U.Z të fshatit Vajkan" Komuna Mbrostar,Fier</t>
  </si>
  <si>
    <t>0821</t>
  </si>
  <si>
    <t>M063380</t>
  </si>
  <si>
    <t>"Rikonstruksion ujësjellësi i qytetit Librazhd"</t>
  </si>
  <si>
    <t>M063382</t>
  </si>
  <si>
    <t>Ndërtim i linjës së ujësjellësit nga rezervuari i Baksit deri në rezervuarin e Reçit,punime mbrojtëse në linjën e tubit DN 560 mm në fshatin Baks,automatizimi i stacionit të Trushit, linja elektrike</t>
  </si>
  <si>
    <t>M063430</t>
  </si>
  <si>
    <t>Ndertim i rrjetit te ujesjellesit te Gjirit Lalezit Durres</t>
  </si>
  <si>
    <t>"Ndërtimi i Kolektorit kryesor të ujrave të zeza dhe I.T.U.P, në zonën turistike Gjiri i Lalëzit, Durrës.</t>
  </si>
  <si>
    <t>M063432</t>
  </si>
  <si>
    <t>"Furnizimi me ujë i fshatrave të Komunës Golem"</t>
  </si>
  <si>
    <t>1812</t>
  </si>
  <si>
    <t>M063433</t>
  </si>
  <si>
    <t>"Furnizimi me uje i fshatrave Vranisht, Fajzë, Liqeni i kuq"  Komuna Fajzë</t>
  </si>
  <si>
    <t>M063434</t>
  </si>
  <si>
    <t>"Rikonstruksion i ujësjellësit Cërrik faza e III" Bashkia Cërrik</t>
  </si>
  <si>
    <t>M063435</t>
  </si>
  <si>
    <t>"Ndërtim ujësjellësi i fshatit Vig" Komuna Macukull</t>
  </si>
  <si>
    <t>M063436</t>
  </si>
  <si>
    <t>"Ndërtimi i linjës kryesore Qafë Kash - Kalenjë-Panahor dhe rikonstruksioni i depove ekzistuese të kësaj linje" Komuna Aranitas, Ballsh.</t>
  </si>
  <si>
    <t>M063437</t>
  </si>
  <si>
    <t>"Ndertim KUZ i fshatit Kute" Komuna Kute</t>
  </si>
  <si>
    <t>"Ndërtim i rrjetit shpërndarës të ujësjellesit të fshatrave të  Komunës Fratar.</t>
  </si>
  <si>
    <t>2020</t>
  </si>
  <si>
    <t>M063439</t>
  </si>
  <si>
    <t>"Ndërtim ujësjellësi Troshan" Komuna Blinisht</t>
  </si>
  <si>
    <t>M063440</t>
  </si>
  <si>
    <t>"Rikonstruksion i ujesjellesit te fshatit Roshnik &amp; Vojnik" Komuna Roshnik, Berat</t>
  </si>
  <si>
    <t>0217</t>
  </si>
  <si>
    <t>M063441</t>
  </si>
  <si>
    <t>"Rikonstruksion dhe hapje kanali i ujrave të zeza , Lagjia nr 2, blloku " 1 Maj" Kuçovë.</t>
  </si>
  <si>
    <t>M062836</t>
  </si>
  <si>
    <t xml:space="preserve">Supervizion punimesh per perfundimin e rrjetit te Kanalizimeve te Ujrave te Zeza ne zonen e Perroit I Agait - Qerret'', Loti II (Linjat KUZ Perroi i Agait, Stacioni i Pompave Nr.1 dhe deri tek Stacioni i Pompave nr.2) </t>
  </si>
  <si>
    <t>M062847</t>
  </si>
  <si>
    <t>Supervizion punimesh per objektin: Furnizimi me uje I plazheve Durres - Kavaje nga pusshpimet e Çermes, Loti I: (Dublimi i pusshpimeve ekzistuese, rikonstruksioni i Stacionit Qendror dhe ndertimi i rezervuarit 1000 m3, linjat e ujesjellesit pusshpime - Stacion Qendror, linja e ujesjellesit Çerme-Rrogozhine pik 426,Rikonstr.linjat elektrike)</t>
  </si>
  <si>
    <t>M062849</t>
  </si>
  <si>
    <t>Supervizion punimesh per objektin: Furnizimi me uje I plazheve Durres - Kavaje nga pusshpimet e Çermes, Loti II: (Linja e ujesjellesit me presion nga ura e Rrogozhines piketa 426 deri ne pus - nderprerje Kavaje, pus - nderprerjeje Kavaje, linja e Ujesjellesit pus -nderprerje deri ne depon ekzistuese Kavaje)</t>
  </si>
  <si>
    <t>M062851</t>
  </si>
  <si>
    <t>Supervizion punimesh per objektin: Furnizimi me uje i plazheve Durres - Kavaje nga burimet e Çermes, Loti III: (Linja e ujesjellesit nga piketa Nr.235, degezim Kavaje deri ne depon e re 4000 m3 Arapaj, ndertim depo e re 4000 m3 Arapaj, Durres)(Kontrate e lidhur)</t>
  </si>
  <si>
    <t>M063034</t>
  </si>
  <si>
    <t>Supervizion punimesh për objektin:"Ndërtim ujësjellësi i fshatit Shënavlash",Komuna Rrashbull, Qarku Durrës.(Kontrate e lidhur)</t>
  </si>
  <si>
    <t>M063268</t>
  </si>
  <si>
    <t>Supervizion punimesh për objektin:"Ndërtim ujësjellësi i 5 fshatrave të Komunës Fratar"  Mallakastër</t>
  </si>
  <si>
    <t>M 063288</t>
  </si>
  <si>
    <t>Supervizion punimesh për objektin:"Rikonstruksion i linjës kryesore Çukas - Fiershegan dhe Fiershegan - Barbullinjë"</t>
  </si>
  <si>
    <t>M063290</t>
  </si>
  <si>
    <t>Supervizion punimesh për objektin:"Rikonstruksion i ujësjellësit të fshatit Koshtan ( linja e dërgimit nga burimi në depon 50 m3) Komuna Qesarat,Tepelenë.</t>
  </si>
  <si>
    <t>M063292</t>
  </si>
  <si>
    <t>Supervizion punimesh për objektin:"Furnizimi me ujë i fshatit Jorgucat me pus Çpimi"</t>
  </si>
  <si>
    <t>M063296</t>
  </si>
  <si>
    <t xml:space="preserve">Supervizion punimesh për objektin:"Kanalizimet e ujrave te zeza te fshatit Maliq" </t>
  </si>
  <si>
    <t>M063298</t>
  </si>
  <si>
    <t>Supervizion punimesh për objektin:" Kanalizimet e ujrave të zeza të fshatrave Balaj, Mucine, Celebi" Komuna Trebisht</t>
  </si>
  <si>
    <t>M063300</t>
  </si>
  <si>
    <t>Supervizion punimesh për objektin:"Ndërtim i ujësjellësit Markat - Ninat dhe rrjeti brëndshem Loti I" Komuna Markat</t>
  </si>
  <si>
    <t>M063303</t>
  </si>
  <si>
    <t>Supervizion punimesh për objektin:"Ujësjellësi Maja e Lugut - Kraste ( faza e dyte perfundimtare)</t>
  </si>
  <si>
    <t>M063305</t>
  </si>
  <si>
    <t>Supervizion punimesh për objektin:"Ndërtim kolektori i ujrave të zeza, fshati Drashovicë".</t>
  </si>
  <si>
    <t>M063313</t>
  </si>
  <si>
    <t>Supervizioni i punimeve për objektin:"Rikonstruksion i ujësjellësit fshatit Melgushë" faza e II"Komuna Bushat</t>
  </si>
  <si>
    <t>M063315</t>
  </si>
  <si>
    <t>Supervizioni i punimeve për objektin:"Ndërtim i ujësjellësit me vetrrjedhje Bënçë - Veliqot " Komuna Qëndër Tepelenë</t>
  </si>
  <si>
    <t>M063319</t>
  </si>
  <si>
    <t>Supervizioni i punimeve për objektin: "Rrjeti i jashtëm i ujësjellësit me vetrrjedhje  i fshatit Palasë dhe i komplekseve turistike" Bashkia Himarë.</t>
  </si>
  <si>
    <t>M063321</t>
  </si>
  <si>
    <t>Supervizioni i punimeve për objektin:"Rehabilitimi i rezervuarit 4000 m3 Gryemire"</t>
  </si>
  <si>
    <t>M 063323</t>
  </si>
  <si>
    <t>Supervizion punimesh per objektin:"Ndërtim i linjës së jashtme të ujësjellësit Ballsh"</t>
  </si>
  <si>
    <t>M063307</t>
  </si>
  <si>
    <t>Supervizion punimesh per objektin:"Zevendesim i tubacionit DN 500 mm Çelik me tubacion DN 250 mm me gize sferiodale"</t>
  </si>
  <si>
    <t>M063309</t>
  </si>
  <si>
    <t>Supervizion punimesh per objektin:"Ndertim ujesjellesi i  fshatit Salari" Komuna Qender Tepelene</t>
  </si>
  <si>
    <t>M063369</t>
  </si>
  <si>
    <t xml:space="preserve"> Supervizion punimesh për objektin: "Ndërtim ujësjellësi Shirokë ( faza e fundit) lidhja e matësave me konsumatorët"</t>
  </si>
  <si>
    <t>M063371</t>
  </si>
  <si>
    <t>Supervizion punimesh për objektin:"Ndërtim ujësjellësi të fshatit Romës" Komuna Hekal</t>
  </si>
  <si>
    <t>M063373</t>
  </si>
  <si>
    <t>Supervizion punimesh për objektin:"Ndërtim depo uji tip kulle për ujësjellësin Thumanë" Komuna Thumanë</t>
  </si>
  <si>
    <t>M063375</t>
  </si>
  <si>
    <t>Supervizion punimesh për objektin:"Ndërtim i linjës për furnizimin me ujë nga depo Tepelenë për qytetin e Memaliajt"</t>
  </si>
  <si>
    <t>M063377</t>
  </si>
  <si>
    <t>Supervizion punimesh për objektin:"Ndërtim i rrjetit të K.U.Z për fshatit Kashisht" Komuna Frakull</t>
  </si>
  <si>
    <t>M063379</t>
  </si>
  <si>
    <t>Supervizion punimesh për objektin:"Ndërtim i rrjetit të K.U.Z të fshatit Vajkan" Komuna Mbrostar.</t>
  </si>
  <si>
    <t>M063381</t>
  </si>
  <si>
    <t>Supervizion punimesh për objektin: "Rikonstruksion ujësjellësi i qytetit Librazhd"</t>
  </si>
  <si>
    <t>M063383</t>
  </si>
  <si>
    <t>Supervizion punimesh për objektin:"Ndërtim i linjës së ujësjellësit nga rezervuari i Baksit deri në rezervuarin e Reçit,punime mbrojtëse në linjën e tubit DN 560 mm në fshatin Baks, automatizimi i stacionit të Trushit, linja elektrike"</t>
  </si>
  <si>
    <t>M063448</t>
  </si>
  <si>
    <t>Supervizion punimesh në objektin:"Ndërtim i Ujesjellesi , Kolektorit kryesor të ujrave të zeza dhe I.T.U.P ne zonën turistike Gjiri i Lalëzit, Durrës.</t>
  </si>
  <si>
    <t>M063450</t>
  </si>
  <si>
    <t>Supervizion punimesh për objektin: "Furnizimi me ujë i fshatrave të komunës Golem"</t>
  </si>
  <si>
    <t>M063451</t>
  </si>
  <si>
    <t>Supervizion punimesh për objektin:"Furnizimi me uje i fshatrave Vranisht, Fajzë, Liqeni i kuq"  Komuna Fajzë</t>
  </si>
  <si>
    <t>M063452</t>
  </si>
  <si>
    <t>Supervizion punimesh per objektin: "Rikonstruksion i ujësjellësit Cërrik faza e III" Bashkia Cërrik</t>
  </si>
  <si>
    <t>M063453</t>
  </si>
  <si>
    <t>Supervizion punimesh per objektin: "Ndërtim ujësjellësi i fshatit Vig" Komuna Macukull</t>
  </si>
  <si>
    <t>M063454</t>
  </si>
  <si>
    <t>Supervizion punimesh për objektin:"Ndërtimi i linjës kryesore Qafë Kash - Kalenjë-Panahor dhe rikonstruksioni i depove ekzistuese të kësaj linje" Komuna Aranitas, Ballsh.</t>
  </si>
  <si>
    <t>M063455</t>
  </si>
  <si>
    <t>Supervizion punimesh per objektin:"Ndertim KUZ i fshatit Kute" Komuna Kute</t>
  </si>
  <si>
    <t>M063456</t>
  </si>
  <si>
    <t>Supervizion punimesh për objektin: "Ndërtim i rrjetit shpërndarës të ujësjellesit të fshatrave të  Komunës Fratar.</t>
  </si>
  <si>
    <t>M063457</t>
  </si>
  <si>
    <t>Supervizion punimesh per objektin:"Ndërtim ujësjellësi Troshan" Komuna Blinisht</t>
  </si>
  <si>
    <t>M063458</t>
  </si>
  <si>
    <t>Supervizion punimesh per objektin:"Rikonstruksion i ujesjellesit te fshatit Roshnik &amp; Vojnik" Komuna Roshnik, Berat</t>
  </si>
  <si>
    <t>M063459</t>
  </si>
  <si>
    <t>Supervizion punimesh per objektin:"Rikonstruksion dhe hapje kanali i ujrave të zeza , Lagjia nr 2, blloku " 1 Maj" Kuçovë.</t>
  </si>
  <si>
    <t>M060915</t>
  </si>
  <si>
    <t>Trajtimi i vepres H/C Banje</t>
  </si>
  <si>
    <t>M063140</t>
  </si>
  <si>
    <t>Leje infrastrukturore per objektet Buxhetore</t>
  </si>
  <si>
    <t>M063141</t>
  </si>
  <si>
    <t>Shpronesime per objektet buxhetore</t>
  </si>
  <si>
    <t>M063625</t>
  </si>
  <si>
    <t>"Furnizimi me ujë te pijshëm i disa fshatrave , Komuna Gjoricë dhe Komuna Ostren"</t>
  </si>
  <si>
    <t>M063626</t>
  </si>
  <si>
    <t>Supervizion punimesh për objektin:"Furnizimi me ujë te pijshëm i disa fshatrave , Komuna Gjoricë dhe Komuna Ostren"</t>
  </si>
  <si>
    <t>M063627</t>
  </si>
  <si>
    <t>" Ndërtim ujësjellësi në fshatrat Çorrush dhe Anbreg"</t>
  </si>
  <si>
    <t>M063628</t>
  </si>
  <si>
    <t>Supervizion punimesh për objektin:" Ndërtim ujësjellësi në fshatrat Çorrush dhe Anbreg"</t>
  </si>
  <si>
    <t>M063629</t>
  </si>
  <si>
    <t>" Ndërtim i kanalizimit të ujrave të bardha dhe të  zeza , dalja shinat e trenit - Lumi Kir "</t>
  </si>
  <si>
    <t>M063630</t>
  </si>
  <si>
    <t>Supervizion punimesh për objektin: " Ndërtim i kanalimit të ujrave të bardha dhe të zeza , dalja shinat e trenit - Lumi Kir "</t>
  </si>
  <si>
    <t>0810</t>
  </si>
  <si>
    <t>M063634</t>
  </si>
  <si>
    <t>Supervizion punimesh për objektin: "Shtesë burimi në ujësjellësin rajonal  Skënderbegas"</t>
  </si>
  <si>
    <t>M063635</t>
  </si>
  <si>
    <t>"Ujesjellësi i Teqes së Shërberdhenjit"</t>
  </si>
  <si>
    <t>M063636</t>
  </si>
  <si>
    <t>Supervizion punimesh për objektin:"Ujësjellësi i Teqes së Shërberdhenjit"</t>
  </si>
  <si>
    <t>M063655</t>
  </si>
  <si>
    <t>"Përmirsimi i furnizimit me ujë i zonës së plazhit , Lagjia 13, Durrës"</t>
  </si>
  <si>
    <t>M063656</t>
  </si>
  <si>
    <t>Supervizion punimesh për objektin: "Përmirsimi i furnizimit me ujë i zonës së plazhit , Lagjia 13, Durrës"</t>
  </si>
  <si>
    <t>M063682</t>
  </si>
  <si>
    <t>" Ndërtim i sistemit të ujrave të zeza në zonën e ujit të ftohtë Vlorë "</t>
  </si>
  <si>
    <t>M063683</t>
  </si>
  <si>
    <t>Supervizion punimesh për objektin: " Ndërtim i sistemit të ujrave të zeza në zonën e ujit të ftohtë Vlorë "</t>
  </si>
  <si>
    <t>0232</t>
  </si>
  <si>
    <t>"  Ndërtim KUZ fshati Vërzhezhë  "</t>
  </si>
  <si>
    <t>Supervizion punimesh për objektin :"  Ndërtim K.U.Z
 fshati Vërzhezhë "</t>
  </si>
  <si>
    <t xml:space="preserve">" Ndërtim K.U.Z fshati Çepan " </t>
  </si>
  <si>
    <t>Supervizion punimesh për objektin :"  Ndërtim K.U.Z
 fshati Çepan "</t>
  </si>
  <si>
    <t xml:space="preserve">" Ndërtim K.U.Z fshati  Mbreshtan  " </t>
  </si>
  <si>
    <t>Supervizion punimesh për objektin :"  Ndërtim K.U.Z
 fshati  Mbreshtan "</t>
  </si>
  <si>
    <t xml:space="preserve">" Ndërtim rrjeti i K.U.Z fshati Lapardha " </t>
  </si>
  <si>
    <t>Supervizion punimesh për objektin :"  Ndërtim rrjeti i 
K.U.Z fshati Lapardha "</t>
  </si>
  <si>
    <t xml:space="preserve">" Rikonstruksion i ujësjellësit fshatit Krumë dhe Zarisht " </t>
  </si>
  <si>
    <t xml:space="preserve">Supervizion punimesh për objektin :" Rikonstruksion i ujësjellësit fshatit Krumë dhe Zarisht " </t>
  </si>
  <si>
    <t>"Furnizimi me ujë i fshatrave Dorez Gizavesh
 Librazhd katund dhe Librazhd qëndër "</t>
  </si>
  <si>
    <t>Supervizion punimesh për objektin :"Furnizimi me ujë i fshatrave Dorez Gizavesh  Librazhd katund dhe Librazhd qëndër "</t>
  </si>
  <si>
    <t>"Punime në nënstacionin elektrik të stacionit të pompimit Trush dhe ndërtimi i rrjetit  kryesor të furnizimit me ujë të pushuesve në plazhin e Velipojës "</t>
  </si>
  <si>
    <t>Supervizion punimesh për objektin :"Punime në nënstacionin elektrik të stacionit të pompimit Trush dhe ndërtimi i rrjetit  kryesor të furnizimit me ujë të pushuesve në plazhin e Velipojës "</t>
  </si>
  <si>
    <t>"Ujesjellësi Gradec - Pjetërshan " ( faza e parë )</t>
  </si>
  <si>
    <t>Supervizion punimesh për objektin :" "Ujësjellësi 
Gradec - Pjetërshan " ( faza e parë )"</t>
  </si>
  <si>
    <t>" Ujësjellësi i jashtëm i Dropullit nga burimi i Manxifës "</t>
  </si>
  <si>
    <t>Supervizion punimesh për objektin :" Ujësjellësi i jashtëm i Dropullit nga burimi i Manxifës "</t>
  </si>
  <si>
    <t>1128</t>
  </si>
  <si>
    <t>" Rikonstruksion i rrjetit të brëndshëm të ujësjellësit 
Këlcyrë "</t>
  </si>
  <si>
    <t>Supervizion punimesh për objektin :" Rikonstruksion i rrjetit të brëndshëm të ujësjellësit Këlcyrë "</t>
  </si>
  <si>
    <t>" Rikonstruksion i Ujesjellesit Rodenj - fshati i ri "</t>
  </si>
  <si>
    <t>Supervizion punimesh për objektin: " Rikonstruksion i Ujësjellësit Rodenj - fshati i ri "</t>
  </si>
  <si>
    <t>"Masa inxhinjerike për mbrojtjen e linjës së ujësjellësit në fshatin Bençë - Tepelenë"</t>
  </si>
  <si>
    <t>Supervizion punimesh për objektin: "Masa inxhinjerike për mbrojtjen e linjës së ujësjellësit në fshatin Bençë - Tepelenë"</t>
  </si>
  <si>
    <t>"Rikonstruksion i Ujësjellësit të fshatit Bamatat "</t>
  </si>
  <si>
    <t>Supervizion punimesh për objektin: "Rikonstruksion i Ujësjellësit të fshatit Bamatat "</t>
  </si>
  <si>
    <t>"Furnizim Makineri - Pajisje per Ndermarrjen SH.A 
Vlore "</t>
  </si>
  <si>
    <t>Supervizion punimesh për objektin:"Furnizim Makineri - Pajisje per Ndermarrjen SH.A  Vlore "</t>
  </si>
  <si>
    <t>Objekte te medha</t>
  </si>
  <si>
    <t>M063142</t>
  </si>
  <si>
    <t>Studim projektim i sistemit të K.U.Z në zonën  turistike të Spillesë"</t>
  </si>
  <si>
    <t>M061646</t>
  </si>
  <si>
    <t>OPONENCE TEKNIKE</t>
  </si>
  <si>
    <t>M063461</t>
  </si>
  <si>
    <t>Studim projektim i objektit :" Rikonstruksion magjistrali kryesor dhe rrjetit të brëndshëm të ujësjellësit qytetit Patos"</t>
  </si>
  <si>
    <t>M063462</t>
  </si>
  <si>
    <t>Studim projektim për shtimin e sasisë së furnizimit me  ujë për qytetin e Krujës</t>
  </si>
  <si>
    <t>M063463</t>
  </si>
  <si>
    <t>Studim projektim për objektin:"Rikonstruksion i rrjetit shperndares të qytetit Ballsh"</t>
  </si>
  <si>
    <t>3513</t>
  </si>
  <si>
    <t>M063606</t>
  </si>
  <si>
    <t>Studim projektim I objektit:"Rikonstruksion I nyjes hidroteknike ne rezervuarin e Manskurise ( dige , veper 
pastrimi , ujesjelles )</t>
  </si>
  <si>
    <t>Studim Projektim +Oponence Teknike</t>
  </si>
  <si>
    <t>Fondi I Zhvillimit te Rajoneve</t>
  </si>
  <si>
    <t>Kosto Lokale+ TVSH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</si>
</sst>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3" formatCode="_(* #,##0.00_);_(* \(#,##0.00\);_(* &quot;-&quot;??_);_(@_)"/>
    <numFmt numFmtId="164" formatCode="#,##0.0"/>
    <numFmt numFmtId="165" formatCode="mmmm\ d\,\ yyyy"/>
    <numFmt numFmtId="166" formatCode="_(* #,##0_);_(* \(#,##0\);_(* &quot;-&quot;??_);_(@_)"/>
  </numFmts>
  <fonts count="16" x14ac:knownFonts="1">
    <font>
      <sz val="11"/>
      <color theme="1"/>
      <name val="Calibri"/>
      <family val="2"/>
      <scheme val="minor"/>
    </font>
    <font>
      <sz val="11"/>
      <color theme="1"/>
      <name val="Calibri"/>
      <family val="2"/>
      <scheme val="minor"/>
    </font>
    <font>
      <sz val="10"/>
      <name val="Arial"/>
      <family val="2"/>
    </font>
    <font>
      <sz val="10"/>
      <name val="Arial"/>
      <family val="2"/>
    </font>
    <font>
      <b/>
      <sz val="18"/>
      <name val="Arial"/>
      <family val="2"/>
    </font>
    <font>
      <b/>
      <sz val="12"/>
      <name val="Arial"/>
      <family val="2"/>
    </font>
    <font>
      <b/>
      <sz val="10"/>
      <name val="Arial"/>
      <family val="2"/>
    </font>
    <font>
      <b/>
      <sz val="8"/>
      <name val="Arial"/>
      <family val="2"/>
    </font>
    <font>
      <sz val="11"/>
      <color indexed="8"/>
      <name val="Calibri"/>
      <family val="2"/>
    </font>
    <font>
      <b/>
      <sz val="9"/>
      <color indexed="81"/>
      <name val="Tahoma"/>
      <family val="2"/>
    </font>
    <font>
      <sz val="9"/>
      <color indexed="81"/>
      <name val="Tahoma"/>
      <family val="2"/>
    </font>
    <font>
      <sz val="10"/>
      <color indexed="8"/>
      <name val="Arial"/>
      <family val="2"/>
    </font>
    <font>
      <sz val="10"/>
      <name val="Arial"/>
      <family val="2"/>
    </font>
    <font>
      <sz val="10"/>
      <color indexed="8"/>
      <name val="Arial"/>
      <family val="2"/>
    </font>
    <font>
      <b/>
      <sz val="12"/>
      <color theme="1"/>
      <name val="Garamond"/>
      <family val="1"/>
    </font>
    <font>
      <b/>
      <sz val="12"/>
      <name val="Garamond"/>
      <family val="1"/>
    </font>
  </fonts>
  <fills count="5">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right/>
      <top style="double">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0" fontId="2" fillId="0" borderId="0"/>
    <xf numFmtId="164" fontId="3" fillId="0" borderId="0" applyFill="0" applyBorder="0" applyAlignment="0" applyProtection="0"/>
    <xf numFmtId="43" fontId="8" fillId="0" borderId="0" applyFont="0" applyFill="0" applyBorder="0" applyAlignment="0" applyProtection="0"/>
    <xf numFmtId="3" fontId="3" fillId="0" borderId="0" applyFill="0" applyBorder="0" applyAlignment="0" applyProtection="0"/>
    <xf numFmtId="5" fontId="3" fillId="0" borderId="0" applyFill="0" applyBorder="0" applyAlignment="0" applyProtection="0"/>
    <xf numFmtId="165"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 fillId="0" borderId="0"/>
    <xf numFmtId="0" fontId="3" fillId="0" borderId="1" applyNumberFormat="0" applyFill="0" applyAlignment="0" applyProtection="0"/>
    <xf numFmtId="0" fontId="3" fillId="0" borderId="0"/>
    <xf numFmtId="43" fontId="1" fillId="0" borderId="0" applyFont="0" applyFill="0" applyBorder="0" applyAlignment="0" applyProtection="0"/>
    <xf numFmtId="0" fontId="11" fillId="0" borderId="0"/>
    <xf numFmtId="43" fontId="3" fillId="0" borderId="0" applyFont="0" applyFill="0" applyBorder="0" applyAlignment="0" applyProtection="0"/>
    <xf numFmtId="0" fontId="11" fillId="0" borderId="0">
      <alignment vertical="top"/>
    </xf>
    <xf numFmtId="0" fontId="12" fillId="0" borderId="0"/>
    <xf numFmtId="0" fontId="13" fillId="0" borderId="0">
      <alignment vertical="top"/>
    </xf>
    <xf numFmtId="43" fontId="12" fillId="0" borderId="0" applyFont="0" applyFill="0" applyBorder="0" applyAlignment="0" applyProtection="0"/>
  </cellStyleXfs>
  <cellXfs count="44">
    <xf numFmtId="0" fontId="0" fillId="0" borderId="0" xfId="0"/>
    <xf numFmtId="49" fontId="6" fillId="0" borderId="9" xfId="11" applyNumberFormat="1" applyFont="1" applyBorder="1"/>
    <xf numFmtId="0" fontId="3" fillId="0" borderId="11" xfId="11" applyBorder="1" applyAlignment="1">
      <alignment horizontal="center"/>
    </xf>
    <xf numFmtId="0" fontId="3" fillId="0" borderId="10" xfId="11" applyBorder="1" applyAlignment="1">
      <alignment horizontal="center"/>
    </xf>
    <xf numFmtId="49" fontId="3" fillId="0" borderId="8" xfId="11" applyNumberFormat="1" applyFont="1" applyBorder="1"/>
    <xf numFmtId="166" fontId="0" fillId="0" borderId="0" xfId="1" applyNumberFormat="1" applyFont="1"/>
    <xf numFmtId="166" fontId="3" fillId="0" borderId="10" xfId="1" applyNumberFormat="1" applyFont="1" applyBorder="1" applyAlignment="1">
      <alignment horizontal="center"/>
    </xf>
    <xf numFmtId="166" fontId="3" fillId="0" borderId="8" xfId="1" applyNumberFormat="1" applyFont="1" applyBorder="1"/>
    <xf numFmtId="0" fontId="3" fillId="0" borderId="8" xfId="11" applyFont="1" applyBorder="1" applyAlignment="1">
      <alignment wrapText="1"/>
    </xf>
    <xf numFmtId="0" fontId="3" fillId="0" borderId="10" xfId="11" applyBorder="1" applyAlignment="1">
      <alignment horizontal="center" wrapText="1"/>
    </xf>
    <xf numFmtId="0" fontId="0" fillId="0" borderId="0" xfId="0" applyAlignment="1">
      <alignment wrapText="1"/>
    </xf>
    <xf numFmtId="166" fontId="6" fillId="2" borderId="16" xfId="1" applyNumberFormat="1" applyFont="1" applyFill="1" applyBorder="1" applyAlignment="1">
      <alignment wrapText="1"/>
    </xf>
    <xf numFmtId="49" fontId="2" fillId="0" borderId="8" xfId="11" quotePrefix="1" applyNumberFormat="1" applyFont="1" applyBorder="1"/>
    <xf numFmtId="49" fontId="2" fillId="0" borderId="8" xfId="11" applyNumberFormat="1" applyFont="1" applyBorder="1"/>
    <xf numFmtId="0" fontId="2" fillId="0" borderId="8" xfId="11" applyFont="1" applyBorder="1" applyAlignment="1">
      <alignment wrapText="1"/>
    </xf>
    <xf numFmtId="0" fontId="3" fillId="0" borderId="8" xfId="11" applyFont="1" applyBorder="1" applyAlignment="1"/>
    <xf numFmtId="166" fontId="6" fillId="3" borderId="3" xfId="1" applyNumberFormat="1" applyFont="1" applyFill="1" applyBorder="1" applyAlignment="1">
      <alignment wrapText="1"/>
    </xf>
    <xf numFmtId="166" fontId="0" fillId="0" borderId="0" xfId="0" applyNumberFormat="1"/>
    <xf numFmtId="3" fontId="0" fillId="0" borderId="0" xfId="0" applyNumberFormat="1"/>
    <xf numFmtId="3" fontId="3" fillId="0" borderId="8" xfId="11" applyNumberFormat="1" applyFont="1" applyBorder="1" applyAlignment="1">
      <alignment wrapText="1"/>
    </xf>
    <xf numFmtId="43" fontId="0" fillId="0" borderId="0" xfId="0" applyNumberFormat="1"/>
    <xf numFmtId="166" fontId="15" fillId="4" borderId="18" xfId="15" applyNumberFormat="1" applyFont="1" applyFill="1" applyBorder="1" applyAlignment="1">
      <alignment vertical="center"/>
    </xf>
    <xf numFmtId="0" fontId="6" fillId="3" borderId="6" xfId="11" applyFont="1" applyFill="1" applyBorder="1" applyAlignment="1">
      <alignment horizontal="center" wrapText="1"/>
    </xf>
    <xf numFmtId="0" fontId="6" fillId="3" borderId="4" xfId="11" applyFont="1" applyFill="1" applyBorder="1" applyAlignment="1">
      <alignment horizontal="center" wrapText="1"/>
    </xf>
    <xf numFmtId="0" fontId="6" fillId="2" borderId="17" xfId="11" applyFont="1" applyFill="1" applyBorder="1" applyAlignment="1">
      <alignment horizontal="center" wrapText="1"/>
    </xf>
    <xf numFmtId="0" fontId="6" fillId="2" borderId="15" xfId="11" applyFont="1" applyFill="1" applyBorder="1" applyAlignment="1">
      <alignment horizontal="center" wrapText="1"/>
    </xf>
    <xf numFmtId="0" fontId="7" fillId="0" borderId="7" xfId="11" applyFont="1" applyFill="1" applyBorder="1" applyAlignment="1">
      <alignment horizontal="center"/>
    </xf>
    <xf numFmtId="0" fontId="7" fillId="0" borderId="13" xfId="11" applyFont="1" applyFill="1" applyBorder="1" applyAlignment="1">
      <alignment horizontal="center"/>
    </xf>
    <xf numFmtId="0" fontId="7" fillId="0" borderId="2" xfId="11" applyFont="1" applyFill="1" applyBorder="1" applyAlignment="1">
      <alignment horizontal="center"/>
    </xf>
    <xf numFmtId="0" fontId="7" fillId="0" borderId="7" xfId="11" applyFont="1" applyBorder="1" applyAlignment="1">
      <alignment horizontal="center" wrapText="1"/>
    </xf>
    <xf numFmtId="0" fontId="7" fillId="0" borderId="13" xfId="11" applyFont="1" applyBorder="1" applyAlignment="1">
      <alignment horizontal="center" wrapText="1"/>
    </xf>
    <xf numFmtId="0" fontId="7" fillId="0" borderId="2" xfId="11" applyFont="1" applyBorder="1" applyAlignment="1">
      <alignment horizontal="center" wrapText="1"/>
    </xf>
    <xf numFmtId="0" fontId="7" fillId="0" borderId="12" xfId="11" applyFont="1" applyBorder="1" applyAlignment="1">
      <alignment horizontal="center" wrapText="1"/>
    </xf>
    <xf numFmtId="0" fontId="7" fillId="0" borderId="5" xfId="11" applyFont="1" applyBorder="1" applyAlignment="1">
      <alignment horizontal="center" wrapText="1"/>
    </xf>
    <xf numFmtId="0" fontId="7" fillId="0" borderId="14" xfId="11" applyFont="1" applyBorder="1" applyAlignment="1">
      <alignment horizontal="center" wrapText="1"/>
    </xf>
    <xf numFmtId="166" fontId="7" fillId="0" borderId="7" xfId="1" applyNumberFormat="1" applyFont="1" applyBorder="1" applyAlignment="1">
      <alignment horizontal="center" vertical="center" wrapText="1"/>
    </xf>
    <xf numFmtId="166" fontId="7" fillId="0" borderId="13" xfId="1" applyNumberFormat="1" applyFont="1" applyBorder="1" applyAlignment="1">
      <alignment horizontal="center" vertical="center"/>
    </xf>
    <xf numFmtId="166" fontId="7" fillId="0" borderId="2" xfId="1" applyNumberFormat="1" applyFont="1" applyBorder="1" applyAlignment="1">
      <alignment horizontal="center" vertical="center"/>
    </xf>
    <xf numFmtId="0" fontId="7" fillId="0" borderId="7" xfId="11" applyFont="1" applyBorder="1" applyAlignment="1">
      <alignment horizontal="left" wrapText="1"/>
    </xf>
    <xf numFmtId="0" fontId="7" fillId="0" borderId="13" xfId="11" applyFont="1" applyBorder="1" applyAlignment="1">
      <alignment horizontal="left" wrapText="1"/>
    </xf>
    <xf numFmtId="0" fontId="7" fillId="0" borderId="2" xfId="11" applyFont="1" applyBorder="1" applyAlignment="1">
      <alignment horizontal="left" wrapText="1"/>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cellXfs>
  <cellStyles count="21">
    <cellStyle name="Comma" xfId="1" builtinId="3"/>
    <cellStyle name="Comma 2" xfId="3"/>
    <cellStyle name="Comma 2 2" xfId="4"/>
    <cellStyle name="Comma 3" xfId="16"/>
    <cellStyle name="Comma 4" xfId="20"/>
    <cellStyle name="Comma 8" xfId="14"/>
    <cellStyle name="Comma0" xfId="5"/>
    <cellStyle name="Currency0" xfId="6"/>
    <cellStyle name="Date" xfId="7"/>
    <cellStyle name="Fixed" xfId="8"/>
    <cellStyle name="Heading 1 2" xfId="9"/>
    <cellStyle name="Heading 2 2" xfId="10"/>
    <cellStyle name="Normal" xfId="0" builtinId="0"/>
    <cellStyle name="Normal 2" xfId="2"/>
    <cellStyle name="Normal 2 2" xfId="15"/>
    <cellStyle name="Normal 3" xfId="13"/>
    <cellStyle name="Normal 4" xfId="18"/>
    <cellStyle name="Normal_Formati_permbledhese_Investimet 2007" xfId="11"/>
    <cellStyle name="Style 1" xfId="17"/>
    <cellStyle name="Style 1 2" xfId="19"/>
    <cellStyle name="Total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mira.mustafaj/AppData/Local/Microsoft/Windows/Temporary%20Internet%20Files/Content.Outlook/1PDD6GXY/Detajimi%20projektbuxheti%202016%20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mira.mustafaj/AppData/Local/Microsoft/Windows/Temporary%20Internet%20Files/Content.Outlook/1PDD6GXY/Detajimi%20projkbuxheti%20per%20invst%20MoF%202015-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rmira.mustafaj/AppData/Local/Microsoft/Windows/Temporary%20Internet%20Files/Content.Outlook/1PDD6GXY/8.%202015%20%20Investimet%20Final%20%20per%20PB%20A%202016-2018%201%209%202015%20_Flori_Mirela%20Final%2010.9.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rmira.mustafaj/AppData/Local/Microsoft/Windows/Temporary%20Internet%20Files/Content.Outlook/1PDD6GXY/tabela%20inv.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1 Inv. Brend."/>
      <sheetName val="P.12 Fin. Huaj"/>
    </sheetNames>
    <sheetDataSet>
      <sheetData sheetId="0">
        <row r="244">
          <cell r="L244">
            <v>70925.766000000003</v>
          </cell>
        </row>
        <row r="245">
          <cell r="L245">
            <v>90000</v>
          </cell>
        </row>
        <row r="246">
          <cell r="L246">
            <v>90000</v>
          </cell>
        </row>
        <row r="247">
          <cell r="L247">
            <v>150000</v>
          </cell>
        </row>
        <row r="248">
          <cell r="L248">
            <v>90000</v>
          </cell>
        </row>
        <row r="249">
          <cell r="L249">
            <v>4997.8119999999999</v>
          </cell>
        </row>
        <row r="250">
          <cell r="L250">
            <v>11228.754999999999</v>
          </cell>
        </row>
        <row r="251">
          <cell r="L251">
            <v>8694.6</v>
          </cell>
        </row>
        <row r="252">
          <cell r="L252">
            <v>9358.9</v>
          </cell>
        </row>
        <row r="253">
          <cell r="L253">
            <v>6647.2629999999999</v>
          </cell>
        </row>
        <row r="254">
          <cell r="L254">
            <v>9170.1200000000008</v>
          </cell>
        </row>
        <row r="255">
          <cell r="L255">
            <v>3675</v>
          </cell>
        </row>
        <row r="256">
          <cell r="L256">
            <v>3892.8870000000002</v>
          </cell>
        </row>
        <row r="257">
          <cell r="L257">
            <v>3822.4</v>
          </cell>
        </row>
        <row r="258">
          <cell r="L258">
            <v>9602.1659999999993</v>
          </cell>
        </row>
        <row r="259">
          <cell r="L259">
            <v>29921.360000000001</v>
          </cell>
        </row>
        <row r="260">
          <cell r="L260">
            <v>23594.276999999998</v>
          </cell>
        </row>
        <row r="261">
          <cell r="L261">
            <v>36736.358999999997</v>
          </cell>
        </row>
        <row r="262">
          <cell r="L262">
            <v>17258.5</v>
          </cell>
        </row>
        <row r="263">
          <cell r="L263">
            <v>9635.0339999999997</v>
          </cell>
        </row>
        <row r="264">
          <cell r="L264">
            <v>37377.875</v>
          </cell>
        </row>
        <row r="265">
          <cell r="L265">
            <v>34633.375</v>
          </cell>
        </row>
        <row r="266">
          <cell r="L266">
            <v>3291.31</v>
          </cell>
        </row>
        <row r="267">
          <cell r="L267">
            <v>8550</v>
          </cell>
        </row>
        <row r="268">
          <cell r="L268">
            <v>11445.7</v>
          </cell>
        </row>
        <row r="269">
          <cell r="L269">
            <v>28923.524000000001</v>
          </cell>
        </row>
        <row r="270">
          <cell r="L270">
            <v>6868.348</v>
          </cell>
        </row>
        <row r="271">
          <cell r="L271">
            <v>24652</v>
          </cell>
        </row>
        <row r="272">
          <cell r="L272">
            <v>17192.7</v>
          </cell>
        </row>
        <row r="273">
          <cell r="L273">
            <v>12609.844999999999</v>
          </cell>
        </row>
        <row r="274">
          <cell r="L274">
            <v>107594.9</v>
          </cell>
        </row>
        <row r="275">
          <cell r="L275">
            <v>44438.805</v>
          </cell>
        </row>
        <row r="276">
          <cell r="L276">
            <v>10000</v>
          </cell>
        </row>
        <row r="277">
          <cell r="L277">
            <v>25000</v>
          </cell>
        </row>
        <row r="278">
          <cell r="L278">
            <v>90000</v>
          </cell>
        </row>
        <row r="279">
          <cell r="L279">
            <v>70479.199999999997</v>
          </cell>
        </row>
        <row r="280">
          <cell r="L280">
            <v>72540.08</v>
          </cell>
        </row>
        <row r="281">
          <cell r="L281">
            <v>28743.96</v>
          </cell>
        </row>
        <row r="282">
          <cell r="L282">
            <v>60535.216</v>
          </cell>
        </row>
        <row r="283">
          <cell r="L283">
            <v>32673</v>
          </cell>
        </row>
        <row r="284">
          <cell r="L284">
            <v>60032.324000000001</v>
          </cell>
        </row>
        <row r="285">
          <cell r="L285">
            <v>83777</v>
          </cell>
        </row>
        <row r="286">
          <cell r="L286">
            <v>54123</v>
          </cell>
        </row>
        <row r="287">
          <cell r="L287">
            <v>21347.677</v>
          </cell>
        </row>
        <row r="288">
          <cell r="L288">
            <v>1328</v>
          </cell>
        </row>
        <row r="289">
          <cell r="L289">
            <v>1000</v>
          </cell>
        </row>
        <row r="290">
          <cell r="L290">
            <v>2000</v>
          </cell>
        </row>
        <row r="291">
          <cell r="L291">
            <v>2000</v>
          </cell>
        </row>
        <row r="292">
          <cell r="L292">
            <v>200</v>
          </cell>
        </row>
        <row r="293">
          <cell r="L293">
            <v>233</v>
          </cell>
        </row>
        <row r="294">
          <cell r="L294">
            <v>126.1</v>
          </cell>
        </row>
        <row r="295">
          <cell r="L295">
            <v>77.8</v>
          </cell>
        </row>
        <row r="296">
          <cell r="L296">
            <v>198.6</v>
          </cell>
        </row>
        <row r="297">
          <cell r="L297">
            <v>52</v>
          </cell>
        </row>
        <row r="298">
          <cell r="L298">
            <v>137.30000000000001</v>
          </cell>
        </row>
        <row r="299">
          <cell r="L299">
            <v>109.3</v>
          </cell>
        </row>
        <row r="300">
          <cell r="L300">
            <v>14.2</v>
          </cell>
        </row>
        <row r="301">
          <cell r="L301">
            <v>269.7</v>
          </cell>
        </row>
        <row r="302">
          <cell r="L302">
            <v>398.4</v>
          </cell>
        </row>
        <row r="303">
          <cell r="L303">
            <v>214.3</v>
          </cell>
        </row>
        <row r="304">
          <cell r="L304">
            <v>175.1</v>
          </cell>
        </row>
        <row r="305">
          <cell r="L305">
            <v>384.8</v>
          </cell>
        </row>
        <row r="306">
          <cell r="L306">
            <v>568.4</v>
          </cell>
        </row>
        <row r="307">
          <cell r="L307">
            <v>24.6</v>
          </cell>
        </row>
        <row r="308">
          <cell r="L308">
            <v>112.8</v>
          </cell>
        </row>
        <row r="309">
          <cell r="L309">
            <v>172.2</v>
          </cell>
        </row>
        <row r="310">
          <cell r="L310">
            <v>407.36</v>
          </cell>
        </row>
        <row r="311">
          <cell r="L311">
            <v>101.2</v>
          </cell>
        </row>
        <row r="312">
          <cell r="L312">
            <v>525</v>
          </cell>
        </row>
        <row r="313">
          <cell r="L313">
            <v>214.3</v>
          </cell>
        </row>
        <row r="314">
          <cell r="L314">
            <v>480.4</v>
          </cell>
        </row>
        <row r="315">
          <cell r="L315">
            <v>1047.9000000000001</v>
          </cell>
        </row>
        <row r="316">
          <cell r="L316">
            <v>268.2</v>
          </cell>
        </row>
        <row r="317">
          <cell r="L317">
            <v>1000</v>
          </cell>
        </row>
        <row r="318">
          <cell r="L318">
            <v>1000</v>
          </cell>
        </row>
        <row r="319">
          <cell r="L319">
            <v>500</v>
          </cell>
        </row>
        <row r="320">
          <cell r="L320">
            <v>500</v>
          </cell>
        </row>
        <row r="321">
          <cell r="L321">
            <v>373.8</v>
          </cell>
        </row>
        <row r="322">
          <cell r="L322">
            <v>682.91099999999994</v>
          </cell>
        </row>
        <row r="323">
          <cell r="L323">
            <v>300</v>
          </cell>
        </row>
        <row r="324">
          <cell r="L324">
            <v>300</v>
          </cell>
        </row>
        <row r="325">
          <cell r="L325">
            <v>400</v>
          </cell>
        </row>
        <row r="326">
          <cell r="L326">
            <v>300</v>
          </cell>
        </row>
        <row r="327">
          <cell r="L327">
            <v>200</v>
          </cell>
        </row>
        <row r="328">
          <cell r="L328">
            <v>10000</v>
          </cell>
        </row>
        <row r="329">
          <cell r="L329">
            <v>2000</v>
          </cell>
        </row>
        <row r="330">
          <cell r="L330">
            <v>5000</v>
          </cell>
        </row>
        <row r="331">
          <cell r="L331">
            <v>10000</v>
          </cell>
        </row>
        <row r="332">
          <cell r="L332">
            <v>200</v>
          </cell>
        </row>
        <row r="333">
          <cell r="L333">
            <v>57611.110999999997</v>
          </cell>
        </row>
        <row r="334">
          <cell r="L334">
            <v>918.09900000000005</v>
          </cell>
        </row>
        <row r="335">
          <cell r="L335">
            <v>5000</v>
          </cell>
        </row>
        <row r="336">
          <cell r="L336">
            <v>100</v>
          </cell>
        </row>
        <row r="337">
          <cell r="L337">
            <v>67.67</v>
          </cell>
        </row>
        <row r="338">
          <cell r="L338">
            <v>2540.9110000000001</v>
          </cell>
        </row>
        <row r="339">
          <cell r="L339">
            <v>43.5</v>
          </cell>
        </row>
        <row r="340">
          <cell r="L340">
            <v>20000</v>
          </cell>
        </row>
        <row r="341">
          <cell r="L341">
            <v>400</v>
          </cell>
        </row>
        <row r="342">
          <cell r="L342">
            <v>20000</v>
          </cell>
        </row>
        <row r="343">
          <cell r="L343">
            <v>400</v>
          </cell>
        </row>
        <row r="344">
          <cell r="L344">
            <v>6500</v>
          </cell>
        </row>
        <row r="345">
          <cell r="L345">
            <v>120</v>
          </cell>
        </row>
        <row r="346">
          <cell r="L346">
            <v>5200</v>
          </cell>
        </row>
        <row r="347">
          <cell r="L347">
            <v>100</v>
          </cell>
        </row>
        <row r="348">
          <cell r="L348">
            <v>12700</v>
          </cell>
        </row>
        <row r="349">
          <cell r="L349">
            <v>150</v>
          </cell>
        </row>
        <row r="350">
          <cell r="L350">
            <v>20000</v>
          </cell>
        </row>
        <row r="351">
          <cell r="L351">
            <v>250</v>
          </cell>
        </row>
        <row r="352">
          <cell r="L352">
            <v>20000</v>
          </cell>
        </row>
        <row r="353">
          <cell r="L353">
            <v>250</v>
          </cell>
        </row>
        <row r="354">
          <cell r="L354">
            <v>12800</v>
          </cell>
        </row>
        <row r="355">
          <cell r="L355">
            <v>150</v>
          </cell>
        </row>
        <row r="356">
          <cell r="L356">
            <v>20500</v>
          </cell>
        </row>
        <row r="357">
          <cell r="L357">
            <v>250</v>
          </cell>
        </row>
        <row r="358">
          <cell r="L358">
            <v>20500</v>
          </cell>
        </row>
        <row r="359">
          <cell r="L359">
            <v>250</v>
          </cell>
        </row>
        <row r="360">
          <cell r="L360">
            <v>20700</v>
          </cell>
        </row>
        <row r="361">
          <cell r="L361">
            <v>250</v>
          </cell>
        </row>
        <row r="362">
          <cell r="L362">
            <v>9300</v>
          </cell>
        </row>
        <row r="363">
          <cell r="L363">
            <v>170</v>
          </cell>
        </row>
        <row r="364">
          <cell r="L364">
            <v>4200</v>
          </cell>
        </row>
        <row r="365">
          <cell r="L365">
            <v>75</v>
          </cell>
        </row>
        <row r="366">
          <cell r="L366">
            <v>5200</v>
          </cell>
        </row>
        <row r="367">
          <cell r="L367">
            <v>90</v>
          </cell>
        </row>
        <row r="368">
          <cell r="L368">
            <v>4700</v>
          </cell>
        </row>
        <row r="369">
          <cell r="L369">
            <v>80</v>
          </cell>
        </row>
        <row r="370">
          <cell r="L370">
            <v>5000</v>
          </cell>
        </row>
        <row r="371">
          <cell r="L371">
            <v>500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jimi i investimeve 2016"/>
    </sheetNames>
    <sheetDataSet>
      <sheetData sheetId="0">
        <row r="23">
          <cell r="B23" t="str">
            <v>001</v>
          </cell>
          <cell r="C23">
            <v>10</v>
          </cell>
          <cell r="F23">
            <v>2300000</v>
          </cell>
          <cell r="G23">
            <v>3535</v>
          </cell>
          <cell r="I23" t="str">
            <v xml:space="preserve">Mbeshtetje per ngritjen e kapaciteteve per implementimin e Sistemit te Plnifikimit te integruar IPS2( TF 013972(BB) </v>
          </cell>
        </row>
        <row r="24">
          <cell r="B24" t="str">
            <v>001</v>
          </cell>
          <cell r="C24">
            <v>10</v>
          </cell>
          <cell r="F24">
            <v>2300000</v>
          </cell>
          <cell r="G24">
            <v>3535</v>
          </cell>
          <cell r="I24" t="str">
            <v>Forcimi i kapaciteteve mbikqyrese te Autoritetit te Mbikqyrjes ne Shqiperi, Forcimi i zhvillimit te tregut te kapitalit( BB).</v>
          </cell>
        </row>
        <row r="25">
          <cell r="B25" t="str">
            <v>001</v>
          </cell>
          <cell r="C25">
            <v>10</v>
          </cell>
          <cell r="F25">
            <v>2300000</v>
          </cell>
          <cell r="G25">
            <v>3535</v>
          </cell>
          <cell r="I25" t="str">
            <v>Permiresim i cilesise se raportimit Financiar ( TF 019228)(BB)</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1 Fin Brend 2016-2018"/>
      <sheetName val="P.12 Fin. Huaj.2016-2018"/>
      <sheetName val="Sheet1"/>
      <sheetName val="Egest F_H 2014-2018"/>
      <sheetName val=" Kerkesa Ars Parauniv 2014-2015"/>
      <sheetName val="Kerkesat IAL_2014-2015 "/>
      <sheetName val="Kerkesa per sportet 2014-2015"/>
    </sheetNames>
    <sheetDataSet>
      <sheetData sheetId="0">
        <row r="6">
          <cell r="I6" t="str">
            <v>Rikonstruksion Aparati MASH</v>
          </cell>
        </row>
        <row r="8">
          <cell r="I8" t="str">
            <v>Mbikqyrje dhe kolaudim punimesh rikonstruksionit te Godines Aparati MAS/ DAR/Za</v>
          </cell>
        </row>
        <row r="10">
          <cell r="I10" t="str">
            <v>Pajisje mobilerie  - Aparati MAS/ DAR/ZA</v>
          </cell>
        </row>
        <row r="11">
          <cell r="C11">
            <v>11</v>
          </cell>
          <cell r="D11" t="str">
            <v>01</v>
          </cell>
          <cell r="E11" t="str">
            <v>01110</v>
          </cell>
          <cell r="F11" t="str">
            <v>2310000</v>
          </cell>
          <cell r="G11">
            <v>3535</v>
          </cell>
          <cell r="H11" t="str">
            <v>M112542</v>
          </cell>
          <cell r="I11" t="str">
            <v>Blerje pajisje elektronike dhe softe informatike per sherbimet ne MAS, DAR/ZA</v>
          </cell>
        </row>
        <row r="18">
          <cell r="I18" t="str">
            <v xml:space="preserve"> Rikonstruksione DAR/ZA </v>
          </cell>
        </row>
        <row r="20">
          <cell r="C20" t="str">
            <v>11</v>
          </cell>
          <cell r="D20" t="str">
            <v>01</v>
          </cell>
          <cell r="E20" t="str">
            <v>09120</v>
          </cell>
          <cell r="F20">
            <v>2310000</v>
          </cell>
          <cell r="G20">
            <v>3535</v>
          </cell>
          <cell r="H20" t="str">
            <v>M112552</v>
          </cell>
          <cell r="I20" t="str">
            <v xml:space="preserve">Fondi per Zhvillimin e Rajoneve reabilitimi </v>
          </cell>
        </row>
        <row r="23">
          <cell r="C23">
            <v>11</v>
          </cell>
          <cell r="D23" t="str">
            <v>01</v>
          </cell>
          <cell r="E23" t="str">
            <v>09120</v>
          </cell>
          <cell r="F23">
            <v>2310000</v>
          </cell>
          <cell r="G23">
            <v>3535</v>
          </cell>
          <cell r="H23" t="str">
            <v>M112551</v>
          </cell>
          <cell r="I23" t="str">
            <v>Pajisje mobileri arsimi baze</v>
          </cell>
        </row>
        <row r="24">
          <cell r="C24">
            <v>11</v>
          </cell>
          <cell r="D24" t="str">
            <v>01</v>
          </cell>
          <cell r="E24" t="str">
            <v>09120</v>
          </cell>
          <cell r="F24">
            <v>2310000</v>
          </cell>
          <cell r="G24" t="str">
            <v>0202</v>
          </cell>
          <cell r="H24" t="str">
            <v>M112571</v>
          </cell>
          <cell r="I24" t="str">
            <v>Rikonstruksion i kopshtit qender Ura Vajgurore, Bashkia Ura Vajgurore</v>
          </cell>
        </row>
        <row r="25">
          <cell r="C25" t="str">
            <v>11</v>
          </cell>
          <cell r="D25" t="str">
            <v>01</v>
          </cell>
          <cell r="E25" t="str">
            <v>09120</v>
          </cell>
          <cell r="F25">
            <v>2310000</v>
          </cell>
          <cell r="G25" t="str">
            <v>0707</v>
          </cell>
          <cell r="H25" t="str">
            <v>M112562</v>
          </cell>
          <cell r="I25" t="str">
            <v>Ndertim i shkolles "Jusuf Puka", Bashkia Durres</v>
          </cell>
        </row>
        <row r="26">
          <cell r="C26">
            <v>11</v>
          </cell>
          <cell r="D26" t="str">
            <v>01</v>
          </cell>
          <cell r="E26" t="str">
            <v>09120</v>
          </cell>
          <cell r="F26">
            <v>2310000</v>
          </cell>
          <cell r="G26" t="str">
            <v>0808</v>
          </cell>
          <cell r="H26" t="str">
            <v>M112563</v>
          </cell>
          <cell r="I26" t="str">
            <v>Rikonstruksion dhe ndertim palestre I shkolles 9-vjecare "7 Marsi" Bashkia Cerrik</v>
          </cell>
        </row>
        <row r="27">
          <cell r="C27" t="str">
            <v>11</v>
          </cell>
          <cell r="D27" t="str">
            <v>01</v>
          </cell>
          <cell r="E27" t="str">
            <v>09120</v>
          </cell>
          <cell r="F27">
            <v>2310000</v>
          </cell>
          <cell r="G27" t="str">
            <v>0922</v>
          </cell>
          <cell r="H27" t="str">
            <v>M112573</v>
          </cell>
          <cell r="I27" t="str">
            <v>Rikonstruksion i  kopshtit  dhe palestrës, në shkollën "Koli Sako", Bashkiak Divjakë</v>
          </cell>
        </row>
        <row r="28">
          <cell r="C28">
            <v>11</v>
          </cell>
          <cell r="D28" t="str">
            <v>01</v>
          </cell>
          <cell r="E28" t="str">
            <v>09120</v>
          </cell>
          <cell r="F28" t="str">
            <v>2310000</v>
          </cell>
          <cell r="G28">
            <v>1515</v>
          </cell>
          <cell r="H28" t="str">
            <v>M112565</v>
          </cell>
          <cell r="I28" t="str">
            <v>Rikonstruksion i shkolles 9-vjecare "Stavri Themeli", Bashkia Korce</v>
          </cell>
        </row>
        <row r="29">
          <cell r="C29">
            <v>11</v>
          </cell>
          <cell r="D29" t="str">
            <v>01</v>
          </cell>
          <cell r="E29" t="str">
            <v>09120</v>
          </cell>
          <cell r="F29">
            <v>231000</v>
          </cell>
          <cell r="G29">
            <v>1515</v>
          </cell>
          <cell r="H29" t="str">
            <v>M112566</v>
          </cell>
          <cell r="I29" t="str">
            <v>Terrenet Sportive, Shkolla "Qender Komunitare"</v>
          </cell>
        </row>
        <row r="30">
          <cell r="C30">
            <v>11</v>
          </cell>
          <cell r="D30" t="str">
            <v>01</v>
          </cell>
          <cell r="E30" t="str">
            <v>09120</v>
          </cell>
          <cell r="F30">
            <v>2310000</v>
          </cell>
          <cell r="G30" t="str">
            <v>2019</v>
          </cell>
          <cell r="H30" t="str">
            <v>M112568</v>
          </cell>
          <cell r="I30" t="str">
            <v>Rikonstruksion I kopeshtit nr. 1 ne Bashkine Lac (dy kate)</v>
          </cell>
        </row>
        <row r="31">
          <cell r="C31" t="str">
            <v>11</v>
          </cell>
          <cell r="D31" t="str">
            <v>01</v>
          </cell>
          <cell r="E31" t="str">
            <v>09120</v>
          </cell>
          <cell r="F31">
            <v>2310000</v>
          </cell>
          <cell r="G31" t="str">
            <v>2020</v>
          </cell>
          <cell r="H31" t="str">
            <v>M112567</v>
          </cell>
          <cell r="I31" t="str">
            <v>Rikonstruksioni i salles se qendres kulturore femijeve</v>
          </cell>
        </row>
        <row r="32">
          <cell r="C32" t="str">
            <v>11</v>
          </cell>
          <cell r="D32" t="str">
            <v>01</v>
          </cell>
          <cell r="E32" t="str">
            <v>09120</v>
          </cell>
          <cell r="F32" t="str">
            <v>2310000</v>
          </cell>
          <cell r="G32" t="str">
            <v>3333</v>
          </cell>
          <cell r="H32" t="str">
            <v>M112569</v>
          </cell>
          <cell r="I32" t="str">
            <v>Rikonstruksion I shkolles 9-vjecare "Xheladin Fishta"</v>
          </cell>
        </row>
        <row r="33">
          <cell r="C33">
            <v>11</v>
          </cell>
          <cell r="D33" t="str">
            <v>01</v>
          </cell>
          <cell r="E33" t="str">
            <v>09120</v>
          </cell>
          <cell r="F33" t="str">
            <v>2310000</v>
          </cell>
          <cell r="G33">
            <v>3513</v>
          </cell>
          <cell r="H33" t="str">
            <v>M112570</v>
          </cell>
          <cell r="I33" t="str">
            <v>Ndertimi i kopshtit ne lagjen nr.2 tek ish rezervat e shtetit  Kavaje</v>
          </cell>
        </row>
        <row r="34">
          <cell r="C34" t="str">
            <v>11</v>
          </cell>
          <cell r="D34" t="str">
            <v>01</v>
          </cell>
          <cell r="E34" t="str">
            <v>09120</v>
          </cell>
          <cell r="F34">
            <v>2310000</v>
          </cell>
          <cell r="G34" t="str">
            <v>3731</v>
          </cell>
          <cell r="H34" t="str">
            <v>M112576</v>
          </cell>
          <cell r="I34" t="str">
            <v>Ndertimi i nje shkolle te re 9-vjecare, Bashkia Sarande (projekt I Bankes Boterore)</v>
          </cell>
        </row>
        <row r="35">
          <cell r="C35" t="str">
            <v>11</v>
          </cell>
          <cell r="D35" t="str">
            <v>01</v>
          </cell>
          <cell r="E35" t="str">
            <v>09120</v>
          </cell>
          <cell r="F35">
            <v>2310000</v>
          </cell>
          <cell r="G35" t="str">
            <v>3737</v>
          </cell>
          <cell r="H35" t="str">
            <v>M112575</v>
          </cell>
          <cell r="I35" t="str">
            <v>Rikonstruksion I shkolles 9-vjecare "Rilindja", Bashkia Vlore</v>
          </cell>
        </row>
        <row r="41">
          <cell r="C41" t="str">
            <v>11</v>
          </cell>
          <cell r="D41" t="str">
            <v>01</v>
          </cell>
          <cell r="E41" t="str">
            <v>09120</v>
          </cell>
          <cell r="F41">
            <v>2310000</v>
          </cell>
          <cell r="G41" t="str">
            <v>0606</v>
          </cell>
          <cell r="H41" t="str">
            <v>M112449</v>
          </cell>
          <cell r="I41" t="str">
            <v>Projekti "Shkolla, qender komunitare": Ndërtimi i 4 terreneve sportive në shkolla të qytetit Peshkopi (shkolla "Nazmi Rrushti; shkolla "Demir Gashi"; shkolla "Seit Najdeni"; shkolla "Selim Alliu")</v>
          </cell>
        </row>
        <row r="59">
          <cell r="C59" t="str">
            <v>11</v>
          </cell>
          <cell r="D59" t="str">
            <v>01</v>
          </cell>
          <cell r="E59" t="str">
            <v>09120</v>
          </cell>
          <cell r="F59">
            <v>2310000</v>
          </cell>
          <cell r="G59" t="str">
            <v>1818</v>
          </cell>
          <cell r="H59" t="str">
            <v>M112467</v>
          </cell>
          <cell r="I59" t="str">
            <v>Ndërtim i shtesës së shkollës 9-vjeçare "Bajram Curri", Kukës</v>
          </cell>
        </row>
        <row r="69">
          <cell r="C69" t="str">
            <v>11</v>
          </cell>
          <cell r="D69" t="str">
            <v>01</v>
          </cell>
          <cell r="E69" t="str">
            <v>09120</v>
          </cell>
          <cell r="F69">
            <v>2310000</v>
          </cell>
          <cell r="G69">
            <v>3535</v>
          </cell>
          <cell r="H69" t="str">
            <v>M112478</v>
          </cell>
          <cell r="I69" t="str">
            <v xml:space="preserve">Projekti "Shkolla, qender komunitare": Terrene sportive në 4 shkolla 9-vjeçare të qytetit Tiranë </v>
          </cell>
        </row>
        <row r="79">
          <cell r="C79" t="str">
            <v>11</v>
          </cell>
          <cell r="D79" t="str">
            <v>01</v>
          </cell>
          <cell r="E79" t="str">
            <v>09120</v>
          </cell>
          <cell r="F79">
            <v>2310000</v>
          </cell>
          <cell r="G79" t="str">
            <v>1812</v>
          </cell>
          <cell r="H79" t="str">
            <v>M112390</v>
          </cell>
          <cell r="I79" t="str">
            <v>Rikonstr.+shtese shkolle Vranisht, Komuna Fajze</v>
          </cell>
        </row>
        <row r="80">
          <cell r="C80" t="str">
            <v>11</v>
          </cell>
          <cell r="D80" t="str">
            <v>01</v>
          </cell>
          <cell r="E80" t="str">
            <v>09120</v>
          </cell>
          <cell r="F80">
            <v>2310000</v>
          </cell>
          <cell r="G80" t="str">
            <v>0909</v>
          </cell>
          <cell r="H80" t="str">
            <v>M112292</v>
          </cell>
          <cell r="I80" t="str">
            <v>Ndertimi shkolles 9-vjecare fshati Ngjeqar,Komuna Kurjan (FZHR)</v>
          </cell>
        </row>
        <row r="81">
          <cell r="C81" t="str">
            <v>11</v>
          </cell>
          <cell r="D81" t="str">
            <v>01</v>
          </cell>
          <cell r="E81" t="str">
            <v>09120</v>
          </cell>
          <cell r="F81">
            <v>2310000</v>
          </cell>
          <cell r="G81" t="str">
            <v>0924</v>
          </cell>
          <cell r="H81" t="str">
            <v>M112239</v>
          </cell>
          <cell r="I81" t="str">
            <v>Rikonstruksion shk 9-vjeç fshati Visoke, Komuna Qender Mallakaster (FZHR)</v>
          </cell>
        </row>
        <row r="82">
          <cell r="C82" t="str">
            <v>11</v>
          </cell>
          <cell r="D82" t="str">
            <v>01</v>
          </cell>
          <cell r="E82" t="str">
            <v>09120</v>
          </cell>
          <cell r="F82">
            <v>2310000</v>
          </cell>
          <cell r="G82" t="str">
            <v>0707</v>
          </cell>
          <cell r="H82" t="str">
            <v>M112288</v>
          </cell>
          <cell r="I82" t="str">
            <v>Ndertim I shkolles 9-vjeçare ne fshatin Rreth,Komuna Xhafzotaj (FZHR)</v>
          </cell>
        </row>
        <row r="83">
          <cell r="C83" t="str">
            <v>11</v>
          </cell>
          <cell r="D83" t="str">
            <v>01</v>
          </cell>
          <cell r="E83" t="str">
            <v>09120</v>
          </cell>
          <cell r="F83">
            <v>2310000</v>
          </cell>
          <cell r="G83" t="str">
            <v>0625</v>
          </cell>
          <cell r="H83" t="str">
            <v>M112399</v>
          </cell>
          <cell r="I83" t="str">
            <v>Rikonstruksioni i shk 9-vjeçare Gurre e Vogel (FZHR)</v>
          </cell>
        </row>
        <row r="84">
          <cell r="C84" t="str">
            <v>11</v>
          </cell>
          <cell r="D84" t="str">
            <v>01</v>
          </cell>
          <cell r="E84" t="str">
            <v>09120</v>
          </cell>
          <cell r="F84">
            <v>2310000</v>
          </cell>
          <cell r="G84" t="str">
            <v>3330</v>
          </cell>
          <cell r="H84" t="str">
            <v>M112404</v>
          </cell>
          <cell r="I84" t="str">
            <v>Rikonstruksion shkolla 9-vjecare Kryezi, Komuna Qafe Mali</v>
          </cell>
        </row>
        <row r="85">
          <cell r="C85" t="str">
            <v>11</v>
          </cell>
          <cell r="D85" t="str">
            <v>01</v>
          </cell>
          <cell r="E85" t="str">
            <v>09120</v>
          </cell>
          <cell r="F85">
            <v>2310000</v>
          </cell>
          <cell r="G85" t="str">
            <v>0707</v>
          </cell>
          <cell r="H85" t="str">
            <v>M112287</v>
          </cell>
          <cell r="I85" t="str">
            <v>Ndert shk 9-vjeç Fshati Sukth,Komuna Katund i Ri</v>
          </cell>
        </row>
        <row r="86">
          <cell r="C86">
            <v>11</v>
          </cell>
          <cell r="D86" t="str">
            <v>01</v>
          </cell>
          <cell r="E86" t="str">
            <v>09120</v>
          </cell>
          <cell r="F86">
            <v>2310000</v>
          </cell>
          <cell r="G86" t="str">
            <v>0808</v>
          </cell>
          <cell r="H86" t="str">
            <v>M112233</v>
          </cell>
          <cell r="I86" t="str">
            <v>Rikonstruksion I shkolles 9-vjecare Polis, Gur-Shpate, Komuna Polis</v>
          </cell>
        </row>
        <row r="87">
          <cell r="C87">
            <v>11</v>
          </cell>
          <cell r="D87" t="str">
            <v>01</v>
          </cell>
          <cell r="E87" t="str">
            <v>09120</v>
          </cell>
          <cell r="F87">
            <v>2310000</v>
          </cell>
          <cell r="G87">
            <v>3535</v>
          </cell>
          <cell r="H87" t="str">
            <v>M112279</v>
          </cell>
          <cell r="I87" t="str">
            <v>Ndertim I shkolles 9-vjecare, Mihajas, Komuna Berzhite, FZHR 2012</v>
          </cell>
        </row>
        <row r="88">
          <cell r="C88">
            <v>11</v>
          </cell>
          <cell r="D88" t="str">
            <v>01</v>
          </cell>
          <cell r="E88" t="str">
            <v>09120</v>
          </cell>
          <cell r="F88">
            <v>2310000</v>
          </cell>
          <cell r="G88" t="str">
            <v>3515</v>
          </cell>
          <cell r="H88" t="str">
            <v>M112303</v>
          </cell>
          <cell r="I88" t="str">
            <v>Ndertim shkolla 9-vjeçare dhe e mesme "11 Shkurti" Komuna Synej, Kavaje</v>
          </cell>
        </row>
        <row r="89">
          <cell r="C89" t="str">
            <v>11</v>
          </cell>
          <cell r="D89" t="str">
            <v>01</v>
          </cell>
          <cell r="E89" t="str">
            <v>09120</v>
          </cell>
          <cell r="F89">
            <v>2310000</v>
          </cell>
          <cell r="H89" t="str">
            <v>M112235</v>
          </cell>
          <cell r="I89" t="str">
            <v>Rikonstruksion shk 9-vjeç, Ruzhdie, Komuna Ruzhdie Fier</v>
          </cell>
        </row>
        <row r="90">
          <cell r="C90" t="str">
            <v>11</v>
          </cell>
          <cell r="D90" t="str">
            <v>01</v>
          </cell>
          <cell r="E90" t="str">
            <v>09120</v>
          </cell>
          <cell r="F90">
            <v>2100000</v>
          </cell>
          <cell r="G90">
            <v>2019</v>
          </cell>
          <cell r="H90" t="str">
            <v>M112265</v>
          </cell>
          <cell r="I90" t="str">
            <v>Ndertim I shkolles 9-vjecare, fshati Adriatik, komuna Fushe Kuqe</v>
          </cell>
        </row>
        <row r="91">
          <cell r="C91" t="str">
            <v>11</v>
          </cell>
          <cell r="D91" t="str">
            <v>01</v>
          </cell>
          <cell r="E91" t="str">
            <v>09120</v>
          </cell>
          <cell r="F91">
            <v>2310000</v>
          </cell>
          <cell r="G91">
            <v>3535</v>
          </cell>
          <cell r="H91" t="str">
            <v>M112577</v>
          </cell>
          <cell r="I91" t="str">
            <v>Rikonstruksioni i shkollws 9 vjecare Fshati Sheq Musalalaj, Komuna Frakull</v>
          </cell>
        </row>
        <row r="92">
          <cell r="C92" t="str">
            <v>11</v>
          </cell>
          <cell r="D92" t="str">
            <v>01</v>
          </cell>
          <cell r="E92" t="str">
            <v>09120</v>
          </cell>
          <cell r="F92">
            <v>2310000</v>
          </cell>
          <cell r="G92">
            <v>3535</v>
          </cell>
          <cell r="H92" t="str">
            <v>M112578</v>
          </cell>
          <cell r="I92" t="str">
            <v>Rikonstruksioni i shkollws 9 vjecare Fshati Toshkwz, Komuna Allkaj , Lushnjw</v>
          </cell>
        </row>
        <row r="93">
          <cell r="C93">
            <v>11</v>
          </cell>
          <cell r="D93" t="str">
            <v>01</v>
          </cell>
          <cell r="E93" t="str">
            <v>09120</v>
          </cell>
          <cell r="F93">
            <v>2310000</v>
          </cell>
          <cell r="G93">
            <v>3535</v>
          </cell>
          <cell r="H93" t="str">
            <v>M112579</v>
          </cell>
          <cell r="I93" t="str">
            <v>Rikonstruksioni i shkollws 9 vjecare Dersnik, Komuna Voskop</v>
          </cell>
        </row>
        <row r="105">
          <cell r="C105">
            <v>11</v>
          </cell>
          <cell r="D105" t="str">
            <v>01</v>
          </cell>
          <cell r="E105" t="str">
            <v>09120</v>
          </cell>
          <cell r="F105" t="str">
            <v>2310000</v>
          </cell>
          <cell r="G105">
            <v>3535</v>
          </cell>
          <cell r="I105" t="str">
            <v>Pajisje mobilierie  per laboratoret ,Fizike-Kimi _Bilogji  Arsimi baze</v>
          </cell>
        </row>
        <row r="106">
          <cell r="C106">
            <v>11</v>
          </cell>
          <cell r="D106" t="str">
            <v>01</v>
          </cell>
          <cell r="E106" t="str">
            <v>09120</v>
          </cell>
          <cell r="F106" t="str">
            <v>2310000</v>
          </cell>
          <cell r="G106">
            <v>3535</v>
          </cell>
          <cell r="I106" t="str">
            <v>Pajisje laboratorike,Fizike-Kimi _Bilogji  Arsimi baze</v>
          </cell>
        </row>
        <row r="107">
          <cell r="C107" t="str">
            <v>11</v>
          </cell>
          <cell r="D107" t="str">
            <v>01</v>
          </cell>
          <cell r="E107" t="str">
            <v>09120</v>
          </cell>
          <cell r="F107">
            <v>2310000</v>
          </cell>
          <cell r="G107" t="str">
            <v>0202</v>
          </cell>
          <cell r="H107" t="str">
            <v>M112505</v>
          </cell>
          <cell r="I107" t="str">
            <v>Sistemim, rrethim oborri, ndertim palestre shkolla e  bashkuar, lagjia "4 Shtatori" Ura Vajgurore, Bashkia Ura Vajgurore</v>
          </cell>
        </row>
        <row r="108">
          <cell r="C108" t="str">
            <v>11</v>
          </cell>
          <cell r="D108" t="str">
            <v>01</v>
          </cell>
          <cell r="E108" t="str">
            <v>09120</v>
          </cell>
          <cell r="F108">
            <v>2310000</v>
          </cell>
          <cell r="G108" t="str">
            <v>0716</v>
          </cell>
          <cell r="H108" t="str">
            <v>M112584</v>
          </cell>
          <cell r="I108" t="str">
            <v>Ndërtim i palestrës së shkollës 9 vjeçareNr. 4</v>
          </cell>
        </row>
        <row r="109">
          <cell r="C109" t="str">
            <v>11</v>
          </cell>
          <cell r="D109" t="str">
            <v>01</v>
          </cell>
          <cell r="E109" t="str">
            <v>09120</v>
          </cell>
          <cell r="F109">
            <v>231000</v>
          </cell>
          <cell r="G109">
            <v>3535</v>
          </cell>
          <cell r="H109" t="str">
            <v>M112587</v>
          </cell>
          <cell r="I109" t="str">
            <v>Supervizion dhe kolaudim Rikonstruksioni i shkollës 9 vjecare Fshati Sheq Musalalaj, Komuna Frakull</v>
          </cell>
        </row>
        <row r="110">
          <cell r="C110" t="str">
            <v>11</v>
          </cell>
          <cell r="D110" t="str">
            <v>01</v>
          </cell>
          <cell r="E110" t="str">
            <v>09120</v>
          </cell>
          <cell r="F110">
            <v>231000</v>
          </cell>
          <cell r="G110">
            <v>3535</v>
          </cell>
          <cell r="H110" t="str">
            <v>M112588</v>
          </cell>
          <cell r="I110" t="str">
            <v>Supervizion dhe kolaudim përRikonstruksioni i shkollës 9 vjecare Fshati Toshkëz, Komuna Allkaj , Lushnjë</v>
          </cell>
        </row>
        <row r="111">
          <cell r="C111" t="str">
            <v>11</v>
          </cell>
          <cell r="D111" t="str">
            <v>01</v>
          </cell>
          <cell r="E111" t="str">
            <v>09120</v>
          </cell>
          <cell r="F111">
            <v>231000</v>
          </cell>
          <cell r="G111">
            <v>3535</v>
          </cell>
          <cell r="H111" t="str">
            <v>M112589</v>
          </cell>
          <cell r="I111" t="str">
            <v>Supervizion dhe kolaudim për Rikonstruksioni i shkolles 9 vjecare Dersnik, Komuna Voskop</v>
          </cell>
        </row>
        <row r="114">
          <cell r="C114" t="str">
            <v>11</v>
          </cell>
          <cell r="D114" t="str">
            <v>01</v>
          </cell>
          <cell r="E114" t="str">
            <v>09230</v>
          </cell>
          <cell r="F114">
            <v>2310000</v>
          </cell>
          <cell r="G114">
            <v>3535</v>
          </cell>
          <cell r="I114" t="str">
            <v xml:space="preserve">Fondi per Zhvillimin e Rajoneve </v>
          </cell>
        </row>
        <row r="118">
          <cell r="C118">
            <v>11</v>
          </cell>
          <cell r="D118" t="str">
            <v>01</v>
          </cell>
          <cell r="E118" t="str">
            <v>09230</v>
          </cell>
          <cell r="F118">
            <v>2310000</v>
          </cell>
          <cell r="G118" t="str">
            <v>0716</v>
          </cell>
          <cell r="H118" t="str">
            <v>M112561</v>
          </cell>
          <cell r="I118" t="str">
            <v>Rikonstruksioni i shkolles se mesme "Skenderbej" Kruje, (sistem ngrohje, sistemime te tjashtme, terrene)</v>
          </cell>
        </row>
        <row r="119">
          <cell r="C119" t="str">
            <v>11</v>
          </cell>
          <cell r="D119" t="str">
            <v>01</v>
          </cell>
          <cell r="E119" t="str">
            <v>09230</v>
          </cell>
          <cell r="F119">
            <v>2310000</v>
          </cell>
          <cell r="G119" t="str">
            <v>0810</v>
          </cell>
          <cell r="H119" t="str">
            <v>M112572</v>
          </cell>
          <cell r="I119" t="str">
            <v>Rikonsttruksion i palestres se gjimnazit Shefqet Buzi, Bashkia Gramsh</v>
          </cell>
        </row>
        <row r="120">
          <cell r="C120" t="str">
            <v>11</v>
          </cell>
          <cell r="D120" t="str">
            <v>01</v>
          </cell>
          <cell r="E120" t="str">
            <v>09230</v>
          </cell>
          <cell r="F120">
            <v>2310000</v>
          </cell>
          <cell r="G120" t="str">
            <v>0909</v>
          </cell>
          <cell r="H120" t="str">
            <v>M112564</v>
          </cell>
          <cell r="I120" t="str">
            <v>Rikonstruksion i shkolles se mesme "Janaq Kilica", Bashkia Fier</v>
          </cell>
        </row>
        <row r="121">
          <cell r="C121">
            <v>11</v>
          </cell>
          <cell r="D121" t="str">
            <v>01</v>
          </cell>
          <cell r="E121" t="str">
            <v>09230</v>
          </cell>
          <cell r="F121">
            <v>2310000</v>
          </cell>
          <cell r="G121" t="str">
            <v>0922</v>
          </cell>
          <cell r="H121" t="str">
            <v>M112574</v>
          </cell>
          <cell r="I121" t="str">
            <v>Ndërtim I palestrës, terreneve sportive, rikualifikimi i hyrjen ana perëndimore dhe muri rrethues I shkollës së mesme "Miti Zoi Zaka", Bashkia Divjakë</v>
          </cell>
        </row>
        <row r="130">
          <cell r="C130" t="str">
            <v>11</v>
          </cell>
          <cell r="D130" t="str">
            <v>01</v>
          </cell>
          <cell r="E130" t="str">
            <v>09230</v>
          </cell>
          <cell r="F130">
            <v>2310000</v>
          </cell>
          <cell r="G130">
            <v>3535</v>
          </cell>
          <cell r="H130" t="str">
            <v>M112494</v>
          </cell>
          <cell r="I130" t="str">
            <v>Rikonstruksion i plotë dhe shtesë ambientesh në shkollën e mesme "Qemal Stafa",  Njësia 10</v>
          </cell>
        </row>
        <row r="134">
          <cell r="C134">
            <v>11</v>
          </cell>
          <cell r="D134" t="str">
            <v>01</v>
          </cell>
          <cell r="E134" t="str">
            <v>09230</v>
          </cell>
          <cell r="F134">
            <v>2310000</v>
          </cell>
          <cell r="G134" t="str">
            <v>0808</v>
          </cell>
          <cell r="H134" t="str">
            <v>M112323</v>
          </cell>
          <cell r="I134" t="str">
            <v>Ndertim shk mesme "Osman Gjini", Komuna Mollas Elbasan (FZHR)</v>
          </cell>
        </row>
        <row r="137">
          <cell r="C137">
            <v>11</v>
          </cell>
          <cell r="D137" t="str">
            <v>01</v>
          </cell>
          <cell r="E137" t="str">
            <v>09230</v>
          </cell>
          <cell r="F137">
            <v>2310000</v>
          </cell>
          <cell r="G137" t="str">
            <v>0808</v>
          </cell>
          <cell r="H137" t="str">
            <v>M112369</v>
          </cell>
          <cell r="I137" t="str">
            <v>Ndertim shkolle e mesme Bradashesh (FZHR)</v>
          </cell>
        </row>
        <row r="138">
          <cell r="C138">
            <v>11</v>
          </cell>
          <cell r="D138" t="str">
            <v>01</v>
          </cell>
          <cell r="E138" t="str">
            <v>09230</v>
          </cell>
          <cell r="F138">
            <v>2310000</v>
          </cell>
          <cell r="G138" t="str">
            <v>1529</v>
          </cell>
          <cell r="H138" t="str">
            <v>M112359</v>
          </cell>
          <cell r="I138" t="str">
            <v>Ndërtim i ri shkolla e mesme  e bashkuar  Radokal</v>
          </cell>
        </row>
        <row r="142">
          <cell r="C142" t="str">
            <v>11</v>
          </cell>
          <cell r="D142" t="str">
            <v>01</v>
          </cell>
          <cell r="E142" t="str">
            <v>09230</v>
          </cell>
          <cell r="F142">
            <v>2310000</v>
          </cell>
          <cell r="G142" t="str">
            <v>0922</v>
          </cell>
          <cell r="H142" t="str">
            <v>M 112580</v>
          </cell>
          <cell r="I142" t="str">
            <v>Rikonstruksioni i shkollës së mesme të përgjithshme "18 Tetori", Bashkia Lushnje</v>
          </cell>
        </row>
        <row r="145">
          <cell r="C145" t="str">
            <v>11</v>
          </cell>
          <cell r="D145" t="str">
            <v>01</v>
          </cell>
          <cell r="E145" t="str">
            <v>09230</v>
          </cell>
          <cell r="F145">
            <v>2310000</v>
          </cell>
          <cell r="G145" t="str">
            <v>0922</v>
          </cell>
          <cell r="H145" t="str">
            <v>M112294</v>
          </cell>
          <cell r="I145" t="str">
            <v xml:space="preserve">Rikonstruksion dhe shtese e shkolles se mesme te bashkuar Cerme Sektor,Terbuf,Komuna </v>
          </cell>
        </row>
        <row r="146">
          <cell r="C146" t="str">
            <v>11</v>
          </cell>
          <cell r="D146" t="str">
            <v>01</v>
          </cell>
          <cell r="E146" t="str">
            <v>09230</v>
          </cell>
          <cell r="F146">
            <v>2100000</v>
          </cell>
          <cell r="G146">
            <v>3535</v>
          </cell>
          <cell r="H146" t="str">
            <v>M112320</v>
          </cell>
          <cell r="I146" t="str">
            <v>Rikonstruksion palster, ngrohje dhe sistemim shkolla e mesme, katund I ri, komuna Kashar</v>
          </cell>
        </row>
        <row r="151">
          <cell r="C151">
            <v>11</v>
          </cell>
          <cell r="D151" t="str">
            <v>01</v>
          </cell>
          <cell r="E151" t="str">
            <v>09230</v>
          </cell>
          <cell r="F151" t="str">
            <v>2310000</v>
          </cell>
          <cell r="G151">
            <v>3535</v>
          </cell>
          <cell r="I151" t="str">
            <v xml:space="preserve">Pajisje mobileri arsimi i mesem i pergjithshem </v>
          </cell>
        </row>
        <row r="152">
          <cell r="C152">
            <v>11</v>
          </cell>
          <cell r="D152">
            <v>3</v>
          </cell>
          <cell r="E152" t="str">
            <v>09230</v>
          </cell>
          <cell r="F152" t="str">
            <v>2310000</v>
          </cell>
          <cell r="G152">
            <v>3535</v>
          </cell>
          <cell r="I152" t="str">
            <v>TVSH per projektin e-Education (Bit Albania)</v>
          </cell>
        </row>
        <row r="153">
          <cell r="C153" t="str">
            <v>11</v>
          </cell>
          <cell r="D153" t="str">
            <v>01</v>
          </cell>
          <cell r="E153" t="str">
            <v>09230</v>
          </cell>
          <cell r="F153">
            <v>2310000</v>
          </cell>
          <cell r="G153">
            <v>3535</v>
          </cell>
          <cell r="H153" t="str">
            <v>M112582</v>
          </cell>
          <cell r="I153" t="str">
            <v>Ndertimi I shkolles se mesme, Farke</v>
          </cell>
        </row>
        <row r="154">
          <cell r="C154" t="str">
            <v>11</v>
          </cell>
          <cell r="D154" t="str">
            <v>01</v>
          </cell>
          <cell r="E154" t="str">
            <v>09230</v>
          </cell>
          <cell r="F154">
            <v>231000</v>
          </cell>
          <cell r="G154">
            <v>3535</v>
          </cell>
          <cell r="H154" t="str">
            <v>M112581</v>
          </cell>
          <cell r="I154" t="str">
            <v>Rikonstruksioni i shkollës së mesme të bashkuar "Caush Senja", Komuna Tunje</v>
          </cell>
        </row>
        <row r="155">
          <cell r="C155" t="str">
            <v>11</v>
          </cell>
          <cell r="D155" t="str">
            <v>01</v>
          </cell>
          <cell r="E155" t="str">
            <v>09230</v>
          </cell>
          <cell r="F155">
            <v>231000</v>
          </cell>
          <cell r="G155">
            <v>3535</v>
          </cell>
          <cell r="H155" t="str">
            <v>M112586</v>
          </cell>
          <cell r="I155" t="str">
            <v>Supervizion dhe kolaudim për Rikonstruksioni i shkollës së mesme të bashkuar "Caush Senja", Komuna Tunje</v>
          </cell>
        </row>
        <row r="156">
          <cell r="C156" t="str">
            <v>11</v>
          </cell>
          <cell r="D156" t="str">
            <v>01</v>
          </cell>
          <cell r="E156" t="str">
            <v>09230</v>
          </cell>
          <cell r="F156">
            <v>231000</v>
          </cell>
          <cell r="G156">
            <v>3535</v>
          </cell>
          <cell r="H156" t="str">
            <v>M112583</v>
          </cell>
          <cell r="I156" t="str">
            <v xml:space="preserve">Supervizion dhe kolaudim për Ndërtim I shkollës së mesme Farkë e Madhe, Tiranë, Komuna Farkë </v>
          </cell>
        </row>
        <row r="157">
          <cell r="C157" t="str">
            <v>11</v>
          </cell>
          <cell r="D157" t="str">
            <v>01</v>
          </cell>
          <cell r="E157" t="str">
            <v>09230</v>
          </cell>
          <cell r="F157">
            <v>2310000</v>
          </cell>
          <cell r="G157">
            <v>3535</v>
          </cell>
          <cell r="H157" t="str">
            <v>M112590</v>
          </cell>
          <cell r="I157" t="str">
            <v>Rikonstruksioni i Shkollës "Koreografike", Tiranë</v>
          </cell>
        </row>
        <row r="161">
          <cell r="C161" t="str">
            <v>11</v>
          </cell>
          <cell r="D161" t="str">
            <v>01</v>
          </cell>
          <cell r="E161" t="str">
            <v>09450</v>
          </cell>
          <cell r="F161">
            <v>2310000</v>
          </cell>
          <cell r="G161">
            <v>3535</v>
          </cell>
          <cell r="H161" t="str">
            <v>M112557</v>
          </cell>
          <cell r="I161" t="str">
            <v>Fondi per Zhvillimin e Rajoneve 2015 -2016-2018</v>
          </cell>
        </row>
        <row r="162">
          <cell r="C162" t="str">
            <v>11</v>
          </cell>
          <cell r="D162" t="str">
            <v>04</v>
          </cell>
          <cell r="E162" t="str">
            <v>09450</v>
          </cell>
          <cell r="F162">
            <v>2310000</v>
          </cell>
          <cell r="G162">
            <v>3535</v>
          </cell>
          <cell r="H162" t="str">
            <v>M112165</v>
          </cell>
          <cell r="I162" t="str">
            <v>TVSH per projektet e huaja</v>
          </cell>
        </row>
        <row r="164">
          <cell r="C164" t="str">
            <v>11</v>
          </cell>
          <cell r="D164" t="str">
            <v>03</v>
          </cell>
          <cell r="E164" t="str">
            <v>09450</v>
          </cell>
          <cell r="F164">
            <v>2310000</v>
          </cell>
          <cell r="G164">
            <v>3535</v>
          </cell>
          <cell r="H164" t="str">
            <v>M112560</v>
          </cell>
          <cell r="I164" t="str">
            <v>TVSH per projektin e rrjetit telematik</v>
          </cell>
        </row>
        <row r="165">
          <cell r="C165" t="str">
            <v>11</v>
          </cell>
          <cell r="D165" t="str">
            <v>04</v>
          </cell>
          <cell r="E165" t="str">
            <v>09450</v>
          </cell>
          <cell r="F165">
            <v>2310000</v>
          </cell>
          <cell r="G165">
            <v>3535</v>
          </cell>
          <cell r="H165" t="str">
            <v>M112344</v>
          </cell>
          <cell r="I165" t="str">
            <v>Kosto lokale  per projektin e rrjetit telematik</v>
          </cell>
        </row>
        <row r="167">
          <cell r="C167" t="str">
            <v>11</v>
          </cell>
          <cell r="D167" t="str">
            <v>01</v>
          </cell>
          <cell r="E167" t="str">
            <v>09450</v>
          </cell>
          <cell r="F167">
            <v>2310000</v>
          </cell>
          <cell r="G167" t="str">
            <v>3535</v>
          </cell>
          <cell r="H167" t="str">
            <v>M112585</v>
          </cell>
          <cell r="I167" t="str">
            <v>Rikonstruksion I sallës së lëvizjes skenike dhe pajisja me mjete e pajisje mësimore, mbështetëse</v>
          </cell>
        </row>
        <row r="170">
          <cell r="C170" t="str">
            <v>11</v>
          </cell>
          <cell r="D170" t="str">
            <v>01</v>
          </cell>
          <cell r="E170" t="str">
            <v>09450</v>
          </cell>
          <cell r="F170">
            <v>2310000</v>
          </cell>
          <cell r="G170" t="str">
            <v>3535</v>
          </cell>
          <cell r="H170" t="str">
            <v>M112308</v>
          </cell>
          <cell r="I170" t="str">
            <v>Ndertimi i nje godine te re universitare per Universitetin "Aleksander Moisiu" Durres (detyrim)</v>
          </cell>
        </row>
        <row r="171">
          <cell r="C171" t="str">
            <v>11</v>
          </cell>
          <cell r="D171" t="str">
            <v>01</v>
          </cell>
          <cell r="E171" t="str">
            <v>09450</v>
          </cell>
          <cell r="F171">
            <v>2310000</v>
          </cell>
          <cell r="G171" t="str">
            <v>3535</v>
          </cell>
          <cell r="H171" t="str">
            <v>M112424</v>
          </cell>
          <cell r="I171" t="str">
            <v>Ndertim, Shtesa e godines se Universitetit Politeknik Tirane (detyrim)</v>
          </cell>
        </row>
        <row r="177">
          <cell r="C177" t="str">
            <v>11</v>
          </cell>
          <cell r="D177" t="str">
            <v>01</v>
          </cell>
          <cell r="E177" t="str">
            <v>08140</v>
          </cell>
          <cell r="F177">
            <v>231000</v>
          </cell>
          <cell r="G177">
            <v>3535</v>
          </cell>
          <cell r="H177">
            <v>0</v>
          </cell>
          <cell r="I177" t="str">
            <v>Fondi per Zhvillimin e Rajoneve ( per Sportin)</v>
          </cell>
        </row>
        <row r="178">
          <cell r="C178" t="str">
            <v>11</v>
          </cell>
          <cell r="D178" t="str">
            <v>01</v>
          </cell>
          <cell r="E178" t="str">
            <v>08140</v>
          </cell>
          <cell r="F178">
            <v>231000</v>
          </cell>
          <cell r="G178">
            <v>3535</v>
          </cell>
          <cell r="H178" t="str">
            <v>M112444</v>
          </cell>
          <cell r="I178" t="str">
            <v xml:space="preserve">Ndertim i Parkut Olimpik Tirane_ </v>
          </cell>
        </row>
        <row r="180">
          <cell r="C180" t="str">
            <v>11</v>
          </cell>
          <cell r="D180" t="str">
            <v>01</v>
          </cell>
          <cell r="E180" t="str">
            <v>08140</v>
          </cell>
          <cell r="F180">
            <v>231001</v>
          </cell>
          <cell r="G180">
            <v>1818</v>
          </cell>
          <cell r="H180" t="str">
            <v>M112558</v>
          </cell>
          <cell r="I180" t="str">
            <v>Rikonstruksion i Stadiumit Zeqir Ymeri, Kukes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6">
          <cell r="A16" t="str">
            <v>Qendra Kombetare Kulturore Skena e Re</v>
          </cell>
        </row>
        <row r="17">
          <cell r="A17" t="str">
            <v>Rikonstr.Teatri A.Z.Cajupi Korce</v>
          </cell>
        </row>
        <row r="18">
          <cell r="A18" t="str">
            <v>rikonstr.Teatri Migjeni Shkoder</v>
          </cell>
        </row>
        <row r="19">
          <cell r="A19" t="str">
            <v>Sistemim I qendres kombetare te femijeve brenda godines kinostudio Shqiperi e Re</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30"/>
  <sheetViews>
    <sheetView tabSelected="1" topLeftCell="A1150" workbookViewId="0">
      <selection activeCell="O1160" sqref="O1160"/>
    </sheetView>
  </sheetViews>
  <sheetFormatPr defaultRowHeight="15" x14ac:dyDescent="0.25"/>
  <cols>
    <col min="9" max="9" width="56.140625" style="10" customWidth="1"/>
    <col min="10" max="10" width="14.5703125" style="5" customWidth="1"/>
    <col min="11" max="11" width="9.5703125" bestFit="1" customWidth="1"/>
  </cols>
  <sheetData>
    <row r="1" spans="1:10" x14ac:dyDescent="0.25">
      <c r="A1" s="2">
        <v>1</v>
      </c>
      <c r="B1" s="3">
        <v>2</v>
      </c>
      <c r="C1" s="3">
        <v>3</v>
      </c>
      <c r="D1" s="3">
        <v>4</v>
      </c>
      <c r="E1" s="3">
        <v>5</v>
      </c>
      <c r="F1" s="3">
        <v>6</v>
      </c>
      <c r="G1" s="3">
        <v>7</v>
      </c>
      <c r="H1" s="3">
        <v>8</v>
      </c>
      <c r="I1" s="9">
        <v>9</v>
      </c>
      <c r="J1" s="6">
        <v>12</v>
      </c>
    </row>
    <row r="2" spans="1:10" ht="15" customHeight="1" x14ac:dyDescent="0.25">
      <c r="A2" s="32" t="s">
        <v>0</v>
      </c>
      <c r="B2" s="29" t="s">
        <v>1</v>
      </c>
      <c r="C2" s="26" t="s">
        <v>2</v>
      </c>
      <c r="D2" s="29" t="s">
        <v>3</v>
      </c>
      <c r="E2" s="29" t="s">
        <v>4</v>
      </c>
      <c r="F2" s="29" t="s">
        <v>5</v>
      </c>
      <c r="G2" s="29" t="s">
        <v>6</v>
      </c>
      <c r="H2" s="38" t="s">
        <v>7</v>
      </c>
      <c r="I2" s="29" t="s">
        <v>8</v>
      </c>
      <c r="J2" s="35" t="s">
        <v>9</v>
      </c>
    </row>
    <row r="3" spans="1:10" ht="15" customHeight="1" x14ac:dyDescent="0.25">
      <c r="A3" s="33"/>
      <c r="B3" s="30"/>
      <c r="C3" s="27"/>
      <c r="D3" s="30"/>
      <c r="E3" s="30"/>
      <c r="F3" s="30"/>
      <c r="G3" s="30"/>
      <c r="H3" s="39"/>
      <c r="I3" s="30"/>
      <c r="J3" s="36"/>
    </row>
    <row r="4" spans="1:10" ht="15" customHeight="1" x14ac:dyDescent="0.25">
      <c r="A4" s="34"/>
      <c r="B4" s="31"/>
      <c r="C4" s="28"/>
      <c r="D4" s="31"/>
      <c r="E4" s="31"/>
      <c r="F4" s="31"/>
      <c r="G4" s="31"/>
      <c r="H4" s="40"/>
      <c r="I4" s="31"/>
      <c r="J4" s="37"/>
    </row>
    <row r="5" spans="1:10" ht="15" customHeight="1" thickBot="1" x14ac:dyDescent="0.3">
      <c r="A5" s="24" t="s">
        <v>245</v>
      </c>
      <c r="B5" s="25"/>
      <c r="C5" s="25"/>
      <c r="D5" s="25"/>
      <c r="E5" s="25"/>
      <c r="F5" s="25"/>
      <c r="G5" s="25"/>
      <c r="H5" s="25"/>
      <c r="I5" s="25"/>
      <c r="J5" s="11">
        <f>SUM(J6:J8)</f>
        <v>15000</v>
      </c>
    </row>
    <row r="6" spans="1:10" ht="15" customHeight="1" x14ac:dyDescent="0.25">
      <c r="A6" s="1"/>
      <c r="B6" s="4" t="s">
        <v>11</v>
      </c>
      <c r="C6" s="4" t="s">
        <v>13</v>
      </c>
      <c r="D6" s="4" t="s">
        <v>13</v>
      </c>
      <c r="E6" s="4" t="s">
        <v>244</v>
      </c>
      <c r="F6" s="4">
        <v>231</v>
      </c>
      <c r="G6" s="4">
        <v>3535</v>
      </c>
      <c r="H6" s="4"/>
      <c r="I6" s="8" t="s">
        <v>246</v>
      </c>
      <c r="J6" s="7">
        <v>5000</v>
      </c>
    </row>
    <row r="7" spans="1:10" ht="15" customHeight="1" x14ac:dyDescent="0.25">
      <c r="A7" s="1"/>
      <c r="B7" s="4" t="s">
        <v>11</v>
      </c>
      <c r="C7" s="4" t="s">
        <v>13</v>
      </c>
      <c r="D7" s="4" t="s">
        <v>13</v>
      </c>
      <c r="E7" s="4" t="s">
        <v>244</v>
      </c>
      <c r="F7" s="4">
        <v>231</v>
      </c>
      <c r="G7" s="4">
        <v>3535</v>
      </c>
      <c r="H7" s="4"/>
      <c r="I7" s="8" t="s">
        <v>247</v>
      </c>
      <c r="J7" s="7">
        <v>6000</v>
      </c>
    </row>
    <row r="8" spans="1:10" ht="15" customHeight="1" x14ac:dyDescent="0.25">
      <c r="A8" s="1"/>
      <c r="B8" s="4" t="s">
        <v>11</v>
      </c>
      <c r="C8" s="4" t="s">
        <v>13</v>
      </c>
      <c r="D8" s="4" t="s">
        <v>13</v>
      </c>
      <c r="E8" s="4" t="s">
        <v>244</v>
      </c>
      <c r="F8" s="4">
        <v>231</v>
      </c>
      <c r="G8" s="4">
        <v>3535</v>
      </c>
      <c r="H8" s="4"/>
      <c r="I8" s="8" t="s">
        <v>248</v>
      </c>
      <c r="J8" s="7">
        <v>4000</v>
      </c>
    </row>
    <row r="9" spans="1:10" ht="15" customHeight="1" thickBot="1" x14ac:dyDescent="0.3">
      <c r="A9" s="24" t="s">
        <v>249</v>
      </c>
      <c r="B9" s="25"/>
      <c r="C9" s="25"/>
      <c r="D9" s="25"/>
      <c r="E9" s="25"/>
      <c r="F9" s="25"/>
      <c r="G9" s="25"/>
      <c r="H9" s="25"/>
      <c r="I9" s="25"/>
      <c r="J9" s="11">
        <f>SUM(J10:J17)</f>
        <v>59000</v>
      </c>
    </row>
    <row r="10" spans="1:10" ht="15" customHeight="1" x14ac:dyDescent="0.25">
      <c r="A10" s="1"/>
      <c r="B10" s="4" t="s">
        <v>11</v>
      </c>
      <c r="C10" s="13" t="s">
        <v>59</v>
      </c>
      <c r="D10" s="12" t="s">
        <v>13</v>
      </c>
      <c r="E10" s="13" t="s">
        <v>10</v>
      </c>
      <c r="F10" s="13" t="s">
        <v>14</v>
      </c>
      <c r="G10" s="13" t="s">
        <v>15</v>
      </c>
      <c r="H10" s="4"/>
      <c r="I10" s="8" t="s">
        <v>250</v>
      </c>
      <c r="J10" s="7">
        <v>600</v>
      </c>
    </row>
    <row r="11" spans="1:10" ht="15" customHeight="1" x14ac:dyDescent="0.25">
      <c r="A11" s="1"/>
      <c r="B11" s="4" t="s">
        <v>11</v>
      </c>
      <c r="C11" s="13" t="s">
        <v>59</v>
      </c>
      <c r="D11" s="12" t="s">
        <v>13</v>
      </c>
      <c r="E11" s="4" t="s">
        <v>10</v>
      </c>
      <c r="F11" s="4" t="s">
        <v>14</v>
      </c>
      <c r="G11" s="4" t="s">
        <v>15</v>
      </c>
      <c r="H11" s="4"/>
      <c r="I11" s="8" t="s">
        <v>251</v>
      </c>
      <c r="J11" s="7">
        <v>5000</v>
      </c>
    </row>
    <row r="12" spans="1:10" ht="26.25" x14ac:dyDescent="0.25">
      <c r="A12" s="1"/>
      <c r="B12" s="4" t="s">
        <v>11</v>
      </c>
      <c r="C12" s="13" t="s">
        <v>59</v>
      </c>
      <c r="D12" s="12" t="s">
        <v>13</v>
      </c>
      <c r="E12" s="4" t="s">
        <v>10</v>
      </c>
      <c r="F12" s="4" t="s">
        <v>14</v>
      </c>
      <c r="G12" s="4" t="s">
        <v>15</v>
      </c>
      <c r="H12" s="4"/>
      <c r="I12" s="14" t="s">
        <v>791</v>
      </c>
      <c r="J12" s="7">
        <v>14700</v>
      </c>
    </row>
    <row r="13" spans="1:10" ht="15" customHeight="1" x14ac:dyDescent="0.25">
      <c r="A13" s="1"/>
      <c r="B13" s="4" t="s">
        <v>11</v>
      </c>
      <c r="C13" s="13" t="s">
        <v>59</v>
      </c>
      <c r="D13" s="13" t="s">
        <v>13</v>
      </c>
      <c r="E13" s="4" t="s">
        <v>10</v>
      </c>
      <c r="F13" s="4" t="s">
        <v>14</v>
      </c>
      <c r="G13" s="4" t="s">
        <v>15</v>
      </c>
      <c r="H13" s="4"/>
      <c r="I13" s="8" t="s">
        <v>252</v>
      </c>
      <c r="J13" s="7">
        <v>10000</v>
      </c>
    </row>
    <row r="14" spans="1:10" ht="15" customHeight="1" x14ac:dyDescent="0.25">
      <c r="A14" s="1"/>
      <c r="B14" s="4" t="s">
        <v>11</v>
      </c>
      <c r="C14" s="13" t="s">
        <v>59</v>
      </c>
      <c r="D14" s="13" t="s">
        <v>13</v>
      </c>
      <c r="E14" s="4" t="s">
        <v>10</v>
      </c>
      <c r="F14" s="4" t="s">
        <v>14</v>
      </c>
      <c r="G14" s="4" t="s">
        <v>15</v>
      </c>
      <c r="H14" s="4"/>
      <c r="I14" s="8" t="s">
        <v>253</v>
      </c>
      <c r="J14" s="7">
        <v>3000</v>
      </c>
    </row>
    <row r="15" spans="1:10" ht="15" customHeight="1" x14ac:dyDescent="0.25">
      <c r="A15" s="1"/>
      <c r="B15" s="4" t="s">
        <v>11</v>
      </c>
      <c r="C15" s="13" t="s">
        <v>59</v>
      </c>
      <c r="D15" s="13" t="s">
        <v>13</v>
      </c>
      <c r="E15" s="4" t="s">
        <v>10</v>
      </c>
      <c r="F15" s="4" t="s">
        <v>14</v>
      </c>
      <c r="G15" s="4" t="s">
        <v>15</v>
      </c>
      <c r="H15" s="4"/>
      <c r="I15" s="8" t="s">
        <v>254</v>
      </c>
      <c r="J15" s="7">
        <v>10000</v>
      </c>
    </row>
    <row r="16" spans="1:10" ht="15" customHeight="1" x14ac:dyDescent="0.25">
      <c r="A16" s="1"/>
      <c r="B16" s="4" t="s">
        <v>11</v>
      </c>
      <c r="C16" s="13" t="s">
        <v>59</v>
      </c>
      <c r="D16" s="13" t="s">
        <v>13</v>
      </c>
      <c r="E16" s="4" t="s">
        <v>10</v>
      </c>
      <c r="F16" s="4" t="s">
        <v>14</v>
      </c>
      <c r="G16" s="4" t="s">
        <v>15</v>
      </c>
      <c r="H16" s="4"/>
      <c r="I16" s="8" t="s">
        <v>255</v>
      </c>
      <c r="J16" s="7">
        <v>15000</v>
      </c>
    </row>
    <row r="17" spans="1:10" ht="15" customHeight="1" x14ac:dyDescent="0.25">
      <c r="A17" s="1"/>
      <c r="B17" s="4" t="s">
        <v>11</v>
      </c>
      <c r="C17" s="13" t="s">
        <v>59</v>
      </c>
      <c r="D17" s="13" t="s">
        <v>13</v>
      </c>
      <c r="E17" s="4" t="s">
        <v>10</v>
      </c>
      <c r="F17" s="4" t="s">
        <v>14</v>
      </c>
      <c r="G17" s="4" t="s">
        <v>15</v>
      </c>
      <c r="H17" s="4"/>
      <c r="I17" s="8" t="s">
        <v>256</v>
      </c>
      <c r="J17" s="7">
        <v>700</v>
      </c>
    </row>
    <row r="18" spans="1:10" ht="15" customHeight="1" thickBot="1" x14ac:dyDescent="0.3">
      <c r="A18" s="24" t="s">
        <v>257</v>
      </c>
      <c r="B18" s="25"/>
      <c r="C18" s="25"/>
      <c r="D18" s="25"/>
      <c r="E18" s="25"/>
      <c r="F18" s="25"/>
      <c r="G18" s="25"/>
      <c r="H18" s="25"/>
      <c r="I18" s="25"/>
      <c r="J18" s="11">
        <f>J19+J26+J43</f>
        <v>1434274</v>
      </c>
    </row>
    <row r="19" spans="1:10" ht="15" customHeight="1" x14ac:dyDescent="0.25">
      <c r="A19" s="22" t="s">
        <v>286</v>
      </c>
      <c r="B19" s="23"/>
      <c r="C19" s="23"/>
      <c r="D19" s="23"/>
      <c r="E19" s="23"/>
      <c r="F19" s="23"/>
      <c r="G19" s="23"/>
      <c r="H19" s="23"/>
      <c r="I19" s="23"/>
      <c r="J19" s="16">
        <f>SUM(J20:J25)</f>
        <v>284000</v>
      </c>
    </row>
    <row r="20" spans="1:10" ht="15" customHeight="1" x14ac:dyDescent="0.25">
      <c r="A20" s="1"/>
      <c r="B20" s="4" t="s">
        <v>11</v>
      </c>
      <c r="C20" s="12" t="s">
        <v>40</v>
      </c>
      <c r="D20" s="12" t="s">
        <v>13</v>
      </c>
      <c r="E20" s="12" t="s">
        <v>10</v>
      </c>
      <c r="F20" s="13" t="s">
        <v>218</v>
      </c>
      <c r="G20" s="4" t="s">
        <v>15</v>
      </c>
      <c r="H20" s="4"/>
      <c r="I20" s="8" t="s">
        <v>777</v>
      </c>
      <c r="J20" s="7">
        <v>50000</v>
      </c>
    </row>
    <row r="21" spans="1:10" ht="15" customHeight="1" x14ac:dyDescent="0.25">
      <c r="A21" s="1"/>
      <c r="B21" s="4" t="s">
        <v>11</v>
      </c>
      <c r="C21" s="13" t="s">
        <v>40</v>
      </c>
      <c r="D21" s="12" t="s">
        <v>13</v>
      </c>
      <c r="E21" s="4" t="s">
        <v>10</v>
      </c>
      <c r="F21" s="4" t="s">
        <v>218</v>
      </c>
      <c r="G21" s="4" t="s">
        <v>15</v>
      </c>
      <c r="H21" s="4"/>
      <c r="I21" s="8" t="s">
        <v>778</v>
      </c>
      <c r="J21" s="7">
        <v>10000</v>
      </c>
    </row>
    <row r="22" spans="1:10" ht="15" customHeight="1" x14ac:dyDescent="0.25">
      <c r="A22" s="1"/>
      <c r="B22" s="4" t="s">
        <v>11</v>
      </c>
      <c r="C22" s="13" t="s">
        <v>40</v>
      </c>
      <c r="D22" s="12" t="s">
        <v>59</v>
      </c>
      <c r="E22" s="4" t="s">
        <v>10</v>
      </c>
      <c r="F22" s="4" t="s">
        <v>218</v>
      </c>
      <c r="G22" s="4" t="s">
        <v>15</v>
      </c>
      <c r="H22" s="4"/>
      <c r="I22" s="8" t="s">
        <v>779</v>
      </c>
      <c r="J22" s="7">
        <v>10000</v>
      </c>
    </row>
    <row r="23" spans="1:10" ht="15" customHeight="1" x14ac:dyDescent="0.25">
      <c r="A23" s="1"/>
      <c r="B23" s="4" t="s">
        <v>11</v>
      </c>
      <c r="C23" s="13" t="s">
        <v>40</v>
      </c>
      <c r="D23" s="12" t="s">
        <v>59</v>
      </c>
      <c r="E23" s="4" t="s">
        <v>10</v>
      </c>
      <c r="F23" s="4" t="s">
        <v>218</v>
      </c>
      <c r="G23" s="4" t="s">
        <v>15</v>
      </c>
      <c r="H23" s="4"/>
      <c r="I23" s="8" t="s">
        <v>780</v>
      </c>
      <c r="J23" s="7">
        <v>102000</v>
      </c>
    </row>
    <row r="24" spans="1:10" ht="15" customHeight="1" x14ac:dyDescent="0.25">
      <c r="A24" s="1"/>
      <c r="B24" s="4" t="s">
        <v>11</v>
      </c>
      <c r="C24" s="13" t="s">
        <v>40</v>
      </c>
      <c r="D24" s="12" t="s">
        <v>59</v>
      </c>
      <c r="E24" s="4" t="s">
        <v>10</v>
      </c>
      <c r="F24" s="4" t="s">
        <v>218</v>
      </c>
      <c r="G24" s="4" t="s">
        <v>15</v>
      </c>
      <c r="H24" s="4"/>
      <c r="I24" s="14" t="s">
        <v>781</v>
      </c>
      <c r="J24" s="7">
        <v>95000</v>
      </c>
    </row>
    <row r="25" spans="1:10" ht="15" customHeight="1" thickBot="1" x14ac:dyDescent="0.3">
      <c r="A25" s="1"/>
      <c r="B25" s="4" t="s">
        <v>11</v>
      </c>
      <c r="C25" s="13" t="s">
        <v>40</v>
      </c>
      <c r="D25" s="12" t="s">
        <v>59</v>
      </c>
      <c r="E25" s="4" t="s">
        <v>10</v>
      </c>
      <c r="F25" s="4" t="s">
        <v>218</v>
      </c>
      <c r="G25" s="4" t="s">
        <v>15</v>
      </c>
      <c r="H25" s="4"/>
      <c r="I25" s="8" t="s">
        <v>782</v>
      </c>
      <c r="J25" s="7">
        <v>17000</v>
      </c>
    </row>
    <row r="26" spans="1:10" ht="15" customHeight="1" x14ac:dyDescent="0.25">
      <c r="A26" s="22" t="s">
        <v>783</v>
      </c>
      <c r="B26" s="23" t="s">
        <v>11</v>
      </c>
      <c r="C26" s="23" t="s">
        <v>40</v>
      </c>
      <c r="D26" s="23"/>
      <c r="E26" s="23"/>
      <c r="F26" s="23"/>
      <c r="G26" s="23" t="s">
        <v>15</v>
      </c>
      <c r="H26" s="23"/>
      <c r="I26" s="23"/>
      <c r="J26" s="16">
        <f>SUM(J27:J42)</f>
        <v>855774</v>
      </c>
    </row>
    <row r="27" spans="1:10" ht="15" customHeight="1" x14ac:dyDescent="0.25">
      <c r="A27" s="1"/>
      <c r="B27" s="4" t="s">
        <v>11</v>
      </c>
      <c r="C27" s="13" t="s">
        <v>40</v>
      </c>
      <c r="D27" s="12" t="s">
        <v>13</v>
      </c>
      <c r="E27" s="4" t="s">
        <v>697</v>
      </c>
      <c r="F27" s="4" t="s">
        <v>218</v>
      </c>
      <c r="G27" s="4" t="s">
        <v>15</v>
      </c>
      <c r="H27" s="4"/>
      <c r="I27" s="8" t="s">
        <v>784</v>
      </c>
      <c r="J27" s="7">
        <v>3000</v>
      </c>
    </row>
    <row r="28" spans="1:10" ht="15" customHeight="1" x14ac:dyDescent="0.25">
      <c r="A28" s="1"/>
      <c r="B28" s="4" t="s">
        <v>11</v>
      </c>
      <c r="C28" s="13" t="s">
        <v>40</v>
      </c>
      <c r="D28" s="12" t="s">
        <v>13</v>
      </c>
      <c r="E28" s="4" t="s">
        <v>697</v>
      </c>
      <c r="F28" s="4" t="s">
        <v>218</v>
      </c>
      <c r="G28" s="4" t="s">
        <v>15</v>
      </c>
      <c r="H28" s="4"/>
      <c r="I28" s="8" t="s">
        <v>1033</v>
      </c>
      <c r="J28" s="7">
        <v>20000</v>
      </c>
    </row>
    <row r="29" spans="1:10" ht="15" customHeight="1" x14ac:dyDescent="0.25">
      <c r="A29" s="1"/>
      <c r="B29" s="4" t="s">
        <v>11</v>
      </c>
      <c r="C29" s="13" t="s">
        <v>40</v>
      </c>
      <c r="D29" s="12" t="s">
        <v>13</v>
      </c>
      <c r="E29" s="4" t="s">
        <v>697</v>
      </c>
      <c r="F29" s="4" t="s">
        <v>218</v>
      </c>
      <c r="G29" s="4" t="s">
        <v>15</v>
      </c>
      <c r="H29" s="4"/>
      <c r="I29" s="8" t="s">
        <v>1034</v>
      </c>
      <c r="J29" s="7">
        <v>55000</v>
      </c>
    </row>
    <row r="30" spans="1:10" ht="15" customHeight="1" x14ac:dyDescent="0.25">
      <c r="A30" s="1"/>
      <c r="B30" s="4" t="s">
        <v>11</v>
      </c>
      <c r="C30" s="13" t="s">
        <v>40</v>
      </c>
      <c r="D30" s="12" t="s">
        <v>13</v>
      </c>
      <c r="E30" s="4" t="s">
        <v>697</v>
      </c>
      <c r="F30" s="4" t="s">
        <v>225</v>
      </c>
      <c r="G30" s="4" t="s">
        <v>15</v>
      </c>
      <c r="H30" s="4"/>
      <c r="I30" s="8" t="s">
        <v>1033</v>
      </c>
      <c r="J30" s="7">
        <v>20000</v>
      </c>
    </row>
    <row r="31" spans="1:10" ht="15" customHeight="1" x14ac:dyDescent="0.25">
      <c r="A31" s="1"/>
      <c r="B31" s="4" t="s">
        <v>11</v>
      </c>
      <c r="C31" s="13" t="s">
        <v>40</v>
      </c>
      <c r="D31" s="12" t="s">
        <v>13</v>
      </c>
      <c r="E31" s="4" t="s">
        <v>697</v>
      </c>
      <c r="F31" s="4" t="s">
        <v>218</v>
      </c>
      <c r="G31" s="4" t="s">
        <v>15</v>
      </c>
      <c r="H31" s="4"/>
      <c r="I31" s="8" t="s">
        <v>787</v>
      </c>
      <c r="J31" s="7">
        <v>16500</v>
      </c>
    </row>
    <row r="32" spans="1:10" ht="15" customHeight="1" x14ac:dyDescent="0.25">
      <c r="A32" s="1"/>
      <c r="B32" s="4" t="s">
        <v>11</v>
      </c>
      <c r="C32" s="13" t="s">
        <v>40</v>
      </c>
      <c r="D32" s="12" t="s">
        <v>13</v>
      </c>
      <c r="E32" s="4" t="s">
        <v>697</v>
      </c>
      <c r="F32" s="4" t="s">
        <v>218</v>
      </c>
      <c r="G32" s="4" t="s">
        <v>15</v>
      </c>
      <c r="H32" s="4"/>
      <c r="I32" s="8" t="s">
        <v>785</v>
      </c>
      <c r="J32" s="7">
        <v>2000</v>
      </c>
    </row>
    <row r="33" spans="1:10" ht="15" customHeight="1" x14ac:dyDescent="0.25">
      <c r="A33" s="1"/>
      <c r="B33" s="4" t="s">
        <v>11</v>
      </c>
      <c r="C33" s="13" t="s">
        <v>40</v>
      </c>
      <c r="D33" s="12" t="s">
        <v>13</v>
      </c>
      <c r="E33" s="4" t="s">
        <v>697</v>
      </c>
      <c r="F33" s="4" t="s">
        <v>218</v>
      </c>
      <c r="G33" s="4" t="s">
        <v>15</v>
      </c>
      <c r="H33" s="4"/>
      <c r="I33" s="8" t="s">
        <v>786</v>
      </c>
      <c r="J33" s="7">
        <v>3000</v>
      </c>
    </row>
    <row r="34" spans="1:10" ht="15" customHeight="1" x14ac:dyDescent="0.25">
      <c r="A34" s="1"/>
      <c r="B34" s="4" t="s">
        <v>11</v>
      </c>
      <c r="C34" s="13" t="s">
        <v>40</v>
      </c>
      <c r="D34" s="12" t="s">
        <v>13</v>
      </c>
      <c r="E34" s="4" t="s">
        <v>697</v>
      </c>
      <c r="F34" s="4" t="s">
        <v>218</v>
      </c>
      <c r="G34" s="4" t="s">
        <v>15</v>
      </c>
      <c r="H34" s="4"/>
      <c r="I34" s="8" t="s">
        <v>1035</v>
      </c>
      <c r="J34" s="7">
        <v>2000</v>
      </c>
    </row>
    <row r="35" spans="1:10" ht="15" customHeight="1" x14ac:dyDescent="0.25">
      <c r="A35" s="1"/>
      <c r="B35" s="4" t="s">
        <v>11</v>
      </c>
      <c r="C35" s="13" t="s">
        <v>40</v>
      </c>
      <c r="D35" s="12" t="s">
        <v>13</v>
      </c>
      <c r="E35" s="4" t="s">
        <v>697</v>
      </c>
      <c r="F35" s="4" t="s">
        <v>218</v>
      </c>
      <c r="G35" s="4" t="s">
        <v>15</v>
      </c>
      <c r="H35" s="4"/>
      <c r="I35" s="8" t="s">
        <v>1036</v>
      </c>
      <c r="J35" s="7">
        <v>200000</v>
      </c>
    </row>
    <row r="36" spans="1:10" ht="15" customHeight="1" x14ac:dyDescent="0.25">
      <c r="A36" s="1"/>
      <c r="B36" s="4" t="s">
        <v>11</v>
      </c>
      <c r="C36" s="13" t="s">
        <v>40</v>
      </c>
      <c r="D36" s="12" t="s">
        <v>13</v>
      </c>
      <c r="E36" s="4" t="s">
        <v>697</v>
      </c>
      <c r="F36" s="4" t="s">
        <v>218</v>
      </c>
      <c r="G36" s="4" t="s">
        <v>15</v>
      </c>
      <c r="H36" s="4"/>
      <c r="I36" s="8" t="s">
        <v>1037</v>
      </c>
      <c r="J36" s="7">
        <v>67200</v>
      </c>
    </row>
    <row r="37" spans="1:10" ht="15" customHeight="1" x14ac:dyDescent="0.25">
      <c r="A37" s="1"/>
      <c r="B37" s="4" t="s">
        <v>11</v>
      </c>
      <c r="C37" s="13" t="s">
        <v>40</v>
      </c>
      <c r="D37" s="12" t="s">
        <v>13</v>
      </c>
      <c r="E37" s="4" t="s">
        <v>697</v>
      </c>
      <c r="F37" s="4" t="s">
        <v>218</v>
      </c>
      <c r="G37" s="4" t="s">
        <v>15</v>
      </c>
      <c r="H37" s="4"/>
      <c r="I37" s="8" t="s">
        <v>1038</v>
      </c>
      <c r="J37" s="7">
        <v>200000</v>
      </c>
    </row>
    <row r="38" spans="1:10" ht="15" customHeight="1" x14ac:dyDescent="0.25">
      <c r="A38" s="1"/>
      <c r="B38" s="4" t="s">
        <v>11</v>
      </c>
      <c r="C38" s="13" t="s">
        <v>40</v>
      </c>
      <c r="D38" s="12" t="s">
        <v>13</v>
      </c>
      <c r="E38" s="4" t="s">
        <v>697</v>
      </c>
      <c r="F38" s="4" t="s">
        <v>218</v>
      </c>
      <c r="G38" s="4" t="s">
        <v>15</v>
      </c>
      <c r="H38" s="4"/>
      <c r="I38" s="8" t="s">
        <v>1039</v>
      </c>
      <c r="J38" s="7">
        <v>25344</v>
      </c>
    </row>
    <row r="39" spans="1:10" ht="15" customHeight="1" x14ac:dyDescent="0.25">
      <c r="A39" s="1"/>
      <c r="B39" s="4" t="s">
        <v>11</v>
      </c>
      <c r="C39" s="13" t="s">
        <v>40</v>
      </c>
      <c r="D39" s="12" t="s">
        <v>13</v>
      </c>
      <c r="E39" s="4" t="s">
        <v>697</v>
      </c>
      <c r="F39" s="4" t="s">
        <v>218</v>
      </c>
      <c r="G39" s="4" t="s">
        <v>15</v>
      </c>
      <c r="H39" s="4"/>
      <c r="I39" s="8" t="s">
        <v>1040</v>
      </c>
      <c r="J39" s="7">
        <v>53400</v>
      </c>
    </row>
    <row r="40" spans="1:10" ht="15" customHeight="1" x14ac:dyDescent="0.25">
      <c r="A40" s="1"/>
      <c r="B40" s="4"/>
      <c r="C40" s="13"/>
      <c r="D40" s="12"/>
      <c r="E40" s="4"/>
      <c r="F40" s="4"/>
      <c r="G40" s="4"/>
      <c r="H40" s="4"/>
      <c r="I40" s="8" t="s">
        <v>1041</v>
      </c>
      <c r="J40" s="7">
        <v>171330</v>
      </c>
    </row>
    <row r="41" spans="1:10" ht="15" customHeight="1" x14ac:dyDescent="0.25">
      <c r="A41" s="1"/>
      <c r="B41" s="4" t="s">
        <v>11</v>
      </c>
      <c r="C41" s="13" t="s">
        <v>40</v>
      </c>
      <c r="D41" s="12" t="s">
        <v>13</v>
      </c>
      <c r="E41" s="4" t="s">
        <v>697</v>
      </c>
      <c r="F41" s="4" t="s">
        <v>218</v>
      </c>
      <c r="G41" s="4" t="s">
        <v>15</v>
      </c>
      <c r="H41" s="4"/>
      <c r="I41" s="8" t="s">
        <v>1033</v>
      </c>
      <c r="J41" s="7">
        <v>15000</v>
      </c>
    </row>
    <row r="42" spans="1:10" ht="15" customHeight="1" thickBot="1" x14ac:dyDescent="0.3">
      <c r="A42" s="1"/>
      <c r="B42" s="4" t="s">
        <v>11</v>
      </c>
      <c r="C42" s="13" t="s">
        <v>40</v>
      </c>
      <c r="D42" s="12" t="s">
        <v>13</v>
      </c>
      <c r="E42" s="4" t="s">
        <v>697</v>
      </c>
      <c r="F42" s="4" t="s">
        <v>218</v>
      </c>
      <c r="G42" s="4" t="s">
        <v>15</v>
      </c>
      <c r="H42" s="4"/>
      <c r="I42" s="8" t="s">
        <v>1042</v>
      </c>
      <c r="J42" s="7">
        <v>2000</v>
      </c>
    </row>
    <row r="43" spans="1:10" ht="15" customHeight="1" x14ac:dyDescent="0.25">
      <c r="A43" s="22" t="s">
        <v>788</v>
      </c>
      <c r="B43" s="23" t="s">
        <v>11</v>
      </c>
      <c r="C43" s="23" t="s">
        <v>40</v>
      </c>
      <c r="D43" s="23"/>
      <c r="E43" s="23"/>
      <c r="F43" s="23"/>
      <c r="G43" s="23" t="s">
        <v>15</v>
      </c>
      <c r="H43" s="23"/>
      <c r="I43" s="23"/>
      <c r="J43" s="16">
        <f>SUM(J44:J48)</f>
        <v>294500</v>
      </c>
    </row>
    <row r="44" spans="1:10" ht="15" customHeight="1" x14ac:dyDescent="0.25">
      <c r="A44" s="1"/>
      <c r="B44" s="4" t="s">
        <v>11</v>
      </c>
      <c r="C44" s="13" t="s">
        <v>40</v>
      </c>
      <c r="D44" s="12" t="s">
        <v>13</v>
      </c>
      <c r="E44" s="4" t="s">
        <v>789</v>
      </c>
      <c r="F44" s="13" t="s">
        <v>218</v>
      </c>
      <c r="G44" s="4" t="s">
        <v>15</v>
      </c>
      <c r="H44" s="4"/>
      <c r="I44" s="8" t="s">
        <v>1043</v>
      </c>
      <c r="J44" s="7">
        <v>10000</v>
      </c>
    </row>
    <row r="45" spans="1:10" ht="15" customHeight="1" x14ac:dyDescent="0.25">
      <c r="A45" s="1"/>
      <c r="B45" s="4" t="s">
        <v>11</v>
      </c>
      <c r="C45" s="13" t="s">
        <v>40</v>
      </c>
      <c r="D45" s="12" t="s">
        <v>13</v>
      </c>
      <c r="E45" s="4" t="s">
        <v>789</v>
      </c>
      <c r="F45" s="13" t="s">
        <v>218</v>
      </c>
      <c r="G45" s="4" t="s">
        <v>15</v>
      </c>
      <c r="H45" s="4"/>
      <c r="I45" s="8" t="s">
        <v>1044</v>
      </c>
      <c r="J45" s="7">
        <v>3183</v>
      </c>
    </row>
    <row r="46" spans="1:10" ht="15" customHeight="1" x14ac:dyDescent="0.25">
      <c r="A46" s="1"/>
      <c r="B46" s="4" t="s">
        <v>11</v>
      </c>
      <c r="C46" s="13" t="s">
        <v>40</v>
      </c>
      <c r="D46" s="12" t="s">
        <v>59</v>
      </c>
      <c r="E46" s="4" t="s">
        <v>789</v>
      </c>
      <c r="F46" s="13" t="s">
        <v>218</v>
      </c>
      <c r="G46" s="4" t="s">
        <v>15</v>
      </c>
      <c r="H46" s="4"/>
      <c r="I46" s="8" t="s">
        <v>1045</v>
      </c>
      <c r="J46" s="7">
        <v>280000</v>
      </c>
    </row>
    <row r="47" spans="1:10" ht="26.25" x14ac:dyDescent="0.25">
      <c r="A47" s="1"/>
      <c r="B47" s="4" t="s">
        <v>11</v>
      </c>
      <c r="C47" s="13" t="s">
        <v>40</v>
      </c>
      <c r="D47" s="12" t="s">
        <v>13</v>
      </c>
      <c r="E47" s="4" t="s">
        <v>789</v>
      </c>
      <c r="F47" s="13" t="s">
        <v>218</v>
      </c>
      <c r="G47" s="4" t="s">
        <v>15</v>
      </c>
      <c r="H47" s="4"/>
      <c r="I47" s="8" t="s">
        <v>1046</v>
      </c>
      <c r="J47" s="7">
        <v>500</v>
      </c>
    </row>
    <row r="48" spans="1:10" ht="26.25" x14ac:dyDescent="0.25">
      <c r="A48" s="1"/>
      <c r="B48" s="4" t="s">
        <v>11</v>
      </c>
      <c r="C48" s="13" t="s">
        <v>40</v>
      </c>
      <c r="D48" s="12" t="s">
        <v>13</v>
      </c>
      <c r="E48" s="4" t="s">
        <v>789</v>
      </c>
      <c r="F48" s="13" t="s">
        <v>218</v>
      </c>
      <c r="G48" s="4" t="s">
        <v>15</v>
      </c>
      <c r="H48" s="4"/>
      <c r="I48" s="8" t="s">
        <v>1047</v>
      </c>
      <c r="J48" s="7">
        <v>817</v>
      </c>
    </row>
    <row r="49" spans="1:10" ht="15.75" customHeight="1" thickBot="1" x14ac:dyDescent="0.3">
      <c r="A49" s="24" t="s">
        <v>162</v>
      </c>
      <c r="B49" s="25"/>
      <c r="C49" s="25"/>
      <c r="D49" s="25"/>
      <c r="E49" s="25"/>
      <c r="F49" s="25"/>
      <c r="G49" s="25"/>
      <c r="H49" s="25"/>
      <c r="I49" s="25"/>
      <c r="J49" s="11">
        <f>J50+J69+J92+J103</f>
        <v>1803094</v>
      </c>
    </row>
    <row r="50" spans="1:10" ht="15.75" customHeight="1" x14ac:dyDescent="0.25">
      <c r="A50" s="22" t="s">
        <v>286</v>
      </c>
      <c r="B50" s="23"/>
      <c r="C50" s="23"/>
      <c r="D50" s="23"/>
      <c r="E50" s="23"/>
      <c r="F50" s="23"/>
      <c r="G50" s="23"/>
      <c r="H50" s="23"/>
      <c r="I50" s="23"/>
      <c r="J50" s="16">
        <f>SUM(J51:J68)</f>
        <v>391100</v>
      </c>
    </row>
    <row r="51" spans="1:10" ht="26.25" x14ac:dyDescent="0.25">
      <c r="A51" s="1"/>
      <c r="B51" s="4" t="s">
        <v>11</v>
      </c>
      <c r="C51" s="13" t="s">
        <v>20</v>
      </c>
      <c r="D51" s="4" t="s">
        <v>13</v>
      </c>
      <c r="E51" s="13" t="s">
        <v>10</v>
      </c>
      <c r="F51" s="4" t="s">
        <v>14</v>
      </c>
      <c r="G51" s="4" t="s">
        <v>15</v>
      </c>
      <c r="H51" s="4" t="s">
        <v>134</v>
      </c>
      <c r="I51" s="8" t="s">
        <v>135</v>
      </c>
      <c r="J51" s="7">
        <v>1000</v>
      </c>
    </row>
    <row r="52" spans="1:10" x14ac:dyDescent="0.25">
      <c r="A52" s="1"/>
      <c r="B52" s="4" t="s">
        <v>11</v>
      </c>
      <c r="C52" s="4" t="s">
        <v>20</v>
      </c>
      <c r="D52" s="13" t="s">
        <v>13</v>
      </c>
      <c r="E52" s="4" t="s">
        <v>10</v>
      </c>
      <c r="F52" s="4" t="s">
        <v>14</v>
      </c>
      <c r="G52" s="4" t="s">
        <v>15</v>
      </c>
      <c r="H52" s="4" t="s">
        <v>136</v>
      </c>
      <c r="I52" s="8" t="s">
        <v>137</v>
      </c>
      <c r="J52" s="7">
        <v>2000</v>
      </c>
    </row>
    <row r="53" spans="1:10" x14ac:dyDescent="0.25">
      <c r="A53" s="1"/>
      <c r="B53" s="4" t="s">
        <v>11</v>
      </c>
      <c r="C53" s="4" t="s">
        <v>20</v>
      </c>
      <c r="D53" s="13" t="s">
        <v>13</v>
      </c>
      <c r="E53" s="4" t="s">
        <v>10</v>
      </c>
      <c r="F53" s="4" t="s">
        <v>14</v>
      </c>
      <c r="G53" s="4" t="s">
        <v>15</v>
      </c>
      <c r="H53" s="4" t="s">
        <v>138</v>
      </c>
      <c r="I53" s="8" t="s">
        <v>139</v>
      </c>
      <c r="J53" s="7">
        <v>4000</v>
      </c>
    </row>
    <row r="54" spans="1:10" ht="51.75" x14ac:dyDescent="0.25">
      <c r="A54" s="1"/>
      <c r="B54" s="4" t="s">
        <v>11</v>
      </c>
      <c r="C54" s="4" t="s">
        <v>20</v>
      </c>
      <c r="D54" s="13" t="s">
        <v>40</v>
      </c>
      <c r="E54" s="4" t="s">
        <v>10</v>
      </c>
      <c r="F54" s="4" t="s">
        <v>14</v>
      </c>
      <c r="G54" s="4" t="s">
        <v>15</v>
      </c>
      <c r="H54" s="4" t="s">
        <v>731</v>
      </c>
      <c r="I54" s="8" t="s">
        <v>140</v>
      </c>
      <c r="J54" s="7">
        <v>9000</v>
      </c>
    </row>
    <row r="55" spans="1:10" ht="26.25" x14ac:dyDescent="0.25">
      <c r="A55" s="1"/>
      <c r="B55" s="4" t="s">
        <v>11</v>
      </c>
      <c r="C55" s="4" t="s">
        <v>20</v>
      </c>
      <c r="D55" s="13" t="s">
        <v>13</v>
      </c>
      <c r="E55" s="4" t="s">
        <v>10</v>
      </c>
      <c r="F55" s="4" t="s">
        <v>14</v>
      </c>
      <c r="G55" s="4" t="s">
        <v>15</v>
      </c>
      <c r="H55" s="4" t="s">
        <v>732</v>
      </c>
      <c r="I55" s="8" t="s">
        <v>733</v>
      </c>
      <c r="J55" s="7">
        <v>14000</v>
      </c>
    </row>
    <row r="56" spans="1:10" x14ac:dyDescent="0.25">
      <c r="A56" s="1"/>
      <c r="B56" s="4" t="s">
        <v>11</v>
      </c>
      <c r="C56" s="4" t="s">
        <v>20</v>
      </c>
      <c r="D56" s="13" t="s">
        <v>13</v>
      </c>
      <c r="E56" s="4" t="s">
        <v>10</v>
      </c>
      <c r="F56" s="4" t="s">
        <v>14</v>
      </c>
      <c r="G56" s="4" t="s">
        <v>15</v>
      </c>
      <c r="H56" s="4" t="s">
        <v>732</v>
      </c>
      <c r="I56" s="8" t="s">
        <v>734</v>
      </c>
      <c r="J56" s="7">
        <v>15400</v>
      </c>
    </row>
    <row r="57" spans="1:10" x14ac:dyDescent="0.25">
      <c r="A57" s="1"/>
      <c r="B57" s="4" t="s">
        <v>11</v>
      </c>
      <c r="C57" s="4" t="s">
        <v>20</v>
      </c>
      <c r="D57" s="13" t="s">
        <v>13</v>
      </c>
      <c r="E57" s="4" t="s">
        <v>10</v>
      </c>
      <c r="F57" s="4" t="s">
        <v>14</v>
      </c>
      <c r="G57" s="4" t="s">
        <v>15</v>
      </c>
      <c r="H57" s="4" t="s">
        <v>732</v>
      </c>
      <c r="I57" s="8" t="s">
        <v>735</v>
      </c>
      <c r="J57" s="7">
        <v>5000</v>
      </c>
    </row>
    <row r="58" spans="1:10" x14ac:dyDescent="0.25">
      <c r="A58" s="1"/>
      <c r="B58" s="4" t="s">
        <v>11</v>
      </c>
      <c r="C58" s="4" t="s">
        <v>20</v>
      </c>
      <c r="D58" s="13" t="s">
        <v>13</v>
      </c>
      <c r="E58" s="4" t="s">
        <v>10</v>
      </c>
      <c r="F58" s="4" t="s">
        <v>14</v>
      </c>
      <c r="G58" s="4" t="s">
        <v>15</v>
      </c>
      <c r="H58" s="4" t="s">
        <v>732</v>
      </c>
      <c r="I58" s="8" t="s">
        <v>736</v>
      </c>
      <c r="J58" s="7">
        <v>20000</v>
      </c>
    </row>
    <row r="59" spans="1:10" ht="39" x14ac:dyDescent="0.25">
      <c r="A59" s="1"/>
      <c r="B59" s="4" t="s">
        <v>11</v>
      </c>
      <c r="C59" s="4" t="s">
        <v>20</v>
      </c>
      <c r="D59" s="13" t="s">
        <v>13</v>
      </c>
      <c r="E59" s="4" t="s">
        <v>10</v>
      </c>
      <c r="F59" s="4" t="s">
        <v>14</v>
      </c>
      <c r="G59" s="4" t="s">
        <v>15</v>
      </c>
      <c r="H59" s="4" t="s">
        <v>732</v>
      </c>
      <c r="I59" s="8" t="s">
        <v>737</v>
      </c>
      <c r="J59" s="7">
        <v>10000</v>
      </c>
    </row>
    <row r="60" spans="1:10" ht="51.75" x14ac:dyDescent="0.25">
      <c r="A60" s="1"/>
      <c r="B60" s="4" t="s">
        <v>11</v>
      </c>
      <c r="C60" s="4" t="s">
        <v>20</v>
      </c>
      <c r="D60" s="13" t="s">
        <v>13</v>
      </c>
      <c r="E60" s="4" t="s">
        <v>10</v>
      </c>
      <c r="F60" s="4" t="s">
        <v>14</v>
      </c>
      <c r="G60" s="4" t="s">
        <v>15</v>
      </c>
      <c r="H60" s="4" t="s">
        <v>732</v>
      </c>
      <c r="I60" s="8" t="s">
        <v>738</v>
      </c>
      <c r="J60" s="7">
        <v>25000</v>
      </c>
    </row>
    <row r="61" spans="1:10" x14ac:dyDescent="0.25">
      <c r="A61" s="1"/>
      <c r="B61" s="4" t="s">
        <v>11</v>
      </c>
      <c r="C61" s="4" t="s">
        <v>20</v>
      </c>
      <c r="D61" s="13" t="s">
        <v>20</v>
      </c>
      <c r="E61" s="4" t="s">
        <v>10</v>
      </c>
      <c r="F61" s="4" t="s">
        <v>14</v>
      </c>
      <c r="G61" s="4" t="s">
        <v>15</v>
      </c>
      <c r="H61" s="4" t="s">
        <v>739</v>
      </c>
      <c r="I61" s="8" t="s">
        <v>740</v>
      </c>
      <c r="J61" s="7">
        <v>5700</v>
      </c>
    </row>
    <row r="62" spans="1:10" x14ac:dyDescent="0.25">
      <c r="A62" s="1"/>
      <c r="B62" s="4" t="s">
        <v>11</v>
      </c>
      <c r="C62" s="4" t="s">
        <v>20</v>
      </c>
      <c r="D62" s="13" t="s">
        <v>59</v>
      </c>
      <c r="E62" s="4" t="s">
        <v>10</v>
      </c>
      <c r="F62" s="4" t="s">
        <v>14</v>
      </c>
      <c r="G62" s="4" t="s">
        <v>15</v>
      </c>
      <c r="H62" s="4"/>
      <c r="I62" s="8" t="s">
        <v>120</v>
      </c>
      <c r="J62" s="7">
        <v>20000</v>
      </c>
    </row>
    <row r="63" spans="1:10" x14ac:dyDescent="0.25">
      <c r="A63" s="1"/>
      <c r="B63" s="4" t="s">
        <v>11</v>
      </c>
      <c r="C63" s="4" t="s">
        <v>20</v>
      </c>
      <c r="D63" s="13" t="s">
        <v>59</v>
      </c>
      <c r="E63" s="4" t="s">
        <v>10</v>
      </c>
      <c r="F63" s="4" t="s">
        <v>14</v>
      </c>
      <c r="G63" s="4" t="s">
        <v>15</v>
      </c>
      <c r="H63" s="4"/>
      <c r="I63" s="8" t="s">
        <v>121</v>
      </c>
      <c r="J63" s="7">
        <v>26000</v>
      </c>
    </row>
    <row r="64" spans="1:10" x14ac:dyDescent="0.25">
      <c r="A64" s="1"/>
      <c r="B64" s="4" t="s">
        <v>11</v>
      </c>
      <c r="C64" s="4" t="s">
        <v>20</v>
      </c>
      <c r="D64" s="13" t="s">
        <v>59</v>
      </c>
      <c r="E64" s="4" t="s">
        <v>10</v>
      </c>
      <c r="F64" s="4" t="s">
        <v>14</v>
      </c>
      <c r="G64" s="4" t="s">
        <v>15</v>
      </c>
      <c r="H64" s="4"/>
      <c r="I64" s="8" t="s">
        <v>122</v>
      </c>
      <c r="J64" s="7">
        <v>5900</v>
      </c>
    </row>
    <row r="65" spans="1:10" x14ac:dyDescent="0.25">
      <c r="A65" s="1"/>
      <c r="B65" s="4" t="s">
        <v>11</v>
      </c>
      <c r="C65" s="4" t="s">
        <v>20</v>
      </c>
      <c r="D65" s="13" t="s">
        <v>59</v>
      </c>
      <c r="E65" s="4" t="s">
        <v>10</v>
      </c>
      <c r="F65" s="4" t="s">
        <v>14</v>
      </c>
      <c r="G65" s="4" t="s">
        <v>15</v>
      </c>
      <c r="H65" s="4"/>
      <c r="I65" s="8" t="s">
        <v>123</v>
      </c>
      <c r="J65" s="7">
        <v>30000</v>
      </c>
    </row>
    <row r="66" spans="1:10" ht="26.25" x14ac:dyDescent="0.25">
      <c r="A66" s="1"/>
      <c r="B66" s="4" t="s">
        <v>11</v>
      </c>
      <c r="C66" s="4" t="s">
        <v>20</v>
      </c>
      <c r="D66" s="13" t="s">
        <v>59</v>
      </c>
      <c r="E66" s="4" t="s">
        <v>10</v>
      </c>
      <c r="F66" s="4" t="s">
        <v>14</v>
      </c>
      <c r="G66" s="4" t="s">
        <v>15</v>
      </c>
      <c r="H66" s="4"/>
      <c r="I66" s="8" t="s">
        <v>124</v>
      </c>
      <c r="J66" s="7">
        <v>52100</v>
      </c>
    </row>
    <row r="67" spans="1:10" ht="39" x14ac:dyDescent="0.25">
      <c r="A67" s="1"/>
      <c r="B67" s="4" t="s">
        <v>11</v>
      </c>
      <c r="C67" s="4" t="s">
        <v>20</v>
      </c>
      <c r="D67" s="13" t="s">
        <v>59</v>
      </c>
      <c r="E67" s="4" t="s">
        <v>10</v>
      </c>
      <c r="F67" s="4" t="s">
        <v>14</v>
      </c>
      <c r="G67" s="4" t="s">
        <v>15</v>
      </c>
      <c r="H67" s="4"/>
      <c r="I67" s="8" t="s">
        <v>125</v>
      </c>
      <c r="J67" s="7">
        <v>96000</v>
      </c>
    </row>
    <row r="68" spans="1:10" ht="15.75" thickBot="1" x14ac:dyDescent="0.3">
      <c r="A68" s="1"/>
      <c r="B68" s="4" t="s">
        <v>11</v>
      </c>
      <c r="C68" s="4" t="s">
        <v>20</v>
      </c>
      <c r="D68" s="13" t="s">
        <v>59</v>
      </c>
      <c r="E68" s="4" t="s">
        <v>10</v>
      </c>
      <c r="F68" s="4" t="s">
        <v>14</v>
      </c>
      <c r="G68" s="4" t="s">
        <v>15</v>
      </c>
      <c r="H68" s="4"/>
      <c r="I68" s="8" t="s">
        <v>126</v>
      </c>
      <c r="J68" s="7">
        <v>50000</v>
      </c>
    </row>
    <row r="69" spans="1:10" x14ac:dyDescent="0.25">
      <c r="A69" s="22" t="s">
        <v>751</v>
      </c>
      <c r="B69" s="23"/>
      <c r="C69" s="23"/>
      <c r="D69" s="23"/>
      <c r="E69" s="23"/>
      <c r="F69" s="23"/>
      <c r="G69" s="23"/>
      <c r="H69" s="23"/>
      <c r="I69" s="23"/>
      <c r="J69" s="16">
        <f>SUM(J70:J91)</f>
        <v>884994</v>
      </c>
    </row>
    <row r="70" spans="1:10" x14ac:dyDescent="0.25">
      <c r="A70" s="1"/>
      <c r="B70" s="4" t="s">
        <v>11</v>
      </c>
      <c r="C70" s="4" t="s">
        <v>20</v>
      </c>
      <c r="D70" s="13" t="s">
        <v>13</v>
      </c>
      <c r="E70" s="13" t="s">
        <v>127</v>
      </c>
      <c r="F70" s="4" t="s">
        <v>14</v>
      </c>
      <c r="G70" s="4" t="s">
        <v>15</v>
      </c>
      <c r="H70" s="4" t="s">
        <v>141</v>
      </c>
      <c r="I70" s="8" t="s">
        <v>142</v>
      </c>
      <c r="J70" s="7">
        <v>6000</v>
      </c>
    </row>
    <row r="71" spans="1:10" x14ac:dyDescent="0.25">
      <c r="A71" s="1"/>
      <c r="B71" s="4" t="s">
        <v>11</v>
      </c>
      <c r="C71" s="4" t="s">
        <v>20</v>
      </c>
      <c r="D71" s="4" t="s">
        <v>13</v>
      </c>
      <c r="E71" s="4" t="s">
        <v>127</v>
      </c>
      <c r="F71" s="4" t="s">
        <v>14</v>
      </c>
      <c r="G71" s="4" t="s">
        <v>15</v>
      </c>
      <c r="H71" s="4" t="s">
        <v>143</v>
      </c>
      <c r="I71" s="8" t="s">
        <v>144</v>
      </c>
      <c r="J71" s="7">
        <v>28000</v>
      </c>
    </row>
    <row r="72" spans="1:10" x14ac:dyDescent="0.25">
      <c r="A72" s="1"/>
      <c r="B72" s="4" t="s">
        <v>11</v>
      </c>
      <c r="C72" s="4" t="s">
        <v>20</v>
      </c>
      <c r="D72" s="4" t="s">
        <v>13</v>
      </c>
      <c r="E72" s="4" t="s">
        <v>127</v>
      </c>
      <c r="F72" s="4" t="s">
        <v>14</v>
      </c>
      <c r="G72" s="4" t="s">
        <v>15</v>
      </c>
      <c r="H72" s="4" t="s">
        <v>145</v>
      </c>
      <c r="I72" s="8" t="s">
        <v>146</v>
      </c>
      <c r="J72" s="7">
        <v>15000</v>
      </c>
    </row>
    <row r="73" spans="1:10" x14ac:dyDescent="0.25">
      <c r="A73" s="1"/>
      <c r="B73" s="4" t="s">
        <v>11</v>
      </c>
      <c r="C73" s="4" t="s">
        <v>20</v>
      </c>
      <c r="D73" s="4" t="s">
        <v>13</v>
      </c>
      <c r="E73" s="4" t="s">
        <v>127</v>
      </c>
      <c r="F73" s="4" t="s">
        <v>14</v>
      </c>
      <c r="G73" s="4" t="s">
        <v>15</v>
      </c>
      <c r="H73" s="4" t="s">
        <v>147</v>
      </c>
      <c r="I73" s="8" t="s">
        <v>148</v>
      </c>
      <c r="J73" s="7">
        <v>10000</v>
      </c>
    </row>
    <row r="74" spans="1:10" x14ac:dyDescent="0.25">
      <c r="A74" s="1"/>
      <c r="B74" s="4" t="s">
        <v>11</v>
      </c>
      <c r="C74" s="4" t="s">
        <v>20</v>
      </c>
      <c r="D74" s="4" t="s">
        <v>13</v>
      </c>
      <c r="E74" s="4" t="s">
        <v>127</v>
      </c>
      <c r="F74" s="4" t="s">
        <v>14</v>
      </c>
      <c r="G74" s="4" t="s">
        <v>15</v>
      </c>
      <c r="H74" s="4" t="s">
        <v>149</v>
      </c>
      <c r="I74" s="8" t="s">
        <v>150</v>
      </c>
      <c r="J74" s="7">
        <v>10000</v>
      </c>
    </row>
    <row r="75" spans="1:10" x14ac:dyDescent="0.25">
      <c r="A75" s="1"/>
      <c r="B75" s="4" t="s">
        <v>11</v>
      </c>
      <c r="C75" s="4" t="s">
        <v>20</v>
      </c>
      <c r="D75" s="4" t="s">
        <v>13</v>
      </c>
      <c r="E75" s="4" t="s">
        <v>127</v>
      </c>
      <c r="F75" s="4" t="s">
        <v>14</v>
      </c>
      <c r="G75" s="4" t="s">
        <v>15</v>
      </c>
      <c r="H75" s="4" t="s">
        <v>151</v>
      </c>
      <c r="I75" s="8" t="s">
        <v>152</v>
      </c>
      <c r="J75" s="7">
        <v>10000</v>
      </c>
    </row>
    <row r="76" spans="1:10" x14ac:dyDescent="0.25">
      <c r="A76" s="1"/>
      <c r="B76" s="4" t="s">
        <v>11</v>
      </c>
      <c r="C76" s="4" t="s">
        <v>20</v>
      </c>
      <c r="D76" s="4" t="s">
        <v>13</v>
      </c>
      <c r="E76" s="4" t="s">
        <v>127</v>
      </c>
      <c r="F76" s="4" t="s">
        <v>14</v>
      </c>
      <c r="G76" s="4" t="s">
        <v>15</v>
      </c>
      <c r="H76" s="4" t="s">
        <v>741</v>
      </c>
      <c r="I76" s="8" t="s">
        <v>153</v>
      </c>
      <c r="J76" s="7">
        <v>1000</v>
      </c>
    </row>
    <row r="77" spans="1:10" x14ac:dyDescent="0.25">
      <c r="A77" s="1"/>
      <c r="B77" s="4" t="s">
        <v>11</v>
      </c>
      <c r="C77" s="4" t="s">
        <v>20</v>
      </c>
      <c r="D77" s="4" t="s">
        <v>13</v>
      </c>
      <c r="E77" s="4" t="s">
        <v>127</v>
      </c>
      <c r="F77" s="4" t="s">
        <v>14</v>
      </c>
      <c r="G77" s="4" t="s">
        <v>15</v>
      </c>
      <c r="H77" s="4" t="s">
        <v>742</v>
      </c>
      <c r="I77" s="8" t="s">
        <v>154</v>
      </c>
      <c r="J77" s="7">
        <v>4000</v>
      </c>
    </row>
    <row r="78" spans="1:10" x14ac:dyDescent="0.25">
      <c r="A78" s="1"/>
      <c r="B78" s="4" t="s">
        <v>11</v>
      </c>
      <c r="C78" s="4" t="s">
        <v>20</v>
      </c>
      <c r="D78" s="4" t="s">
        <v>13</v>
      </c>
      <c r="E78" s="4" t="s">
        <v>127</v>
      </c>
      <c r="F78" s="4" t="s">
        <v>14</v>
      </c>
      <c r="G78" s="4" t="s">
        <v>15</v>
      </c>
      <c r="H78" s="4" t="s">
        <v>136</v>
      </c>
      <c r="I78" s="8" t="s">
        <v>137</v>
      </c>
      <c r="J78" s="7">
        <v>5000</v>
      </c>
    </row>
    <row r="79" spans="1:10" x14ac:dyDescent="0.25">
      <c r="A79" s="1"/>
      <c r="B79" s="4" t="s">
        <v>11</v>
      </c>
      <c r="C79" s="4" t="s">
        <v>20</v>
      </c>
      <c r="D79" s="4" t="s">
        <v>13</v>
      </c>
      <c r="E79" s="4" t="s">
        <v>127</v>
      </c>
      <c r="F79" s="4" t="s">
        <v>14</v>
      </c>
      <c r="G79" s="4" t="s">
        <v>15</v>
      </c>
      <c r="H79" s="4" t="s">
        <v>743</v>
      </c>
      <c r="I79" s="8" t="s">
        <v>155</v>
      </c>
      <c r="J79" s="7">
        <v>6000</v>
      </c>
    </row>
    <row r="80" spans="1:10" x14ac:dyDescent="0.25">
      <c r="A80" s="1"/>
      <c r="B80" s="4" t="s">
        <v>11</v>
      </c>
      <c r="C80" s="4" t="s">
        <v>20</v>
      </c>
      <c r="D80" s="4" t="s">
        <v>13</v>
      </c>
      <c r="E80" s="4" t="s">
        <v>127</v>
      </c>
      <c r="F80" s="4" t="s">
        <v>14</v>
      </c>
      <c r="G80" s="4" t="s">
        <v>15</v>
      </c>
      <c r="H80" s="4" t="s">
        <v>739</v>
      </c>
      <c r="I80" s="8" t="s">
        <v>744</v>
      </c>
      <c r="J80" s="7">
        <v>5000</v>
      </c>
    </row>
    <row r="81" spans="1:10" x14ac:dyDescent="0.25">
      <c r="A81" s="1"/>
      <c r="B81" s="4" t="s">
        <v>11</v>
      </c>
      <c r="C81" s="4" t="s">
        <v>20</v>
      </c>
      <c r="D81" s="4" t="s">
        <v>13</v>
      </c>
      <c r="E81" s="4" t="s">
        <v>127</v>
      </c>
      <c r="F81" s="4" t="s">
        <v>14</v>
      </c>
      <c r="G81" s="4" t="s">
        <v>15</v>
      </c>
      <c r="H81" s="4" t="s">
        <v>136</v>
      </c>
      <c r="I81" s="8" t="s">
        <v>156</v>
      </c>
      <c r="J81" s="7">
        <v>400</v>
      </c>
    </row>
    <row r="82" spans="1:10" ht="39" x14ac:dyDescent="0.25">
      <c r="A82" s="1"/>
      <c r="B82" s="4" t="s">
        <v>11</v>
      </c>
      <c r="C82" s="4" t="s">
        <v>20</v>
      </c>
      <c r="D82" s="4" t="s">
        <v>13</v>
      </c>
      <c r="E82" s="4" t="s">
        <v>127</v>
      </c>
      <c r="F82" s="4" t="s">
        <v>14</v>
      </c>
      <c r="G82" s="4" t="s">
        <v>15</v>
      </c>
      <c r="H82" s="4"/>
      <c r="I82" s="8" t="s">
        <v>745</v>
      </c>
      <c r="J82" s="7">
        <v>11000</v>
      </c>
    </row>
    <row r="83" spans="1:10" x14ac:dyDescent="0.25">
      <c r="A83" s="1"/>
      <c r="B83" s="4" t="s">
        <v>11</v>
      </c>
      <c r="C83" s="4" t="s">
        <v>20</v>
      </c>
      <c r="D83" s="4" t="s">
        <v>13</v>
      </c>
      <c r="E83" s="4" t="s">
        <v>127</v>
      </c>
      <c r="F83" s="4" t="s">
        <v>14</v>
      </c>
      <c r="G83" s="4" t="s">
        <v>15</v>
      </c>
      <c r="H83" s="4" t="s">
        <v>138</v>
      </c>
      <c r="I83" s="8" t="s">
        <v>139</v>
      </c>
      <c r="J83" s="7">
        <v>1600</v>
      </c>
    </row>
    <row r="84" spans="1:10" ht="39" x14ac:dyDescent="0.25">
      <c r="A84" s="1"/>
      <c r="B84" s="4" t="s">
        <v>11</v>
      </c>
      <c r="C84" s="4" t="s">
        <v>20</v>
      </c>
      <c r="D84" s="4" t="s">
        <v>13</v>
      </c>
      <c r="E84" s="4" t="s">
        <v>127</v>
      </c>
      <c r="F84" s="4" t="s">
        <v>14</v>
      </c>
      <c r="G84" s="4" t="s">
        <v>15</v>
      </c>
      <c r="H84" s="4"/>
      <c r="I84" s="8" t="s">
        <v>746</v>
      </c>
      <c r="J84" s="7">
        <v>5160</v>
      </c>
    </row>
    <row r="85" spans="1:10" x14ac:dyDescent="0.25">
      <c r="A85" s="1"/>
      <c r="B85" s="4" t="s">
        <v>11</v>
      </c>
      <c r="C85" s="4" t="s">
        <v>20</v>
      </c>
      <c r="D85" s="4" t="s">
        <v>13</v>
      </c>
      <c r="E85" s="4" t="s">
        <v>127</v>
      </c>
      <c r="F85" s="4" t="s">
        <v>14</v>
      </c>
      <c r="G85" s="4" t="s">
        <v>15</v>
      </c>
      <c r="H85" s="4" t="s">
        <v>157</v>
      </c>
      <c r="I85" s="8" t="s">
        <v>156</v>
      </c>
      <c r="J85" s="7">
        <v>5000</v>
      </c>
    </row>
    <row r="86" spans="1:10" ht="39" x14ac:dyDescent="0.25">
      <c r="A86" s="1"/>
      <c r="B86" s="4" t="s">
        <v>11</v>
      </c>
      <c r="C86" s="4" t="s">
        <v>20</v>
      </c>
      <c r="D86" s="4" t="s">
        <v>13</v>
      </c>
      <c r="E86" s="4" t="s">
        <v>127</v>
      </c>
      <c r="F86" s="4" t="s">
        <v>14</v>
      </c>
      <c r="G86" s="4" t="s">
        <v>15</v>
      </c>
      <c r="H86" s="4"/>
      <c r="I86" s="8" t="s">
        <v>747</v>
      </c>
      <c r="J86" s="7">
        <v>33834</v>
      </c>
    </row>
    <row r="87" spans="1:10" ht="26.25" x14ac:dyDescent="0.25">
      <c r="A87" s="1"/>
      <c r="B87" s="4" t="s">
        <v>11</v>
      </c>
      <c r="C87" s="4" t="s">
        <v>20</v>
      </c>
      <c r="D87" s="4" t="s">
        <v>13</v>
      </c>
      <c r="E87" s="4" t="s">
        <v>127</v>
      </c>
      <c r="F87" s="4" t="s">
        <v>14</v>
      </c>
      <c r="G87" s="4" t="s">
        <v>15</v>
      </c>
      <c r="H87" s="4" t="s">
        <v>739</v>
      </c>
      <c r="I87" s="8" t="s">
        <v>159</v>
      </c>
      <c r="J87" s="7">
        <v>25000</v>
      </c>
    </row>
    <row r="88" spans="1:10" ht="26.25" x14ac:dyDescent="0.25">
      <c r="A88" s="1"/>
      <c r="B88" s="4" t="s">
        <v>11</v>
      </c>
      <c r="C88" s="4" t="s">
        <v>20</v>
      </c>
      <c r="D88" s="4" t="s">
        <v>13</v>
      </c>
      <c r="E88" s="4" t="s">
        <v>127</v>
      </c>
      <c r="F88" s="4" t="s">
        <v>14</v>
      </c>
      <c r="G88" s="4" t="s">
        <v>15</v>
      </c>
      <c r="H88" s="4" t="s">
        <v>748</v>
      </c>
      <c r="I88" s="8" t="s">
        <v>158</v>
      </c>
      <c r="J88" s="7">
        <v>5000</v>
      </c>
    </row>
    <row r="89" spans="1:10" ht="26.25" x14ac:dyDescent="0.25">
      <c r="A89" s="1"/>
      <c r="B89" s="4" t="s">
        <v>11</v>
      </c>
      <c r="C89" s="4" t="s">
        <v>20</v>
      </c>
      <c r="D89" s="4" t="s">
        <v>13</v>
      </c>
      <c r="E89" s="4" t="s">
        <v>127</v>
      </c>
      <c r="F89" s="4" t="s">
        <v>14</v>
      </c>
      <c r="G89" s="4" t="s">
        <v>15</v>
      </c>
      <c r="H89" s="4" t="s">
        <v>739</v>
      </c>
      <c r="I89" s="8" t="s">
        <v>749</v>
      </c>
      <c r="J89" s="7">
        <v>24000</v>
      </c>
    </row>
    <row r="90" spans="1:10" x14ac:dyDescent="0.25">
      <c r="A90" s="1"/>
      <c r="B90" s="4" t="s">
        <v>11</v>
      </c>
      <c r="C90" s="4" t="s">
        <v>20</v>
      </c>
      <c r="D90" s="4" t="s">
        <v>13</v>
      </c>
      <c r="E90" s="4" t="s">
        <v>127</v>
      </c>
      <c r="F90" s="4" t="s">
        <v>14</v>
      </c>
      <c r="G90" s="4" t="s">
        <v>15</v>
      </c>
      <c r="H90" s="4" t="s">
        <v>138</v>
      </c>
      <c r="I90" s="8" t="s">
        <v>750</v>
      </c>
      <c r="J90" s="7">
        <v>4000</v>
      </c>
    </row>
    <row r="91" spans="1:10" ht="15.75" thickBot="1" x14ac:dyDescent="0.3">
      <c r="A91" s="1"/>
      <c r="B91" s="13" t="s">
        <v>11</v>
      </c>
      <c r="C91" s="13" t="s">
        <v>20</v>
      </c>
      <c r="D91" s="13" t="s">
        <v>59</v>
      </c>
      <c r="E91" s="13" t="s">
        <v>127</v>
      </c>
      <c r="F91" s="13" t="s">
        <v>14</v>
      </c>
      <c r="G91" s="13" t="s">
        <v>15</v>
      </c>
      <c r="H91" s="4"/>
      <c r="I91" s="14" t="s">
        <v>128</v>
      </c>
      <c r="J91" s="7">
        <v>670000</v>
      </c>
    </row>
    <row r="92" spans="1:10" x14ac:dyDescent="0.25">
      <c r="A92" s="22" t="s">
        <v>770</v>
      </c>
      <c r="B92" s="23"/>
      <c r="C92" s="23"/>
      <c r="D92" s="23"/>
      <c r="E92" s="23"/>
      <c r="F92" s="23"/>
      <c r="G92" s="23"/>
      <c r="H92" s="23"/>
      <c r="I92" s="23"/>
      <c r="J92" s="16">
        <f>SUM(J93:J102)</f>
        <v>190500</v>
      </c>
    </row>
    <row r="93" spans="1:10" x14ac:dyDescent="0.25">
      <c r="A93" s="1"/>
      <c r="B93" s="4" t="s">
        <v>11</v>
      </c>
      <c r="C93" s="4" t="s">
        <v>20</v>
      </c>
      <c r="D93" s="13" t="s">
        <v>13</v>
      </c>
      <c r="E93" s="13" t="s">
        <v>129</v>
      </c>
      <c r="F93" s="4" t="s">
        <v>14</v>
      </c>
      <c r="G93" s="4" t="s">
        <v>15</v>
      </c>
      <c r="H93" s="4" t="s">
        <v>136</v>
      </c>
      <c r="I93" s="8" t="s">
        <v>137</v>
      </c>
      <c r="J93" s="7">
        <v>700</v>
      </c>
    </row>
    <row r="94" spans="1:10" x14ac:dyDescent="0.25">
      <c r="A94" s="1"/>
      <c r="B94" s="4" t="s">
        <v>11</v>
      </c>
      <c r="C94" s="4" t="s">
        <v>20</v>
      </c>
      <c r="D94" s="4" t="s">
        <v>13</v>
      </c>
      <c r="E94" s="4" t="s">
        <v>129</v>
      </c>
      <c r="F94" s="4" t="s">
        <v>14</v>
      </c>
      <c r="G94" s="4" t="s">
        <v>15</v>
      </c>
      <c r="H94" s="4" t="s">
        <v>138</v>
      </c>
      <c r="I94" s="8" t="s">
        <v>139</v>
      </c>
      <c r="J94" s="7">
        <v>800</v>
      </c>
    </row>
    <row r="95" spans="1:10" x14ac:dyDescent="0.25">
      <c r="A95" s="1"/>
      <c r="B95" s="4" t="s">
        <v>11</v>
      </c>
      <c r="C95" s="4" t="s">
        <v>20</v>
      </c>
      <c r="D95" s="4" t="s">
        <v>13</v>
      </c>
      <c r="E95" s="4" t="s">
        <v>129</v>
      </c>
      <c r="F95" s="4" t="s">
        <v>14</v>
      </c>
      <c r="G95" s="4" t="s">
        <v>15</v>
      </c>
      <c r="H95" s="4" t="s">
        <v>138</v>
      </c>
      <c r="I95" s="8" t="s">
        <v>139</v>
      </c>
      <c r="J95" s="7">
        <v>3000</v>
      </c>
    </row>
    <row r="96" spans="1:10" x14ac:dyDescent="0.25">
      <c r="A96" s="1"/>
      <c r="B96" s="4" t="s">
        <v>11</v>
      </c>
      <c r="C96" s="4" t="s">
        <v>20</v>
      </c>
      <c r="D96" s="4" t="s">
        <v>13</v>
      </c>
      <c r="E96" s="4" t="s">
        <v>129</v>
      </c>
      <c r="F96" s="4" t="s">
        <v>14</v>
      </c>
      <c r="G96" s="4" t="s">
        <v>15</v>
      </c>
      <c r="H96" s="4" t="s">
        <v>138</v>
      </c>
      <c r="I96" s="8" t="s">
        <v>139</v>
      </c>
      <c r="J96" s="7">
        <v>1000</v>
      </c>
    </row>
    <row r="97" spans="1:10" ht="26.25" x14ac:dyDescent="0.25">
      <c r="A97" s="1"/>
      <c r="B97" s="4" t="s">
        <v>11</v>
      </c>
      <c r="C97" s="4" t="s">
        <v>20</v>
      </c>
      <c r="D97" s="4" t="s">
        <v>13</v>
      </c>
      <c r="E97" s="4" t="s">
        <v>129</v>
      </c>
      <c r="F97" s="4" t="s">
        <v>14</v>
      </c>
      <c r="G97" s="4" t="s">
        <v>15</v>
      </c>
      <c r="H97" s="4"/>
      <c r="I97" s="8" t="s">
        <v>752</v>
      </c>
      <c r="J97" s="7">
        <v>8000</v>
      </c>
    </row>
    <row r="98" spans="1:10" ht="39" x14ac:dyDescent="0.25">
      <c r="A98" s="1"/>
      <c r="B98" s="4" t="s">
        <v>11</v>
      </c>
      <c r="C98" s="4" t="s">
        <v>20</v>
      </c>
      <c r="D98" s="4" t="s">
        <v>13</v>
      </c>
      <c r="E98" s="4" t="s">
        <v>129</v>
      </c>
      <c r="F98" s="4" t="s">
        <v>14</v>
      </c>
      <c r="G98" s="4" t="s">
        <v>15</v>
      </c>
      <c r="H98" s="4" t="s">
        <v>753</v>
      </c>
      <c r="I98" s="8" t="s">
        <v>754</v>
      </c>
      <c r="J98" s="7">
        <v>103000</v>
      </c>
    </row>
    <row r="99" spans="1:10" ht="77.25" x14ac:dyDescent="0.25">
      <c r="A99" s="1"/>
      <c r="B99" s="4" t="s">
        <v>11</v>
      </c>
      <c r="C99" s="4" t="s">
        <v>20</v>
      </c>
      <c r="D99" s="4" t="s">
        <v>13</v>
      </c>
      <c r="E99" s="4" t="s">
        <v>129</v>
      </c>
      <c r="F99" s="4" t="s">
        <v>14</v>
      </c>
      <c r="G99" s="4" t="s">
        <v>15</v>
      </c>
      <c r="H99" s="4" t="s">
        <v>732</v>
      </c>
      <c r="I99" s="8" t="s">
        <v>755</v>
      </c>
      <c r="J99" s="7">
        <v>8000</v>
      </c>
    </row>
    <row r="100" spans="1:10" x14ac:dyDescent="0.25">
      <c r="A100" s="1"/>
      <c r="B100" s="4" t="s">
        <v>11</v>
      </c>
      <c r="C100" s="4" t="s">
        <v>20</v>
      </c>
      <c r="D100" s="4" t="s">
        <v>13</v>
      </c>
      <c r="E100" s="4" t="s">
        <v>129</v>
      </c>
      <c r="F100" s="4" t="s">
        <v>14</v>
      </c>
      <c r="G100" s="4" t="s">
        <v>15</v>
      </c>
      <c r="H100" s="4" t="s">
        <v>732</v>
      </c>
      <c r="I100" s="8" t="s">
        <v>756</v>
      </c>
      <c r="J100" s="7">
        <v>16000</v>
      </c>
    </row>
    <row r="101" spans="1:10" x14ac:dyDescent="0.25">
      <c r="A101" s="1"/>
      <c r="B101" s="13" t="s">
        <v>11</v>
      </c>
      <c r="C101" s="13" t="s">
        <v>20</v>
      </c>
      <c r="D101" s="13" t="s">
        <v>59</v>
      </c>
      <c r="E101" s="13" t="s">
        <v>129</v>
      </c>
      <c r="F101" s="13" t="s">
        <v>14</v>
      </c>
      <c r="G101" s="13" t="s">
        <v>15</v>
      </c>
      <c r="H101" s="4" t="s">
        <v>130</v>
      </c>
      <c r="I101" s="8" t="s">
        <v>131</v>
      </c>
      <c r="J101" s="7">
        <v>20000</v>
      </c>
    </row>
    <row r="102" spans="1:10" ht="15.75" thickBot="1" x14ac:dyDescent="0.3">
      <c r="A102" s="1"/>
      <c r="B102" s="13" t="s">
        <v>11</v>
      </c>
      <c r="C102" s="13" t="s">
        <v>20</v>
      </c>
      <c r="D102" s="13" t="s">
        <v>59</v>
      </c>
      <c r="E102" s="13" t="s">
        <v>129</v>
      </c>
      <c r="F102" s="13" t="s">
        <v>14</v>
      </c>
      <c r="G102" s="13" t="s">
        <v>15</v>
      </c>
      <c r="H102" s="4" t="s">
        <v>132</v>
      </c>
      <c r="I102" s="8" t="s">
        <v>133</v>
      </c>
      <c r="J102" s="7">
        <v>30000</v>
      </c>
    </row>
    <row r="103" spans="1:10" x14ac:dyDescent="0.25">
      <c r="A103" s="22" t="s">
        <v>769</v>
      </c>
      <c r="B103" s="23"/>
      <c r="C103" s="23"/>
      <c r="D103" s="23"/>
      <c r="E103" s="23"/>
      <c r="F103" s="23"/>
      <c r="G103" s="23"/>
      <c r="H103" s="23"/>
      <c r="I103" s="23"/>
      <c r="J103" s="16">
        <f>SUM(J104:J124)</f>
        <v>336500</v>
      </c>
    </row>
    <row r="104" spans="1:10" x14ac:dyDescent="0.25">
      <c r="A104" s="1"/>
      <c r="B104" s="4" t="s">
        <v>11</v>
      </c>
      <c r="C104" s="4" t="s">
        <v>20</v>
      </c>
      <c r="D104" s="4" t="s">
        <v>13</v>
      </c>
      <c r="E104" s="4"/>
      <c r="F104" s="4" t="s">
        <v>14</v>
      </c>
      <c r="G104" s="4" t="s">
        <v>15</v>
      </c>
      <c r="H104" s="4" t="s">
        <v>138</v>
      </c>
      <c r="I104" s="8" t="s">
        <v>771</v>
      </c>
      <c r="J104" s="7">
        <v>700</v>
      </c>
    </row>
    <row r="105" spans="1:10" x14ac:dyDescent="0.25">
      <c r="A105" s="1"/>
      <c r="B105" s="4" t="s">
        <v>11</v>
      </c>
      <c r="C105" s="4" t="s">
        <v>20</v>
      </c>
      <c r="D105" s="4" t="s">
        <v>13</v>
      </c>
      <c r="E105" s="4"/>
      <c r="F105" s="4" t="s">
        <v>14</v>
      </c>
      <c r="G105" s="4" t="s">
        <v>15</v>
      </c>
      <c r="H105" s="4" t="s">
        <v>732</v>
      </c>
      <c r="I105" s="8" t="s">
        <v>772</v>
      </c>
      <c r="J105" s="7">
        <v>15000</v>
      </c>
    </row>
    <row r="106" spans="1:10" ht="26.25" x14ac:dyDescent="0.25">
      <c r="A106" s="1"/>
      <c r="B106" s="4" t="s">
        <v>11</v>
      </c>
      <c r="C106" s="4" t="s">
        <v>20</v>
      </c>
      <c r="D106" s="4" t="s">
        <v>13</v>
      </c>
      <c r="E106" s="4"/>
      <c r="F106" s="4" t="s">
        <v>14</v>
      </c>
      <c r="G106" s="4" t="s">
        <v>15</v>
      </c>
      <c r="H106" s="4" t="s">
        <v>732</v>
      </c>
      <c r="I106" s="8" t="s">
        <v>773</v>
      </c>
      <c r="J106" s="7">
        <v>15000</v>
      </c>
    </row>
    <row r="107" spans="1:10" ht="39" x14ac:dyDescent="0.25">
      <c r="A107" s="1"/>
      <c r="B107" s="4" t="s">
        <v>11</v>
      </c>
      <c r="C107" s="4" t="s">
        <v>20</v>
      </c>
      <c r="D107" s="4" t="s">
        <v>13</v>
      </c>
      <c r="E107" s="4"/>
      <c r="F107" s="4" t="s">
        <v>14</v>
      </c>
      <c r="G107" s="4" t="s">
        <v>15</v>
      </c>
      <c r="H107" s="4" t="s">
        <v>732</v>
      </c>
      <c r="I107" s="8" t="s">
        <v>774</v>
      </c>
      <c r="J107" s="7">
        <v>3000</v>
      </c>
    </row>
    <row r="108" spans="1:10" x14ac:dyDescent="0.25">
      <c r="A108" s="1"/>
      <c r="B108" s="4" t="s">
        <v>11</v>
      </c>
      <c r="C108" s="4" t="s">
        <v>20</v>
      </c>
      <c r="D108" s="4" t="s">
        <v>13</v>
      </c>
      <c r="E108" s="4"/>
      <c r="F108" s="4" t="s">
        <v>14</v>
      </c>
      <c r="G108" s="4" t="s">
        <v>15</v>
      </c>
      <c r="H108" s="4" t="s">
        <v>732</v>
      </c>
      <c r="I108" s="8" t="s">
        <v>775</v>
      </c>
      <c r="J108" s="7">
        <v>120000</v>
      </c>
    </row>
    <row r="109" spans="1:10" x14ac:dyDescent="0.25">
      <c r="A109" s="1"/>
      <c r="B109" s="4" t="s">
        <v>11</v>
      </c>
      <c r="C109" s="4" t="s">
        <v>20</v>
      </c>
      <c r="D109" s="4" t="s">
        <v>13</v>
      </c>
      <c r="E109" s="4"/>
      <c r="F109" s="4" t="s">
        <v>14</v>
      </c>
      <c r="G109" s="4" t="s">
        <v>15</v>
      </c>
      <c r="H109" s="4" t="s">
        <v>732</v>
      </c>
      <c r="I109" s="8" t="s">
        <v>757</v>
      </c>
      <c r="J109" s="7">
        <v>10000</v>
      </c>
    </row>
    <row r="110" spans="1:10" x14ac:dyDescent="0.25">
      <c r="A110" s="1"/>
      <c r="B110" s="4" t="s">
        <v>11</v>
      </c>
      <c r="C110" s="4" t="s">
        <v>20</v>
      </c>
      <c r="D110" s="4" t="s">
        <v>13</v>
      </c>
      <c r="E110" s="4"/>
      <c r="F110" s="4" t="s">
        <v>14</v>
      </c>
      <c r="G110" s="4" t="s">
        <v>15</v>
      </c>
      <c r="H110" s="4" t="s">
        <v>138</v>
      </c>
      <c r="I110" s="8" t="s">
        <v>161</v>
      </c>
      <c r="J110" s="7">
        <v>1300</v>
      </c>
    </row>
    <row r="111" spans="1:10" x14ac:dyDescent="0.25">
      <c r="A111" s="1"/>
      <c r="B111" s="4" t="s">
        <v>11</v>
      </c>
      <c r="C111" s="4" t="s">
        <v>20</v>
      </c>
      <c r="D111" s="4" t="s">
        <v>13</v>
      </c>
      <c r="E111" s="4"/>
      <c r="F111" s="4" t="s">
        <v>14</v>
      </c>
      <c r="G111" s="4" t="s">
        <v>15</v>
      </c>
      <c r="H111" s="4"/>
      <c r="I111" s="8" t="s">
        <v>551</v>
      </c>
      <c r="J111" s="7">
        <v>10000</v>
      </c>
    </row>
    <row r="112" spans="1:10" x14ac:dyDescent="0.25">
      <c r="A112" s="1"/>
      <c r="B112" s="4" t="s">
        <v>11</v>
      </c>
      <c r="C112" s="4" t="s">
        <v>20</v>
      </c>
      <c r="D112" s="4" t="s">
        <v>13</v>
      </c>
      <c r="E112" s="4"/>
      <c r="F112" s="4" t="s">
        <v>14</v>
      </c>
      <c r="G112" s="4" t="s">
        <v>15</v>
      </c>
      <c r="H112" s="4" t="s">
        <v>138</v>
      </c>
      <c r="I112" s="8" t="s">
        <v>758</v>
      </c>
      <c r="J112" s="7">
        <v>3000</v>
      </c>
    </row>
    <row r="113" spans="1:10" x14ac:dyDescent="0.25">
      <c r="A113" s="1"/>
      <c r="B113" s="4" t="s">
        <v>11</v>
      </c>
      <c r="C113" s="4" t="s">
        <v>20</v>
      </c>
      <c r="D113" s="4" t="s">
        <v>13</v>
      </c>
      <c r="E113" s="4"/>
      <c r="F113" s="4" t="s">
        <v>14</v>
      </c>
      <c r="G113" s="4" t="s">
        <v>15</v>
      </c>
      <c r="H113" s="4" t="s">
        <v>732</v>
      </c>
      <c r="I113" s="8" t="s">
        <v>759</v>
      </c>
      <c r="J113" s="7">
        <v>20000</v>
      </c>
    </row>
    <row r="114" spans="1:10" x14ac:dyDescent="0.25">
      <c r="A114" s="1"/>
      <c r="B114" s="4" t="s">
        <v>11</v>
      </c>
      <c r="C114" s="4" t="s">
        <v>20</v>
      </c>
      <c r="D114" s="4" t="s">
        <v>13</v>
      </c>
      <c r="E114" s="4"/>
      <c r="F114" s="4" t="s">
        <v>14</v>
      </c>
      <c r="G114" s="4" t="s">
        <v>15</v>
      </c>
      <c r="H114" s="4" t="s">
        <v>732</v>
      </c>
      <c r="I114" s="8" t="s">
        <v>760</v>
      </c>
      <c r="J114" s="7">
        <v>5000</v>
      </c>
    </row>
    <row r="115" spans="1:10" x14ac:dyDescent="0.25">
      <c r="A115" s="1"/>
      <c r="B115" s="4" t="s">
        <v>11</v>
      </c>
      <c r="C115" s="4" t="s">
        <v>20</v>
      </c>
      <c r="D115" s="4" t="s">
        <v>13</v>
      </c>
      <c r="E115" s="4"/>
      <c r="F115" s="4" t="s">
        <v>14</v>
      </c>
      <c r="G115" s="4" t="s">
        <v>15</v>
      </c>
      <c r="H115" s="4" t="s">
        <v>732</v>
      </c>
      <c r="I115" s="8" t="s">
        <v>761</v>
      </c>
      <c r="J115" s="7">
        <v>10000</v>
      </c>
    </row>
    <row r="116" spans="1:10" x14ac:dyDescent="0.25">
      <c r="A116" s="1"/>
      <c r="B116" s="4" t="s">
        <v>11</v>
      </c>
      <c r="C116" s="4" t="s">
        <v>20</v>
      </c>
      <c r="D116" s="4" t="s">
        <v>13</v>
      </c>
      <c r="E116" s="4"/>
      <c r="F116" s="4" t="s">
        <v>14</v>
      </c>
      <c r="G116" s="4" t="s">
        <v>15</v>
      </c>
      <c r="H116" s="4" t="s">
        <v>732</v>
      </c>
      <c r="I116" s="8" t="s">
        <v>762</v>
      </c>
      <c r="J116" s="7">
        <v>2000</v>
      </c>
    </row>
    <row r="117" spans="1:10" x14ac:dyDescent="0.25">
      <c r="A117" s="1"/>
      <c r="B117" s="4" t="s">
        <v>11</v>
      </c>
      <c r="C117" s="4" t="s">
        <v>20</v>
      </c>
      <c r="D117" s="4" t="s">
        <v>13</v>
      </c>
      <c r="E117" s="4"/>
      <c r="F117" s="4" t="s">
        <v>14</v>
      </c>
      <c r="G117" s="4" t="s">
        <v>15</v>
      </c>
      <c r="H117" s="4" t="s">
        <v>732</v>
      </c>
      <c r="I117" s="8" t="s">
        <v>763</v>
      </c>
      <c r="J117" s="7">
        <v>13000</v>
      </c>
    </row>
    <row r="118" spans="1:10" x14ac:dyDescent="0.25">
      <c r="A118" s="1"/>
      <c r="B118" s="4" t="s">
        <v>11</v>
      </c>
      <c r="C118" s="4" t="s">
        <v>20</v>
      </c>
      <c r="D118" s="4" t="s">
        <v>13</v>
      </c>
      <c r="E118" s="4"/>
      <c r="F118" s="4" t="s">
        <v>14</v>
      </c>
      <c r="G118" s="4" t="s">
        <v>15</v>
      </c>
      <c r="H118" s="4" t="s">
        <v>732</v>
      </c>
      <c r="I118" s="8" t="s">
        <v>757</v>
      </c>
      <c r="J118" s="7">
        <v>30000</v>
      </c>
    </row>
    <row r="119" spans="1:10" ht="26.25" x14ac:dyDescent="0.25">
      <c r="A119" s="1"/>
      <c r="B119" s="4" t="s">
        <v>11</v>
      </c>
      <c r="C119" s="4" t="s">
        <v>20</v>
      </c>
      <c r="D119" s="4" t="s">
        <v>13</v>
      </c>
      <c r="E119" s="4"/>
      <c r="F119" s="4" t="s">
        <v>14</v>
      </c>
      <c r="G119" s="4" t="s">
        <v>15</v>
      </c>
      <c r="H119" s="4" t="s">
        <v>732</v>
      </c>
      <c r="I119" s="8" t="s">
        <v>764</v>
      </c>
      <c r="J119" s="7">
        <v>12000</v>
      </c>
    </row>
    <row r="120" spans="1:10" x14ac:dyDescent="0.25">
      <c r="A120" s="1"/>
      <c r="B120" s="4" t="s">
        <v>11</v>
      </c>
      <c r="C120" s="4" t="s">
        <v>20</v>
      </c>
      <c r="D120" s="4" t="s">
        <v>13</v>
      </c>
      <c r="E120" s="4"/>
      <c r="F120" s="4" t="s">
        <v>14</v>
      </c>
      <c r="G120" s="4" t="s">
        <v>15</v>
      </c>
      <c r="H120" s="4" t="s">
        <v>732</v>
      </c>
      <c r="I120" s="8" t="s">
        <v>765</v>
      </c>
      <c r="J120" s="7">
        <v>8000</v>
      </c>
    </row>
    <row r="121" spans="1:10" x14ac:dyDescent="0.25">
      <c r="A121" s="1"/>
      <c r="B121" s="4" t="s">
        <v>11</v>
      </c>
      <c r="C121" s="4" t="s">
        <v>20</v>
      </c>
      <c r="D121" s="4" t="s">
        <v>13</v>
      </c>
      <c r="E121" s="4"/>
      <c r="F121" s="4" t="s">
        <v>14</v>
      </c>
      <c r="G121" s="4" t="s">
        <v>15</v>
      </c>
      <c r="H121" s="4" t="s">
        <v>732</v>
      </c>
      <c r="I121" s="8" t="s">
        <v>766</v>
      </c>
      <c r="J121" s="7">
        <v>8500</v>
      </c>
    </row>
    <row r="122" spans="1:10" x14ac:dyDescent="0.25">
      <c r="A122" s="1"/>
      <c r="B122" s="4" t="s">
        <v>11</v>
      </c>
      <c r="C122" s="4" t="s">
        <v>20</v>
      </c>
      <c r="D122" s="4" t="s">
        <v>13</v>
      </c>
      <c r="E122" s="4"/>
      <c r="F122" s="4" t="s">
        <v>14</v>
      </c>
      <c r="G122" s="4" t="s">
        <v>15</v>
      </c>
      <c r="H122" s="4" t="s">
        <v>732</v>
      </c>
      <c r="I122" s="8" t="s">
        <v>767</v>
      </c>
      <c r="J122" s="7">
        <v>6000</v>
      </c>
    </row>
    <row r="123" spans="1:10" ht="26.25" x14ac:dyDescent="0.25">
      <c r="A123" s="1"/>
      <c r="B123" s="4" t="s">
        <v>11</v>
      </c>
      <c r="C123" s="4" t="s">
        <v>20</v>
      </c>
      <c r="D123" s="4" t="s">
        <v>13</v>
      </c>
      <c r="E123" s="4"/>
      <c r="F123" s="4" t="s">
        <v>14</v>
      </c>
      <c r="G123" s="4" t="s">
        <v>15</v>
      </c>
      <c r="H123" s="4"/>
      <c r="I123" s="8" t="s">
        <v>768</v>
      </c>
      <c r="J123" s="7">
        <v>20000</v>
      </c>
    </row>
    <row r="124" spans="1:10" x14ac:dyDescent="0.25">
      <c r="A124" s="1"/>
      <c r="B124" s="13" t="s">
        <v>11</v>
      </c>
      <c r="C124" s="13" t="s">
        <v>20</v>
      </c>
      <c r="D124" s="13" t="s">
        <v>59</v>
      </c>
      <c r="E124" s="4"/>
      <c r="F124" s="13" t="s">
        <v>14</v>
      </c>
      <c r="G124" s="13" t="s">
        <v>15</v>
      </c>
      <c r="H124" s="4"/>
      <c r="I124" s="14" t="s">
        <v>776</v>
      </c>
      <c r="J124" s="7">
        <v>24000</v>
      </c>
    </row>
    <row r="125" spans="1:10" ht="15.75" customHeight="1" thickBot="1" x14ac:dyDescent="0.3">
      <c r="A125" s="24" t="s">
        <v>58</v>
      </c>
      <c r="B125" s="25"/>
      <c r="C125" s="25"/>
      <c r="D125" s="25"/>
      <c r="E125" s="25"/>
      <c r="F125" s="25"/>
      <c r="G125" s="25"/>
      <c r="H125" s="25"/>
      <c r="I125" s="25"/>
      <c r="J125" s="11">
        <f>J126+J134+J149+J152+J171</f>
        <v>5217000</v>
      </c>
    </row>
    <row r="126" spans="1:10" ht="15.75" customHeight="1" x14ac:dyDescent="0.25">
      <c r="A126" s="22" t="s">
        <v>725</v>
      </c>
      <c r="B126" s="23"/>
      <c r="C126" s="23"/>
      <c r="D126" s="23"/>
      <c r="E126" s="23"/>
      <c r="F126" s="23"/>
      <c r="G126" s="23"/>
      <c r="H126" s="23"/>
      <c r="I126" s="23"/>
      <c r="J126" s="16">
        <f>SUM(J127:J133)</f>
        <v>239834</v>
      </c>
    </row>
    <row r="127" spans="1:10" ht="15.75" customHeight="1" x14ac:dyDescent="0.25">
      <c r="A127" s="1"/>
      <c r="B127" s="4" t="s">
        <v>11</v>
      </c>
      <c r="C127" s="4" t="s">
        <v>12</v>
      </c>
      <c r="D127" s="4" t="s">
        <v>13</v>
      </c>
      <c r="E127" s="4" t="s">
        <v>16</v>
      </c>
      <c r="F127" s="4" t="s">
        <v>14</v>
      </c>
      <c r="G127" s="4" t="s">
        <v>15</v>
      </c>
      <c r="H127" s="4"/>
      <c r="I127" s="8" t="s">
        <v>17</v>
      </c>
      <c r="J127" s="7">
        <v>35000</v>
      </c>
    </row>
    <row r="128" spans="1:10" ht="15.75" customHeight="1" x14ac:dyDescent="0.25">
      <c r="A128" s="1"/>
      <c r="B128" s="4" t="s">
        <v>11</v>
      </c>
      <c r="C128" s="4" t="s">
        <v>12</v>
      </c>
      <c r="D128" s="4" t="s">
        <v>13</v>
      </c>
      <c r="E128" s="4" t="s">
        <v>16</v>
      </c>
      <c r="F128" s="4" t="s">
        <v>14</v>
      </c>
      <c r="G128" s="4" t="s">
        <v>15</v>
      </c>
      <c r="H128" s="4"/>
      <c r="I128" s="8" t="s">
        <v>18</v>
      </c>
      <c r="J128" s="7">
        <v>18308</v>
      </c>
    </row>
    <row r="129" spans="1:10" ht="15.75" customHeight="1" x14ac:dyDescent="0.25">
      <c r="A129" s="1"/>
      <c r="B129" s="4" t="s">
        <v>11</v>
      </c>
      <c r="C129" s="4" t="s">
        <v>12</v>
      </c>
      <c r="D129" s="4" t="s">
        <v>13</v>
      </c>
      <c r="E129" s="4" t="s">
        <v>16</v>
      </c>
      <c r="F129" s="4" t="s">
        <v>14</v>
      </c>
      <c r="G129" s="4" t="s">
        <v>15</v>
      </c>
      <c r="H129" s="4"/>
      <c r="I129" s="8" t="s">
        <v>19</v>
      </c>
      <c r="J129" s="7">
        <v>5000</v>
      </c>
    </row>
    <row r="130" spans="1:10" ht="15.75" customHeight="1" x14ac:dyDescent="0.25">
      <c r="A130" s="1"/>
      <c r="B130" s="4" t="s">
        <v>11</v>
      </c>
      <c r="C130" s="4" t="s">
        <v>12</v>
      </c>
      <c r="D130" s="4" t="s">
        <v>20</v>
      </c>
      <c r="E130" s="4" t="s">
        <v>16</v>
      </c>
      <c r="F130" s="4" t="s">
        <v>14</v>
      </c>
      <c r="G130" s="4" t="s">
        <v>15</v>
      </c>
      <c r="H130" s="4"/>
      <c r="I130" s="8" t="s">
        <v>21</v>
      </c>
      <c r="J130" s="7">
        <v>20000</v>
      </c>
    </row>
    <row r="131" spans="1:10" ht="15.75" customHeight="1" x14ac:dyDescent="0.25">
      <c r="A131" s="1"/>
      <c r="B131" s="4" t="s">
        <v>11</v>
      </c>
      <c r="C131" s="4" t="s">
        <v>12</v>
      </c>
      <c r="D131" s="4" t="s">
        <v>20</v>
      </c>
      <c r="E131" s="4" t="s">
        <v>16</v>
      </c>
      <c r="F131" s="4" t="s">
        <v>14</v>
      </c>
      <c r="G131" s="4" t="s">
        <v>15</v>
      </c>
      <c r="H131" s="4"/>
      <c r="I131" s="8" t="s">
        <v>22</v>
      </c>
      <c r="J131" s="7">
        <v>1692</v>
      </c>
    </row>
    <row r="132" spans="1:10" ht="26.25" x14ac:dyDescent="0.25">
      <c r="A132" s="1"/>
      <c r="B132" s="4" t="s">
        <v>11</v>
      </c>
      <c r="C132" s="13" t="s">
        <v>12</v>
      </c>
      <c r="D132" s="13" t="s">
        <v>59</v>
      </c>
      <c r="E132" s="13" t="s">
        <v>16</v>
      </c>
      <c r="F132" s="13" t="s">
        <v>14</v>
      </c>
      <c r="G132" s="13" t="s">
        <v>15</v>
      </c>
      <c r="H132" s="4"/>
      <c r="I132" s="8" t="s">
        <v>60</v>
      </c>
      <c r="J132" s="7">
        <v>151374</v>
      </c>
    </row>
    <row r="133" spans="1:10" ht="15.75" customHeight="1" thickBot="1" x14ac:dyDescent="0.3">
      <c r="A133" s="1"/>
      <c r="B133" s="4" t="s">
        <v>11</v>
      </c>
      <c r="C133" s="13" t="s">
        <v>12</v>
      </c>
      <c r="D133" s="13" t="s">
        <v>59</v>
      </c>
      <c r="E133" s="13" t="s">
        <v>16</v>
      </c>
      <c r="F133" s="13" t="s">
        <v>14</v>
      </c>
      <c r="G133" s="13" t="s">
        <v>15</v>
      </c>
      <c r="H133" s="4"/>
      <c r="I133" s="8" t="s">
        <v>61</v>
      </c>
      <c r="J133" s="7">
        <v>8460</v>
      </c>
    </row>
    <row r="134" spans="1:10" ht="15.75" customHeight="1" x14ac:dyDescent="0.25">
      <c r="A134" s="22" t="s">
        <v>726</v>
      </c>
      <c r="B134" s="23"/>
      <c r="C134" s="23"/>
      <c r="D134" s="23"/>
      <c r="E134" s="23"/>
      <c r="F134" s="23"/>
      <c r="G134" s="23"/>
      <c r="H134" s="23"/>
      <c r="I134" s="23"/>
      <c r="J134" s="16">
        <f>SUM(J135:J148)</f>
        <v>3324682</v>
      </c>
    </row>
    <row r="135" spans="1:10" ht="15.75" customHeight="1" x14ac:dyDescent="0.25">
      <c r="A135" s="1"/>
      <c r="B135" s="4" t="s">
        <v>11</v>
      </c>
      <c r="C135" s="4" t="s">
        <v>12</v>
      </c>
      <c r="D135" s="4" t="s">
        <v>13</v>
      </c>
      <c r="E135" s="4" t="s">
        <v>23</v>
      </c>
      <c r="F135" s="4" t="s">
        <v>14</v>
      </c>
      <c r="G135" s="4"/>
      <c r="H135" s="4"/>
      <c r="I135" s="8" t="s">
        <v>727</v>
      </c>
      <c r="J135" s="7">
        <v>1800000</v>
      </c>
    </row>
    <row r="136" spans="1:10" ht="15.75" customHeight="1" x14ac:dyDescent="0.25">
      <c r="A136" s="1"/>
      <c r="B136" s="4" t="s">
        <v>11</v>
      </c>
      <c r="C136" s="4" t="s">
        <v>12</v>
      </c>
      <c r="D136" s="4" t="s">
        <v>13</v>
      </c>
      <c r="E136" s="4" t="s">
        <v>23</v>
      </c>
      <c r="F136" s="4" t="s">
        <v>14</v>
      </c>
      <c r="G136" s="4"/>
      <c r="H136" s="4"/>
      <c r="I136" s="8" t="s">
        <v>243</v>
      </c>
      <c r="J136" s="7">
        <v>78800</v>
      </c>
    </row>
    <row r="137" spans="1:10" ht="15.75" customHeight="1" x14ac:dyDescent="0.25">
      <c r="A137" s="1"/>
      <c r="B137" s="4" t="s">
        <v>11</v>
      </c>
      <c r="C137" s="4" t="s">
        <v>12</v>
      </c>
      <c r="D137" s="4" t="s">
        <v>13</v>
      </c>
      <c r="E137" s="4" t="s">
        <v>23</v>
      </c>
      <c r="F137" s="4" t="s">
        <v>14</v>
      </c>
      <c r="G137" s="4" t="s">
        <v>24</v>
      </c>
      <c r="H137" s="4"/>
      <c r="I137" s="8" t="s">
        <v>25</v>
      </c>
      <c r="J137" s="7">
        <v>86882</v>
      </c>
    </row>
    <row r="138" spans="1:10" ht="15.75" customHeight="1" x14ac:dyDescent="0.25">
      <c r="A138" s="1"/>
      <c r="B138" s="4" t="s">
        <v>11</v>
      </c>
      <c r="C138" s="4" t="s">
        <v>12</v>
      </c>
      <c r="D138" s="4" t="s">
        <v>13</v>
      </c>
      <c r="E138" s="4" t="s">
        <v>23</v>
      </c>
      <c r="F138" s="4" t="s">
        <v>14</v>
      </c>
      <c r="G138" s="4" t="s">
        <v>26</v>
      </c>
      <c r="H138" s="4"/>
      <c r="I138" s="8" t="s">
        <v>27</v>
      </c>
      <c r="J138" s="7">
        <v>50000</v>
      </c>
    </row>
    <row r="139" spans="1:10" ht="15.75" customHeight="1" x14ac:dyDescent="0.25">
      <c r="A139" s="1"/>
      <c r="B139" s="4" t="s">
        <v>11</v>
      </c>
      <c r="C139" s="4" t="s">
        <v>12</v>
      </c>
      <c r="D139" s="4" t="s">
        <v>13</v>
      </c>
      <c r="E139" s="4" t="s">
        <v>23</v>
      </c>
      <c r="F139" s="4" t="s">
        <v>14</v>
      </c>
      <c r="G139" s="4" t="s">
        <v>15</v>
      </c>
      <c r="H139" s="4"/>
      <c r="I139" s="8" t="s">
        <v>28</v>
      </c>
      <c r="J139" s="7">
        <v>60000</v>
      </c>
    </row>
    <row r="140" spans="1:10" ht="15.75" customHeight="1" x14ac:dyDescent="0.25">
      <c r="A140" s="1"/>
      <c r="B140" s="4" t="s">
        <v>11</v>
      </c>
      <c r="C140" s="4" t="s">
        <v>12</v>
      </c>
      <c r="D140" s="4" t="s">
        <v>13</v>
      </c>
      <c r="E140" s="4" t="s">
        <v>23</v>
      </c>
      <c r="F140" s="4" t="s">
        <v>14</v>
      </c>
      <c r="G140" s="4" t="s">
        <v>29</v>
      </c>
      <c r="H140" s="4"/>
      <c r="I140" s="8" t="s">
        <v>30</v>
      </c>
      <c r="J140" s="7">
        <v>50000</v>
      </c>
    </row>
    <row r="141" spans="1:10" ht="15.75" customHeight="1" x14ac:dyDescent="0.25">
      <c r="A141" s="1"/>
      <c r="B141" s="4" t="s">
        <v>11</v>
      </c>
      <c r="C141" s="4" t="s">
        <v>12</v>
      </c>
      <c r="D141" s="4" t="s">
        <v>13</v>
      </c>
      <c r="E141" s="4" t="s">
        <v>23</v>
      </c>
      <c r="F141" s="4" t="s">
        <v>14</v>
      </c>
      <c r="G141" s="4" t="s">
        <v>31</v>
      </c>
      <c r="H141" s="4"/>
      <c r="I141" s="8" t="s">
        <v>32</v>
      </c>
      <c r="J141" s="7">
        <v>47000</v>
      </c>
    </row>
    <row r="142" spans="1:10" ht="15.75" customHeight="1" x14ac:dyDescent="0.25">
      <c r="A142" s="1"/>
      <c r="B142" s="4" t="s">
        <v>11</v>
      </c>
      <c r="C142" s="4" t="s">
        <v>12</v>
      </c>
      <c r="D142" s="4" t="s">
        <v>13</v>
      </c>
      <c r="E142" s="4" t="s">
        <v>23</v>
      </c>
      <c r="F142" s="4" t="s">
        <v>14</v>
      </c>
      <c r="G142" s="4" t="s">
        <v>33</v>
      </c>
      <c r="H142" s="4"/>
      <c r="I142" s="8" t="s">
        <v>34</v>
      </c>
      <c r="J142" s="7">
        <v>35000</v>
      </c>
    </row>
    <row r="143" spans="1:10" ht="15.75" customHeight="1" x14ac:dyDescent="0.25">
      <c r="A143" s="1"/>
      <c r="B143" s="4" t="s">
        <v>11</v>
      </c>
      <c r="C143" s="4" t="s">
        <v>12</v>
      </c>
      <c r="D143" s="4" t="s">
        <v>13</v>
      </c>
      <c r="E143" s="4" t="s">
        <v>23</v>
      </c>
      <c r="F143" s="4" t="s">
        <v>14</v>
      </c>
      <c r="G143" s="4" t="s">
        <v>35</v>
      </c>
      <c r="H143" s="4"/>
      <c r="I143" s="8" t="s">
        <v>36</v>
      </c>
      <c r="J143" s="7">
        <v>28000</v>
      </c>
    </row>
    <row r="144" spans="1:10" ht="15.75" customHeight="1" x14ac:dyDescent="0.25">
      <c r="A144" s="1"/>
      <c r="B144" s="4" t="s">
        <v>11</v>
      </c>
      <c r="C144" s="4" t="s">
        <v>12</v>
      </c>
      <c r="D144" s="4" t="s">
        <v>13</v>
      </c>
      <c r="E144" s="4" t="s">
        <v>23</v>
      </c>
      <c r="F144" s="4" t="s">
        <v>37</v>
      </c>
      <c r="G144" s="4" t="s">
        <v>38</v>
      </c>
      <c r="H144" s="4"/>
      <c r="I144" s="8" t="s">
        <v>39</v>
      </c>
      <c r="J144" s="7">
        <v>30000</v>
      </c>
    </row>
    <row r="145" spans="1:10" ht="15.75" customHeight="1" x14ac:dyDescent="0.25">
      <c r="A145" s="1"/>
      <c r="B145" s="4" t="s">
        <v>11</v>
      </c>
      <c r="C145" s="4" t="s">
        <v>12</v>
      </c>
      <c r="D145" s="4" t="s">
        <v>20</v>
      </c>
      <c r="E145" s="4" t="s">
        <v>23</v>
      </c>
      <c r="F145" s="4" t="s">
        <v>14</v>
      </c>
      <c r="G145" s="4" t="s">
        <v>15</v>
      </c>
      <c r="H145" s="4"/>
      <c r="I145" s="8" t="s">
        <v>728</v>
      </c>
      <c r="J145" s="7">
        <v>150000</v>
      </c>
    </row>
    <row r="146" spans="1:10" ht="15.75" customHeight="1" x14ac:dyDescent="0.25">
      <c r="A146" s="1"/>
      <c r="B146" s="4" t="s">
        <v>11</v>
      </c>
      <c r="C146" s="4" t="s">
        <v>12</v>
      </c>
      <c r="D146" s="4" t="s">
        <v>40</v>
      </c>
      <c r="E146" s="4" t="s">
        <v>23</v>
      </c>
      <c r="F146" s="4" t="s">
        <v>14</v>
      </c>
      <c r="G146" s="4" t="s">
        <v>15</v>
      </c>
      <c r="H146" s="4"/>
      <c r="I146" s="8" t="s">
        <v>41</v>
      </c>
      <c r="J146" s="7">
        <v>8000</v>
      </c>
    </row>
    <row r="147" spans="1:10" ht="15.75" customHeight="1" x14ac:dyDescent="0.25">
      <c r="A147" s="1"/>
      <c r="B147" s="4" t="s">
        <v>11</v>
      </c>
      <c r="C147" s="4" t="s">
        <v>12</v>
      </c>
      <c r="D147" s="4" t="s">
        <v>20</v>
      </c>
      <c r="E147" s="4" t="s">
        <v>23</v>
      </c>
      <c r="F147" s="4" t="s">
        <v>14</v>
      </c>
      <c r="G147" s="4" t="s">
        <v>15</v>
      </c>
      <c r="H147" s="4"/>
      <c r="I147" s="8" t="s">
        <v>42</v>
      </c>
      <c r="J147" s="7">
        <v>162000</v>
      </c>
    </row>
    <row r="148" spans="1:10" ht="15.75" customHeight="1" thickBot="1" x14ac:dyDescent="0.3">
      <c r="A148" s="1"/>
      <c r="B148" s="13" t="s">
        <v>11</v>
      </c>
      <c r="C148" s="13" t="s">
        <v>12</v>
      </c>
      <c r="D148" s="13" t="s">
        <v>59</v>
      </c>
      <c r="E148" s="13" t="s">
        <v>23</v>
      </c>
      <c r="F148" s="13" t="s">
        <v>14</v>
      </c>
      <c r="G148" s="13" t="s">
        <v>15</v>
      </c>
      <c r="H148" s="4"/>
      <c r="I148" s="14" t="s">
        <v>62</v>
      </c>
      <c r="J148" s="7">
        <v>739000</v>
      </c>
    </row>
    <row r="149" spans="1:10" ht="15.75" customHeight="1" x14ac:dyDescent="0.25">
      <c r="A149" s="22" t="s">
        <v>729</v>
      </c>
      <c r="B149" s="23"/>
      <c r="C149" s="23"/>
      <c r="D149" s="23"/>
      <c r="E149" s="23"/>
      <c r="F149" s="23"/>
      <c r="G149" s="23"/>
      <c r="H149" s="23"/>
      <c r="I149" s="23"/>
      <c r="J149" s="16">
        <f>SUM(J150:J151)</f>
        <v>136920</v>
      </c>
    </row>
    <row r="150" spans="1:10" ht="26.25" x14ac:dyDescent="0.25">
      <c r="A150" s="1"/>
      <c r="B150" s="4" t="s">
        <v>11</v>
      </c>
      <c r="C150" s="4" t="s">
        <v>12</v>
      </c>
      <c r="D150" s="4" t="s">
        <v>20</v>
      </c>
      <c r="E150" s="4" t="s">
        <v>43</v>
      </c>
      <c r="F150" s="4" t="s">
        <v>14</v>
      </c>
      <c r="G150" s="4" t="s">
        <v>15</v>
      </c>
      <c r="H150" s="4"/>
      <c r="I150" s="8" t="s">
        <v>44</v>
      </c>
      <c r="J150" s="7">
        <v>36920</v>
      </c>
    </row>
    <row r="151" spans="1:10" ht="27" thickBot="1" x14ac:dyDescent="0.3">
      <c r="A151" s="1"/>
      <c r="B151" s="13" t="s">
        <v>11</v>
      </c>
      <c r="C151" s="13" t="s">
        <v>12</v>
      </c>
      <c r="D151" s="13" t="s">
        <v>59</v>
      </c>
      <c r="E151" s="13" t="s">
        <v>43</v>
      </c>
      <c r="F151" s="13" t="s">
        <v>14</v>
      </c>
      <c r="G151" s="13" t="s">
        <v>15</v>
      </c>
      <c r="H151" s="4"/>
      <c r="I151" s="14" t="s">
        <v>72</v>
      </c>
      <c r="J151" s="7">
        <v>100000</v>
      </c>
    </row>
    <row r="152" spans="1:10" ht="15.75" customHeight="1" x14ac:dyDescent="0.25">
      <c r="A152" s="22" t="s">
        <v>730</v>
      </c>
      <c r="B152" s="23"/>
      <c r="C152" s="23"/>
      <c r="D152" s="23"/>
      <c r="E152" s="23"/>
      <c r="F152" s="23"/>
      <c r="G152" s="23"/>
      <c r="H152" s="23"/>
      <c r="I152" s="23"/>
      <c r="J152" s="16">
        <f>SUM(J153:J170)</f>
        <v>1188596</v>
      </c>
    </row>
    <row r="153" spans="1:10" ht="15.75" customHeight="1" x14ac:dyDescent="0.25">
      <c r="A153" s="1"/>
      <c r="B153" s="4" t="s">
        <v>11</v>
      </c>
      <c r="C153" s="4" t="s">
        <v>12</v>
      </c>
      <c r="D153" s="4" t="s">
        <v>40</v>
      </c>
      <c r="E153" s="4" t="s">
        <v>45</v>
      </c>
      <c r="F153" s="4" t="s">
        <v>14</v>
      </c>
      <c r="G153" s="4" t="s">
        <v>15</v>
      </c>
      <c r="H153" s="4"/>
      <c r="I153" s="8" t="s">
        <v>46</v>
      </c>
      <c r="J153" s="7">
        <v>56000</v>
      </c>
    </row>
    <row r="154" spans="1:10" ht="26.25" x14ac:dyDescent="0.25">
      <c r="A154" s="1"/>
      <c r="B154" s="4" t="s">
        <v>11</v>
      </c>
      <c r="C154" s="4" t="s">
        <v>12</v>
      </c>
      <c r="D154" s="4" t="s">
        <v>20</v>
      </c>
      <c r="E154" s="4" t="s">
        <v>45</v>
      </c>
      <c r="F154" s="4" t="s">
        <v>14</v>
      </c>
      <c r="G154" s="4" t="s">
        <v>15</v>
      </c>
      <c r="H154" s="4"/>
      <c r="I154" s="8" t="s">
        <v>47</v>
      </c>
      <c r="J154" s="7">
        <v>1290</v>
      </c>
    </row>
    <row r="155" spans="1:10" ht="26.25" x14ac:dyDescent="0.25">
      <c r="A155" s="1"/>
      <c r="B155" s="4" t="s">
        <v>11</v>
      </c>
      <c r="C155" s="4" t="s">
        <v>12</v>
      </c>
      <c r="D155" s="4" t="s">
        <v>20</v>
      </c>
      <c r="E155" s="4" t="s">
        <v>45</v>
      </c>
      <c r="F155" s="4" t="s">
        <v>14</v>
      </c>
      <c r="G155" s="4" t="s">
        <v>15</v>
      </c>
      <c r="H155" s="4"/>
      <c r="I155" s="8" t="s">
        <v>48</v>
      </c>
      <c r="J155" s="7">
        <v>12000</v>
      </c>
    </row>
    <row r="156" spans="1:10" ht="26.25" x14ac:dyDescent="0.25">
      <c r="A156" s="1"/>
      <c r="B156" s="4" t="s">
        <v>11</v>
      </c>
      <c r="C156" s="4" t="s">
        <v>12</v>
      </c>
      <c r="D156" s="4" t="s">
        <v>20</v>
      </c>
      <c r="E156" s="4" t="s">
        <v>45</v>
      </c>
      <c r="F156" s="4" t="s">
        <v>14</v>
      </c>
      <c r="G156" s="4" t="s">
        <v>15</v>
      </c>
      <c r="H156" s="4"/>
      <c r="I156" s="8" t="s">
        <v>49</v>
      </c>
      <c r="J156" s="7">
        <v>57880</v>
      </c>
    </row>
    <row r="157" spans="1:10" ht="26.25" x14ac:dyDescent="0.25">
      <c r="A157" s="1"/>
      <c r="B157" s="4" t="s">
        <v>11</v>
      </c>
      <c r="C157" s="4" t="s">
        <v>12</v>
      </c>
      <c r="D157" s="4" t="s">
        <v>20</v>
      </c>
      <c r="E157" s="4" t="s">
        <v>45</v>
      </c>
      <c r="F157" s="4" t="s">
        <v>14</v>
      </c>
      <c r="G157" s="4" t="s">
        <v>15</v>
      </c>
      <c r="H157" s="4"/>
      <c r="I157" s="8" t="s">
        <v>50</v>
      </c>
      <c r="J157" s="7">
        <v>100110</v>
      </c>
    </row>
    <row r="158" spans="1:10" ht="39" x14ac:dyDescent="0.25">
      <c r="A158" s="1"/>
      <c r="B158" s="4" t="s">
        <v>11</v>
      </c>
      <c r="C158" s="4" t="s">
        <v>12</v>
      </c>
      <c r="D158" s="4" t="s">
        <v>51</v>
      </c>
      <c r="E158" s="4" t="s">
        <v>45</v>
      </c>
      <c r="F158" s="4" t="s">
        <v>14</v>
      </c>
      <c r="G158" s="4" t="s">
        <v>15</v>
      </c>
      <c r="H158" s="4"/>
      <c r="I158" s="8" t="s">
        <v>52</v>
      </c>
      <c r="J158" s="7">
        <v>15000</v>
      </c>
    </row>
    <row r="159" spans="1:10" ht="26.25" x14ac:dyDescent="0.25">
      <c r="A159" s="1"/>
      <c r="B159" s="4" t="s">
        <v>11</v>
      </c>
      <c r="C159" s="4" t="s">
        <v>12</v>
      </c>
      <c r="D159" s="4" t="s">
        <v>51</v>
      </c>
      <c r="E159" s="4" t="s">
        <v>45</v>
      </c>
      <c r="F159" s="4" t="s">
        <v>14</v>
      </c>
      <c r="G159" s="4" t="s">
        <v>15</v>
      </c>
      <c r="H159" s="4"/>
      <c r="I159" s="8" t="s">
        <v>53</v>
      </c>
      <c r="J159" s="7">
        <v>12000</v>
      </c>
    </row>
    <row r="160" spans="1:10" ht="39" x14ac:dyDescent="0.25">
      <c r="A160" s="1"/>
      <c r="B160" s="4" t="s">
        <v>11</v>
      </c>
      <c r="C160" s="4" t="s">
        <v>12</v>
      </c>
      <c r="D160" s="4" t="s">
        <v>51</v>
      </c>
      <c r="E160" s="4" t="s">
        <v>45</v>
      </c>
      <c r="F160" s="4" t="s">
        <v>14</v>
      </c>
      <c r="G160" s="4" t="s">
        <v>15</v>
      </c>
      <c r="H160" s="4"/>
      <c r="I160" s="8" t="s">
        <v>54</v>
      </c>
      <c r="J160" s="7">
        <v>15000</v>
      </c>
    </row>
    <row r="161" spans="1:10" x14ac:dyDescent="0.25">
      <c r="A161" s="1"/>
      <c r="B161" s="4" t="s">
        <v>11</v>
      </c>
      <c r="C161" s="4" t="s">
        <v>12</v>
      </c>
      <c r="D161" s="4" t="s">
        <v>40</v>
      </c>
      <c r="E161" s="4" t="s">
        <v>45</v>
      </c>
      <c r="F161" s="4" t="s">
        <v>14</v>
      </c>
      <c r="G161" s="4" t="s">
        <v>15</v>
      </c>
      <c r="H161" s="4"/>
      <c r="I161" s="8" t="s">
        <v>55</v>
      </c>
      <c r="J161" s="7">
        <v>7500</v>
      </c>
    </row>
    <row r="162" spans="1:10" ht="15.75" customHeight="1" x14ac:dyDescent="0.25">
      <c r="A162" s="1"/>
      <c r="B162" s="4" t="s">
        <v>11</v>
      </c>
      <c r="C162" s="4" t="s">
        <v>12</v>
      </c>
      <c r="D162" s="13" t="s">
        <v>59</v>
      </c>
      <c r="E162" s="4" t="s">
        <v>45</v>
      </c>
      <c r="F162" s="4" t="s">
        <v>14</v>
      </c>
      <c r="G162" s="4" t="s">
        <v>15</v>
      </c>
      <c r="H162" s="4"/>
      <c r="I162" s="8" t="s">
        <v>63</v>
      </c>
      <c r="J162" s="7">
        <v>55883</v>
      </c>
    </row>
    <row r="163" spans="1:10" x14ac:dyDescent="0.25">
      <c r="A163" s="1"/>
      <c r="B163" s="4" t="s">
        <v>11</v>
      </c>
      <c r="C163" s="4" t="s">
        <v>12</v>
      </c>
      <c r="D163" s="4" t="s">
        <v>59</v>
      </c>
      <c r="E163" s="4" t="s">
        <v>45</v>
      </c>
      <c r="F163" s="4" t="s">
        <v>14</v>
      </c>
      <c r="G163" s="4" t="s">
        <v>15</v>
      </c>
      <c r="H163" s="4"/>
      <c r="I163" s="8" t="s">
        <v>64</v>
      </c>
      <c r="J163" s="7">
        <v>4230</v>
      </c>
    </row>
    <row r="164" spans="1:10" ht="26.25" x14ac:dyDescent="0.25">
      <c r="A164" s="1"/>
      <c r="B164" s="4" t="s">
        <v>11</v>
      </c>
      <c r="C164" s="4" t="s">
        <v>12</v>
      </c>
      <c r="D164" s="4" t="s">
        <v>59</v>
      </c>
      <c r="E164" s="4" t="s">
        <v>45</v>
      </c>
      <c r="F164" s="4" t="s">
        <v>14</v>
      </c>
      <c r="G164" s="4" t="s">
        <v>15</v>
      </c>
      <c r="H164" s="4"/>
      <c r="I164" s="8" t="s">
        <v>65</v>
      </c>
      <c r="J164" s="7">
        <v>150816</v>
      </c>
    </row>
    <row r="165" spans="1:10" ht="15.75" customHeight="1" x14ac:dyDescent="0.25">
      <c r="A165" s="1"/>
      <c r="B165" s="4" t="s">
        <v>11</v>
      </c>
      <c r="C165" s="4" t="s">
        <v>12</v>
      </c>
      <c r="D165" s="4" t="s">
        <v>59</v>
      </c>
      <c r="E165" s="4" t="s">
        <v>45</v>
      </c>
      <c r="F165" s="4" t="s">
        <v>14</v>
      </c>
      <c r="G165" s="4" t="s">
        <v>15</v>
      </c>
      <c r="H165" s="4"/>
      <c r="I165" s="8" t="s">
        <v>66</v>
      </c>
      <c r="J165" s="7">
        <v>310200</v>
      </c>
    </row>
    <row r="166" spans="1:10" x14ac:dyDescent="0.25">
      <c r="A166" s="1"/>
      <c r="B166" s="4" t="s">
        <v>11</v>
      </c>
      <c r="C166" s="4" t="s">
        <v>12</v>
      </c>
      <c r="D166" s="4" t="s">
        <v>59</v>
      </c>
      <c r="E166" s="4" t="s">
        <v>45</v>
      </c>
      <c r="F166" s="4" t="s">
        <v>14</v>
      </c>
      <c r="G166" s="4" t="s">
        <v>15</v>
      </c>
      <c r="H166" s="4"/>
      <c r="I166" s="8" t="s">
        <v>67</v>
      </c>
      <c r="J166" s="7">
        <v>50000</v>
      </c>
    </row>
    <row r="167" spans="1:10" ht="26.25" x14ac:dyDescent="0.25">
      <c r="A167" s="1"/>
      <c r="B167" s="4" t="s">
        <v>11</v>
      </c>
      <c r="C167" s="4" t="s">
        <v>12</v>
      </c>
      <c r="D167" s="4" t="s">
        <v>59</v>
      </c>
      <c r="E167" s="4" t="s">
        <v>45</v>
      </c>
      <c r="F167" s="4" t="s">
        <v>14</v>
      </c>
      <c r="G167" s="4" t="s">
        <v>15</v>
      </c>
      <c r="H167" s="4"/>
      <c r="I167" s="8" t="s">
        <v>68</v>
      </c>
      <c r="J167" s="7">
        <v>110000</v>
      </c>
    </row>
    <row r="168" spans="1:10" ht="26.25" x14ac:dyDescent="0.25">
      <c r="A168" s="1"/>
      <c r="B168" s="4" t="s">
        <v>11</v>
      </c>
      <c r="C168" s="4" t="s">
        <v>12</v>
      </c>
      <c r="D168" s="4" t="s">
        <v>59</v>
      </c>
      <c r="E168" s="4" t="s">
        <v>45</v>
      </c>
      <c r="F168" s="4" t="s">
        <v>14</v>
      </c>
      <c r="G168" s="4" t="s">
        <v>15</v>
      </c>
      <c r="H168" s="4"/>
      <c r="I168" s="8" t="s">
        <v>69</v>
      </c>
      <c r="J168" s="7">
        <v>50687</v>
      </c>
    </row>
    <row r="169" spans="1:10" ht="39" x14ac:dyDescent="0.25">
      <c r="A169" s="1"/>
      <c r="B169" s="4" t="s">
        <v>11</v>
      </c>
      <c r="C169" s="4" t="s">
        <v>12</v>
      </c>
      <c r="D169" s="4" t="s">
        <v>59</v>
      </c>
      <c r="E169" s="4" t="s">
        <v>45</v>
      </c>
      <c r="F169" s="4" t="s">
        <v>14</v>
      </c>
      <c r="G169" s="4" t="s">
        <v>15</v>
      </c>
      <c r="H169" s="4"/>
      <c r="I169" s="8" t="s">
        <v>70</v>
      </c>
      <c r="J169" s="7">
        <v>50000</v>
      </c>
    </row>
    <row r="170" spans="1:10" ht="27" thickBot="1" x14ac:dyDescent="0.3">
      <c r="A170" s="1"/>
      <c r="B170" s="4" t="s">
        <v>11</v>
      </c>
      <c r="C170" s="4" t="s">
        <v>12</v>
      </c>
      <c r="D170" s="4" t="s">
        <v>59</v>
      </c>
      <c r="E170" s="4" t="s">
        <v>45</v>
      </c>
      <c r="F170" s="4" t="s">
        <v>14</v>
      </c>
      <c r="G170" s="4" t="s">
        <v>15</v>
      </c>
      <c r="H170" s="4"/>
      <c r="I170" s="8" t="s">
        <v>71</v>
      </c>
      <c r="J170" s="7">
        <v>130000</v>
      </c>
    </row>
    <row r="171" spans="1:10" ht="15.75" customHeight="1" x14ac:dyDescent="0.25">
      <c r="A171" s="22" t="s">
        <v>229</v>
      </c>
      <c r="B171" s="23"/>
      <c r="C171" s="23"/>
      <c r="D171" s="23"/>
      <c r="E171" s="23"/>
      <c r="F171" s="23"/>
      <c r="G171" s="23"/>
      <c r="H171" s="23"/>
      <c r="I171" s="23"/>
      <c r="J171" s="16">
        <f>J172+J173</f>
        <v>326968</v>
      </c>
    </row>
    <row r="172" spans="1:10" ht="15.75" customHeight="1" x14ac:dyDescent="0.25">
      <c r="A172" s="1"/>
      <c r="B172" s="4" t="s">
        <v>11</v>
      </c>
      <c r="C172" s="4" t="s">
        <v>12</v>
      </c>
      <c r="D172" s="4" t="s">
        <v>20</v>
      </c>
      <c r="E172" s="4" t="s">
        <v>56</v>
      </c>
      <c r="F172" s="4" t="s">
        <v>14</v>
      </c>
      <c r="G172" s="4" t="s">
        <v>15</v>
      </c>
      <c r="H172" s="4"/>
      <c r="I172" s="8" t="s">
        <v>57</v>
      </c>
      <c r="J172" s="7">
        <v>42618</v>
      </c>
    </row>
    <row r="173" spans="1:10" ht="15.75" customHeight="1" x14ac:dyDescent="0.25">
      <c r="A173" s="1"/>
      <c r="B173" s="13" t="s">
        <v>11</v>
      </c>
      <c r="C173" s="13" t="s">
        <v>12</v>
      </c>
      <c r="D173" s="13" t="s">
        <v>59</v>
      </c>
      <c r="E173" s="13" t="s">
        <v>56</v>
      </c>
      <c r="F173" s="13" t="s">
        <v>14</v>
      </c>
      <c r="G173" s="13" t="s">
        <v>15</v>
      </c>
      <c r="H173" s="4"/>
      <c r="I173" s="14" t="s">
        <v>73</v>
      </c>
      <c r="J173" s="7">
        <v>284350</v>
      </c>
    </row>
    <row r="174" spans="1:10" ht="15.75" customHeight="1" thickBot="1" x14ac:dyDescent="0.3">
      <c r="A174" s="24" t="s">
        <v>227</v>
      </c>
      <c r="B174" s="25"/>
      <c r="C174" s="25"/>
      <c r="D174" s="25"/>
      <c r="E174" s="25"/>
      <c r="F174" s="25"/>
      <c r="G174" s="25"/>
      <c r="H174" s="25"/>
      <c r="I174" s="25"/>
      <c r="J174" s="11">
        <f>J175+J183+J185+J195+J207+J210+J216+J447</f>
        <v>21126597</v>
      </c>
    </row>
    <row r="175" spans="1:10" ht="15.75" customHeight="1" x14ac:dyDescent="0.25">
      <c r="A175" s="22" t="s">
        <v>286</v>
      </c>
      <c r="B175" s="23"/>
      <c r="C175" s="23"/>
      <c r="D175" s="23"/>
      <c r="E175" s="23"/>
      <c r="F175" s="23"/>
      <c r="G175" s="23"/>
      <c r="H175" s="23"/>
      <c r="I175" s="23" t="s">
        <v>234</v>
      </c>
      <c r="J175" s="16">
        <f>SUM(J176:J182)</f>
        <v>78000</v>
      </c>
    </row>
    <row r="176" spans="1:10" x14ac:dyDescent="0.25">
      <c r="A176" s="1"/>
      <c r="B176" s="13" t="s">
        <v>11</v>
      </c>
      <c r="C176" s="13" t="s">
        <v>1060</v>
      </c>
      <c r="D176" s="13" t="s">
        <v>20</v>
      </c>
      <c r="E176" s="12" t="s">
        <v>10</v>
      </c>
      <c r="F176" s="13" t="s">
        <v>218</v>
      </c>
      <c r="G176" s="13" t="s">
        <v>15</v>
      </c>
      <c r="H176" s="4"/>
      <c r="I176" s="8" t="s">
        <v>1049</v>
      </c>
      <c r="J176" s="7">
        <v>70000</v>
      </c>
    </row>
    <row r="177" spans="1:11" ht="26.25" x14ac:dyDescent="0.25">
      <c r="A177" s="1"/>
      <c r="B177" s="13" t="s">
        <v>11</v>
      </c>
      <c r="C177" s="13" t="s">
        <v>1060</v>
      </c>
      <c r="D177" s="13" t="s">
        <v>20</v>
      </c>
      <c r="E177" s="12" t="s">
        <v>10</v>
      </c>
      <c r="F177" s="13" t="s">
        <v>218</v>
      </c>
      <c r="G177" s="13" t="s">
        <v>15</v>
      </c>
      <c r="H177" s="4" t="s">
        <v>1056</v>
      </c>
      <c r="I177" s="8" t="s">
        <v>1050</v>
      </c>
      <c r="J177" s="7">
        <v>400</v>
      </c>
    </row>
    <row r="178" spans="1:11" ht="15.75" customHeight="1" x14ac:dyDescent="0.25">
      <c r="A178" s="1"/>
      <c r="B178" s="13" t="s">
        <v>11</v>
      </c>
      <c r="C178" s="13" t="s">
        <v>1060</v>
      </c>
      <c r="D178" s="13" t="s">
        <v>13</v>
      </c>
      <c r="E178" s="12" t="s">
        <v>10</v>
      </c>
      <c r="F178" s="13" t="s">
        <v>218</v>
      </c>
      <c r="G178" s="13" t="s">
        <v>15</v>
      </c>
      <c r="H178" s="4" t="s">
        <v>1057</v>
      </c>
      <c r="I178" s="8" t="s">
        <v>1051</v>
      </c>
      <c r="J178" s="7">
        <v>2000</v>
      </c>
    </row>
    <row r="179" spans="1:11" x14ac:dyDescent="0.25">
      <c r="A179" s="1"/>
      <c r="B179" s="13" t="s">
        <v>11</v>
      </c>
      <c r="C179" s="13" t="s">
        <v>1060</v>
      </c>
      <c r="D179" s="13" t="s">
        <v>13</v>
      </c>
      <c r="E179" s="12" t="s">
        <v>10</v>
      </c>
      <c r="F179" s="13" t="s">
        <v>218</v>
      </c>
      <c r="G179" s="13" t="s">
        <v>15</v>
      </c>
      <c r="H179" s="4" t="s">
        <v>1058</v>
      </c>
      <c r="I179" s="8" t="s">
        <v>1052</v>
      </c>
      <c r="J179" s="7">
        <v>1000</v>
      </c>
    </row>
    <row r="180" spans="1:11" ht="15.75" customHeight="1" x14ac:dyDescent="0.25">
      <c r="A180" s="1"/>
      <c r="B180" s="13" t="s">
        <v>11</v>
      </c>
      <c r="C180" s="13" t="s">
        <v>1060</v>
      </c>
      <c r="D180" s="13" t="s">
        <v>13</v>
      </c>
      <c r="E180" s="12" t="s">
        <v>10</v>
      </c>
      <c r="F180" s="13" t="s">
        <v>218</v>
      </c>
      <c r="G180" s="13">
        <v>3535</v>
      </c>
      <c r="H180" s="4" t="s">
        <v>1059</v>
      </c>
      <c r="I180" s="8" t="s">
        <v>1053</v>
      </c>
      <c r="J180" s="7">
        <v>2000</v>
      </c>
    </row>
    <row r="181" spans="1:11" ht="15.75" customHeight="1" x14ac:dyDescent="0.25">
      <c r="A181" s="1"/>
      <c r="B181" s="13" t="s">
        <v>11</v>
      </c>
      <c r="C181" s="13" t="s">
        <v>1060</v>
      </c>
      <c r="D181" s="13" t="s">
        <v>13</v>
      </c>
      <c r="E181" s="12" t="s">
        <v>10</v>
      </c>
      <c r="F181" s="13">
        <v>2310000</v>
      </c>
      <c r="G181" s="13">
        <v>3535</v>
      </c>
      <c r="H181" s="4"/>
      <c r="I181" s="8" t="s">
        <v>1054</v>
      </c>
      <c r="J181" s="7">
        <v>1000</v>
      </c>
    </row>
    <row r="182" spans="1:11" ht="15.75" customHeight="1" thickBot="1" x14ac:dyDescent="0.3">
      <c r="A182" s="1"/>
      <c r="B182" s="13" t="s">
        <v>11</v>
      </c>
      <c r="C182" s="13" t="s">
        <v>1060</v>
      </c>
      <c r="D182" s="13" t="s">
        <v>13</v>
      </c>
      <c r="E182" s="12" t="s">
        <v>10</v>
      </c>
      <c r="F182" s="13">
        <v>2310000</v>
      </c>
      <c r="G182" s="13">
        <v>3535</v>
      </c>
      <c r="H182" s="4"/>
      <c r="I182" s="8" t="s">
        <v>1055</v>
      </c>
      <c r="J182" s="7">
        <v>1600</v>
      </c>
    </row>
    <row r="183" spans="1:11" ht="15.75" customHeight="1" x14ac:dyDescent="0.25">
      <c r="A183" s="22" t="s">
        <v>1130</v>
      </c>
      <c r="B183" s="23"/>
      <c r="C183" s="23"/>
      <c r="D183" s="23"/>
      <c r="E183" s="23"/>
      <c r="F183" s="23"/>
      <c r="G183" s="23"/>
      <c r="H183" s="23"/>
      <c r="I183" s="23" t="s">
        <v>235</v>
      </c>
      <c r="J183" s="16">
        <f>J184</f>
        <v>1000</v>
      </c>
    </row>
    <row r="184" spans="1:11" ht="15.75" customHeight="1" thickBot="1" x14ac:dyDescent="0.3">
      <c r="A184" s="1"/>
      <c r="B184" s="13" t="s">
        <v>11</v>
      </c>
      <c r="C184" s="13" t="s">
        <v>1060</v>
      </c>
      <c r="D184" s="13" t="s">
        <v>13</v>
      </c>
      <c r="E184" s="12" t="s">
        <v>219</v>
      </c>
      <c r="F184" s="13">
        <v>2310000</v>
      </c>
      <c r="G184" s="13">
        <v>3535</v>
      </c>
      <c r="H184" s="4" t="s">
        <v>1061</v>
      </c>
      <c r="I184" s="8" t="s">
        <v>139</v>
      </c>
      <c r="J184" s="7">
        <v>1000</v>
      </c>
    </row>
    <row r="185" spans="1:11" ht="15.75" customHeight="1" x14ac:dyDescent="0.25">
      <c r="A185" s="22" t="s">
        <v>1129</v>
      </c>
      <c r="B185" s="23"/>
      <c r="C185" s="23"/>
      <c r="D185" s="23"/>
      <c r="E185" s="23"/>
      <c r="F185" s="23"/>
      <c r="G185" s="23"/>
      <c r="H185" s="23"/>
      <c r="I185" s="23" t="s">
        <v>236</v>
      </c>
      <c r="J185" s="16">
        <f>SUM(J186:J194)</f>
        <v>635317</v>
      </c>
    </row>
    <row r="186" spans="1:11" ht="15.75" customHeight="1" x14ac:dyDescent="0.25">
      <c r="A186" s="1"/>
      <c r="B186" s="13" t="s">
        <v>11</v>
      </c>
      <c r="C186" s="13" t="s">
        <v>1060</v>
      </c>
      <c r="D186" s="13" t="s">
        <v>13</v>
      </c>
      <c r="E186" s="12" t="s">
        <v>220</v>
      </c>
      <c r="F186" s="13">
        <v>2310000</v>
      </c>
      <c r="G186" s="13" t="s">
        <v>221</v>
      </c>
      <c r="H186" s="4"/>
      <c r="I186" s="8" t="s">
        <v>1062</v>
      </c>
      <c r="J186" s="7">
        <v>5317</v>
      </c>
      <c r="K186" s="20"/>
    </row>
    <row r="187" spans="1:11" ht="26.25" x14ac:dyDescent="0.25">
      <c r="A187" s="1"/>
      <c r="B187" s="13" t="s">
        <v>11</v>
      </c>
      <c r="C187" s="13" t="s">
        <v>1060</v>
      </c>
      <c r="D187" s="13" t="s">
        <v>13</v>
      </c>
      <c r="E187" s="12" t="s">
        <v>220</v>
      </c>
      <c r="F187" s="13">
        <v>2310000</v>
      </c>
      <c r="G187" s="13" t="s">
        <v>26</v>
      </c>
      <c r="H187" s="4" t="s">
        <v>1063</v>
      </c>
      <c r="I187" s="8" t="s">
        <v>1064</v>
      </c>
      <c r="J187" s="7">
        <v>2800</v>
      </c>
    </row>
    <row r="188" spans="1:11" ht="15.75" customHeight="1" x14ac:dyDescent="0.25">
      <c r="A188" s="1"/>
      <c r="B188" s="13" t="s">
        <v>11</v>
      </c>
      <c r="C188" s="13" t="s">
        <v>1060</v>
      </c>
      <c r="D188" s="13" t="s">
        <v>13</v>
      </c>
      <c r="E188" s="12" t="s">
        <v>220</v>
      </c>
      <c r="F188" s="13">
        <v>2310000</v>
      </c>
      <c r="G188" s="13" t="s">
        <v>221</v>
      </c>
      <c r="H188" s="4"/>
      <c r="I188" s="8" t="s">
        <v>1065</v>
      </c>
      <c r="J188" s="7">
        <v>30000</v>
      </c>
    </row>
    <row r="189" spans="1:11" ht="15.75" customHeight="1" x14ac:dyDescent="0.25">
      <c r="A189" s="1"/>
      <c r="B189" s="13" t="s">
        <v>11</v>
      </c>
      <c r="C189" s="13" t="s">
        <v>1060</v>
      </c>
      <c r="D189" s="13" t="s">
        <v>13</v>
      </c>
      <c r="E189" s="12" t="s">
        <v>220</v>
      </c>
      <c r="F189" s="13">
        <v>2310000</v>
      </c>
      <c r="G189" s="13">
        <v>3731</v>
      </c>
      <c r="H189" s="4" t="s">
        <v>1066</v>
      </c>
      <c r="I189" s="8" t="s">
        <v>1067</v>
      </c>
      <c r="J189" s="7">
        <v>22000</v>
      </c>
    </row>
    <row r="190" spans="1:11" ht="15.75" customHeight="1" x14ac:dyDescent="0.25">
      <c r="A190" s="1"/>
      <c r="B190" s="13" t="s">
        <v>11</v>
      </c>
      <c r="C190" s="13" t="s">
        <v>1060</v>
      </c>
      <c r="D190" s="13" t="s">
        <v>13</v>
      </c>
      <c r="E190" s="12" t="s">
        <v>220</v>
      </c>
      <c r="F190" s="13">
        <v>2310000</v>
      </c>
      <c r="G190" s="13">
        <v>3737</v>
      </c>
      <c r="H190" s="4"/>
      <c r="I190" s="8" t="s">
        <v>1068</v>
      </c>
      <c r="J190" s="7">
        <v>30000</v>
      </c>
    </row>
    <row r="191" spans="1:11" ht="26.25" x14ac:dyDescent="0.25">
      <c r="A191" s="1"/>
      <c r="B191" s="13" t="s">
        <v>11</v>
      </c>
      <c r="C191" s="13" t="s">
        <v>1060</v>
      </c>
      <c r="D191" s="13" t="s">
        <v>20</v>
      </c>
      <c r="E191" s="12" t="s">
        <v>220</v>
      </c>
      <c r="F191" s="13" t="s">
        <v>218</v>
      </c>
      <c r="G191" s="13" t="s">
        <v>15</v>
      </c>
      <c r="H191" s="4" t="s">
        <v>1069</v>
      </c>
      <c r="I191" s="8" t="s">
        <v>1070</v>
      </c>
      <c r="J191" s="7">
        <v>10000</v>
      </c>
    </row>
    <row r="192" spans="1:11" ht="15.75" customHeight="1" x14ac:dyDescent="0.25">
      <c r="A192" s="1"/>
      <c r="B192" s="13" t="s">
        <v>11</v>
      </c>
      <c r="C192" s="13" t="s">
        <v>1060</v>
      </c>
      <c r="D192" s="13" t="s">
        <v>20</v>
      </c>
      <c r="E192" s="12" t="s">
        <v>220</v>
      </c>
      <c r="F192" s="13" t="s">
        <v>218</v>
      </c>
      <c r="G192" s="13" t="s">
        <v>15</v>
      </c>
      <c r="H192" s="4" t="s">
        <v>1071</v>
      </c>
      <c r="I192" s="8" t="s">
        <v>1072</v>
      </c>
      <c r="J192" s="7">
        <v>35200</v>
      </c>
    </row>
    <row r="193" spans="1:10" ht="26.25" x14ac:dyDescent="0.25">
      <c r="A193" s="1"/>
      <c r="B193" s="13" t="s">
        <v>11</v>
      </c>
      <c r="C193" s="13" t="s">
        <v>1060</v>
      </c>
      <c r="D193" s="13" t="s">
        <v>59</v>
      </c>
      <c r="E193" s="12" t="s">
        <v>220</v>
      </c>
      <c r="F193" s="13">
        <v>231</v>
      </c>
      <c r="G193" s="13" t="s">
        <v>15</v>
      </c>
      <c r="H193" s="4" t="s">
        <v>1102</v>
      </c>
      <c r="I193" s="8" t="s">
        <v>1103</v>
      </c>
      <c r="J193" s="7">
        <v>250000</v>
      </c>
    </row>
    <row r="194" spans="1:10" ht="15.75" thickBot="1" x14ac:dyDescent="0.3">
      <c r="A194" s="1"/>
      <c r="B194" s="13" t="s">
        <v>11</v>
      </c>
      <c r="C194" s="13" t="s">
        <v>1060</v>
      </c>
      <c r="D194" s="13" t="s">
        <v>59</v>
      </c>
      <c r="E194" s="12" t="s">
        <v>220</v>
      </c>
      <c r="F194" s="13">
        <v>231</v>
      </c>
      <c r="G194" s="13" t="s">
        <v>15</v>
      </c>
      <c r="H194" s="4" t="s">
        <v>1104</v>
      </c>
      <c r="I194" s="8" t="s">
        <v>1105</v>
      </c>
      <c r="J194" s="7">
        <v>250000</v>
      </c>
    </row>
    <row r="195" spans="1:10" ht="15.75" customHeight="1" x14ac:dyDescent="0.25">
      <c r="A195" s="22" t="s">
        <v>1131</v>
      </c>
      <c r="B195" s="23"/>
      <c r="C195" s="23"/>
      <c r="D195" s="23"/>
      <c r="E195" s="23"/>
      <c r="F195" s="23"/>
      <c r="G195" s="23"/>
      <c r="H195" s="23"/>
      <c r="I195" s="23" t="s">
        <v>237</v>
      </c>
      <c r="J195" s="16">
        <f>SUM(J196:J206)</f>
        <v>160000</v>
      </c>
    </row>
    <row r="196" spans="1:10" ht="15.75" customHeight="1" x14ac:dyDescent="0.25">
      <c r="A196" s="1"/>
      <c r="B196" s="13" t="s">
        <v>11</v>
      </c>
      <c r="C196" s="13" t="s">
        <v>1060</v>
      </c>
      <c r="D196" s="13" t="s">
        <v>13</v>
      </c>
      <c r="E196" s="12" t="s">
        <v>222</v>
      </c>
      <c r="F196" s="13" t="s">
        <v>218</v>
      </c>
      <c r="G196" s="13" t="s">
        <v>221</v>
      </c>
      <c r="H196" s="4"/>
      <c r="I196" s="8" t="s">
        <v>1106</v>
      </c>
      <c r="J196" s="7">
        <v>45100</v>
      </c>
    </row>
    <row r="197" spans="1:10" ht="15.75" customHeight="1" x14ac:dyDescent="0.25">
      <c r="A197" s="1"/>
      <c r="B197" s="13" t="s">
        <v>11</v>
      </c>
      <c r="C197" s="13" t="s">
        <v>1060</v>
      </c>
      <c r="D197" s="13" t="s">
        <v>13</v>
      </c>
      <c r="E197" s="12" t="s">
        <v>222</v>
      </c>
      <c r="F197" s="13" t="s">
        <v>218</v>
      </c>
      <c r="G197" s="13" t="s">
        <v>221</v>
      </c>
      <c r="H197" s="4"/>
      <c r="I197" s="8" t="s">
        <v>1107</v>
      </c>
      <c r="J197" s="7">
        <v>8000</v>
      </c>
    </row>
    <row r="198" spans="1:10" ht="15.75" customHeight="1" x14ac:dyDescent="0.25">
      <c r="A198" s="1"/>
      <c r="B198" s="13" t="s">
        <v>11</v>
      </c>
      <c r="C198" s="13" t="s">
        <v>1060</v>
      </c>
      <c r="D198" s="13" t="s">
        <v>13</v>
      </c>
      <c r="E198" s="12" t="s">
        <v>222</v>
      </c>
      <c r="F198" s="13" t="s">
        <v>218</v>
      </c>
      <c r="G198" s="13" t="s">
        <v>221</v>
      </c>
      <c r="H198" s="4"/>
      <c r="I198" s="8" t="s">
        <v>1108</v>
      </c>
      <c r="J198" s="7">
        <v>5000</v>
      </c>
    </row>
    <row r="199" spans="1:10" ht="15.75" customHeight="1" x14ac:dyDescent="0.25">
      <c r="A199" s="1"/>
      <c r="B199" s="13" t="s">
        <v>11</v>
      </c>
      <c r="C199" s="13" t="s">
        <v>1060</v>
      </c>
      <c r="D199" s="13" t="s">
        <v>13</v>
      </c>
      <c r="E199" s="12" t="s">
        <v>222</v>
      </c>
      <c r="F199" s="13" t="s">
        <v>218</v>
      </c>
      <c r="G199" s="13" t="s">
        <v>221</v>
      </c>
      <c r="H199" s="4"/>
      <c r="I199" s="8" t="s">
        <v>1109</v>
      </c>
      <c r="J199" s="7">
        <v>5000</v>
      </c>
    </row>
    <row r="200" spans="1:10" ht="15.75" customHeight="1" x14ac:dyDescent="0.25">
      <c r="A200" s="1"/>
      <c r="B200" s="13" t="s">
        <v>11</v>
      </c>
      <c r="C200" s="13" t="s">
        <v>1060</v>
      </c>
      <c r="D200" s="13" t="s">
        <v>13</v>
      </c>
      <c r="E200" s="12" t="s">
        <v>222</v>
      </c>
      <c r="F200" s="13" t="s">
        <v>218</v>
      </c>
      <c r="G200" s="13" t="s">
        <v>221</v>
      </c>
      <c r="H200" s="4"/>
      <c r="I200" s="8" t="s">
        <v>1110</v>
      </c>
      <c r="J200" s="7">
        <v>60000</v>
      </c>
    </row>
    <row r="201" spans="1:10" ht="15.75" customHeight="1" x14ac:dyDescent="0.25">
      <c r="A201" s="1"/>
      <c r="B201" s="13" t="s">
        <v>11</v>
      </c>
      <c r="C201" s="13" t="s">
        <v>1060</v>
      </c>
      <c r="D201" s="13" t="s">
        <v>13</v>
      </c>
      <c r="E201" s="12" t="s">
        <v>222</v>
      </c>
      <c r="F201" s="13" t="s">
        <v>218</v>
      </c>
      <c r="G201" s="13" t="s">
        <v>221</v>
      </c>
      <c r="H201" s="4"/>
      <c r="I201" s="8" t="s">
        <v>1111</v>
      </c>
      <c r="J201" s="7">
        <v>2000</v>
      </c>
    </row>
    <row r="202" spans="1:10" ht="15.75" customHeight="1" x14ac:dyDescent="0.25">
      <c r="A202" s="1"/>
      <c r="B202" s="13" t="s">
        <v>11</v>
      </c>
      <c r="C202" s="13" t="s">
        <v>1060</v>
      </c>
      <c r="D202" s="13" t="s">
        <v>13</v>
      </c>
      <c r="E202" s="12" t="s">
        <v>222</v>
      </c>
      <c r="F202" s="13" t="s">
        <v>218</v>
      </c>
      <c r="G202" s="13" t="s">
        <v>221</v>
      </c>
      <c r="H202" s="4"/>
      <c r="I202" s="8" t="s">
        <v>1112</v>
      </c>
      <c r="J202" s="7">
        <v>5000</v>
      </c>
    </row>
    <row r="203" spans="1:10" ht="15.75" customHeight="1" x14ac:dyDescent="0.25">
      <c r="A203" s="1"/>
      <c r="B203" s="13" t="s">
        <v>11</v>
      </c>
      <c r="C203" s="13" t="s">
        <v>1060</v>
      </c>
      <c r="D203" s="13" t="s">
        <v>13</v>
      </c>
      <c r="E203" s="12" t="s">
        <v>222</v>
      </c>
      <c r="F203" s="13" t="s">
        <v>218</v>
      </c>
      <c r="G203" s="13" t="s">
        <v>221</v>
      </c>
      <c r="H203" s="4"/>
      <c r="I203" s="8" t="s">
        <v>1113</v>
      </c>
      <c r="J203" s="7">
        <v>11000</v>
      </c>
    </row>
    <row r="204" spans="1:10" ht="15.75" customHeight="1" x14ac:dyDescent="0.25">
      <c r="A204" s="1"/>
      <c r="B204" s="13" t="s">
        <v>11</v>
      </c>
      <c r="C204" s="13" t="s">
        <v>1060</v>
      </c>
      <c r="D204" s="13" t="s">
        <v>13</v>
      </c>
      <c r="E204" s="12" t="s">
        <v>222</v>
      </c>
      <c r="F204" s="13" t="s">
        <v>218</v>
      </c>
      <c r="G204" s="13" t="s">
        <v>221</v>
      </c>
      <c r="H204" s="4"/>
      <c r="I204" s="8" t="s">
        <v>1114</v>
      </c>
      <c r="J204" s="7">
        <v>10500</v>
      </c>
    </row>
    <row r="205" spans="1:10" ht="15.75" customHeight="1" x14ac:dyDescent="0.25">
      <c r="A205" s="1"/>
      <c r="B205" s="13" t="s">
        <v>11</v>
      </c>
      <c r="C205" s="13" t="s">
        <v>1060</v>
      </c>
      <c r="D205" s="13" t="s">
        <v>13</v>
      </c>
      <c r="E205" s="12" t="s">
        <v>222</v>
      </c>
      <c r="F205" s="13" t="s">
        <v>218</v>
      </c>
      <c r="G205" s="13" t="s">
        <v>221</v>
      </c>
      <c r="H205" s="4"/>
      <c r="I205" s="8" t="s">
        <v>1115</v>
      </c>
      <c r="J205" s="7">
        <v>2500</v>
      </c>
    </row>
    <row r="206" spans="1:10" ht="15.75" customHeight="1" thickBot="1" x14ac:dyDescent="0.3">
      <c r="A206" s="1"/>
      <c r="B206" s="13" t="s">
        <v>11</v>
      </c>
      <c r="C206" s="13" t="s">
        <v>1060</v>
      </c>
      <c r="D206" s="13" t="s">
        <v>13</v>
      </c>
      <c r="E206" s="12" t="s">
        <v>222</v>
      </c>
      <c r="F206" s="13" t="s">
        <v>218</v>
      </c>
      <c r="G206" s="13" t="s">
        <v>221</v>
      </c>
      <c r="H206" s="4"/>
      <c r="I206" s="8" t="s">
        <v>1116</v>
      </c>
      <c r="J206" s="7">
        <v>5900</v>
      </c>
    </row>
    <row r="207" spans="1:10" ht="15.75" customHeight="1" x14ac:dyDescent="0.25">
      <c r="A207" s="22" t="s">
        <v>1132</v>
      </c>
      <c r="B207" s="23"/>
      <c r="C207" s="23"/>
      <c r="D207" s="23"/>
      <c r="E207" s="23"/>
      <c r="F207" s="23"/>
      <c r="G207" s="23"/>
      <c r="H207" s="23"/>
      <c r="I207" s="23" t="s">
        <v>238</v>
      </c>
      <c r="J207" s="16">
        <f>J208+J209</f>
        <v>5000</v>
      </c>
    </row>
    <row r="208" spans="1:10" x14ac:dyDescent="0.25">
      <c r="A208" s="1"/>
      <c r="B208" s="13" t="s">
        <v>11</v>
      </c>
      <c r="C208" s="13" t="s">
        <v>1060</v>
      </c>
      <c r="D208" s="13" t="s">
        <v>13</v>
      </c>
      <c r="E208" s="12" t="s">
        <v>223</v>
      </c>
      <c r="F208" s="13">
        <v>2310000</v>
      </c>
      <c r="G208" s="13" t="s">
        <v>15</v>
      </c>
      <c r="H208" s="4" t="s">
        <v>1117</v>
      </c>
      <c r="I208" s="8" t="s">
        <v>1118</v>
      </c>
      <c r="J208" s="7">
        <v>2500</v>
      </c>
    </row>
    <row r="209" spans="1:10" ht="15.75" customHeight="1" thickBot="1" x14ac:dyDescent="0.3">
      <c r="A209" s="1"/>
      <c r="B209" s="13" t="s">
        <v>11</v>
      </c>
      <c r="C209" s="13" t="s">
        <v>1060</v>
      </c>
      <c r="D209" s="13" t="s">
        <v>13</v>
      </c>
      <c r="E209" s="12" t="s">
        <v>223</v>
      </c>
      <c r="F209" s="13">
        <v>2310000</v>
      </c>
      <c r="G209" s="13" t="s">
        <v>15</v>
      </c>
      <c r="H209" s="4"/>
      <c r="I209" s="8" t="s">
        <v>1119</v>
      </c>
      <c r="J209" s="7">
        <v>2500</v>
      </c>
    </row>
    <row r="210" spans="1:10" ht="15.75" customHeight="1" x14ac:dyDescent="0.25">
      <c r="A210" s="22" t="s">
        <v>1133</v>
      </c>
      <c r="B210" s="23"/>
      <c r="C210" s="23"/>
      <c r="D210" s="23"/>
      <c r="E210" s="23"/>
      <c r="F210" s="23"/>
      <c r="G210" s="23"/>
      <c r="H210" s="23"/>
      <c r="I210" s="23" t="s">
        <v>239</v>
      </c>
      <c r="J210" s="16">
        <f>SUM(J211:J215)</f>
        <v>400000</v>
      </c>
    </row>
    <row r="211" spans="1:10" ht="26.25" x14ac:dyDescent="0.25">
      <c r="A211" s="1"/>
      <c r="B211" s="13" t="s">
        <v>11</v>
      </c>
      <c r="C211" s="13" t="s">
        <v>1060</v>
      </c>
      <c r="D211" s="13" t="s">
        <v>13</v>
      </c>
      <c r="E211" s="12" t="s">
        <v>224</v>
      </c>
      <c r="F211" s="13" t="s">
        <v>225</v>
      </c>
      <c r="G211" s="13" t="s">
        <v>15</v>
      </c>
      <c r="H211" s="4" t="s">
        <v>1120</v>
      </c>
      <c r="I211" s="8" t="s">
        <v>1121</v>
      </c>
      <c r="J211" s="7">
        <v>3000</v>
      </c>
    </row>
    <row r="212" spans="1:10" ht="26.25" x14ac:dyDescent="0.25">
      <c r="A212" s="1"/>
      <c r="B212" s="13" t="s">
        <v>11</v>
      </c>
      <c r="C212" s="13" t="s">
        <v>1060</v>
      </c>
      <c r="D212" s="13" t="s">
        <v>13</v>
      </c>
      <c r="E212" s="12" t="s">
        <v>224</v>
      </c>
      <c r="F212" s="13" t="s">
        <v>225</v>
      </c>
      <c r="G212" s="13" t="s">
        <v>15</v>
      </c>
      <c r="H212" s="4" t="s">
        <v>1122</v>
      </c>
      <c r="I212" s="8" t="s">
        <v>1123</v>
      </c>
      <c r="J212" s="7">
        <v>2000</v>
      </c>
    </row>
    <row r="213" spans="1:10" ht="26.25" x14ac:dyDescent="0.25">
      <c r="A213" s="1"/>
      <c r="B213" s="13" t="s">
        <v>11</v>
      </c>
      <c r="C213" s="13" t="s">
        <v>1060</v>
      </c>
      <c r="D213" s="13" t="s">
        <v>20</v>
      </c>
      <c r="E213" s="12" t="s">
        <v>224</v>
      </c>
      <c r="F213" s="13">
        <v>2310000</v>
      </c>
      <c r="G213" s="13" t="s">
        <v>33</v>
      </c>
      <c r="H213" s="4" t="s">
        <v>1124</v>
      </c>
      <c r="I213" s="8" t="s">
        <v>1125</v>
      </c>
      <c r="J213" s="7">
        <v>95000</v>
      </c>
    </row>
    <row r="214" spans="1:10" ht="26.25" x14ac:dyDescent="0.25">
      <c r="A214" s="1"/>
      <c r="B214" s="13" t="s">
        <v>11</v>
      </c>
      <c r="C214" s="13" t="s">
        <v>1060</v>
      </c>
      <c r="D214" s="13" t="s">
        <v>59</v>
      </c>
      <c r="E214" s="12" t="s">
        <v>224</v>
      </c>
      <c r="F214" s="13">
        <v>231</v>
      </c>
      <c r="G214" s="13"/>
      <c r="H214" s="4" t="s">
        <v>1126</v>
      </c>
      <c r="I214" s="8" t="s">
        <v>1127</v>
      </c>
      <c r="J214" s="7">
        <v>150000</v>
      </c>
    </row>
    <row r="215" spans="1:10" ht="27" thickBot="1" x14ac:dyDescent="0.3">
      <c r="A215" s="1"/>
      <c r="B215" s="13" t="s">
        <v>11</v>
      </c>
      <c r="C215" s="13" t="s">
        <v>1060</v>
      </c>
      <c r="D215" s="13" t="s">
        <v>59</v>
      </c>
      <c r="E215" s="12" t="s">
        <v>224</v>
      </c>
      <c r="F215" s="13">
        <v>231</v>
      </c>
      <c r="G215" s="13"/>
      <c r="H215" s="4" t="s">
        <v>1128</v>
      </c>
      <c r="I215" s="8" t="s">
        <v>1127</v>
      </c>
      <c r="J215" s="7">
        <v>150000</v>
      </c>
    </row>
    <row r="216" spans="1:10" ht="15.75" customHeight="1" x14ac:dyDescent="0.25">
      <c r="A216" s="22" t="s">
        <v>1134</v>
      </c>
      <c r="B216" s="23"/>
      <c r="C216" s="23"/>
      <c r="D216" s="23"/>
      <c r="E216" s="23"/>
      <c r="F216" s="23"/>
      <c r="G216" s="23"/>
      <c r="H216" s="23"/>
      <c r="I216" s="23" t="s">
        <v>240</v>
      </c>
      <c r="J216" s="16">
        <f>J217+J259+J332+J367+J383+J415</f>
        <v>12534650</v>
      </c>
    </row>
    <row r="217" spans="1:10" ht="15.75" customHeight="1" x14ac:dyDescent="0.25">
      <c r="A217" s="41" t="s">
        <v>1216</v>
      </c>
      <c r="B217" s="42"/>
      <c r="C217" s="42"/>
      <c r="D217" s="42"/>
      <c r="E217" s="42"/>
      <c r="F217" s="42"/>
      <c r="G217" s="42"/>
      <c r="H217" s="42"/>
      <c r="I217" s="43"/>
      <c r="J217" s="21">
        <f>SUM(J218:J258)</f>
        <v>1202650</v>
      </c>
    </row>
    <row r="218" spans="1:10" ht="15.75" customHeight="1" x14ac:dyDescent="0.25">
      <c r="A218" s="1"/>
      <c r="B218" s="13" t="s">
        <v>11</v>
      </c>
      <c r="C218" s="13" t="s">
        <v>1060</v>
      </c>
      <c r="D218" s="13" t="s">
        <v>13</v>
      </c>
      <c r="E218" s="12" t="s">
        <v>226</v>
      </c>
      <c r="F218" s="13">
        <v>2310000</v>
      </c>
      <c r="G218" s="13" t="s">
        <v>15</v>
      </c>
      <c r="H218" s="4" t="s">
        <v>1135</v>
      </c>
      <c r="I218" s="8" t="s">
        <v>1136</v>
      </c>
      <c r="J218" s="7">
        <v>30000</v>
      </c>
    </row>
    <row r="219" spans="1:10" ht="26.25" x14ac:dyDescent="0.25">
      <c r="A219" s="1"/>
      <c r="B219" s="13" t="s">
        <v>11</v>
      </c>
      <c r="C219" s="13" t="s">
        <v>1060</v>
      </c>
      <c r="D219" s="13" t="s">
        <v>13</v>
      </c>
      <c r="E219" s="12" t="s">
        <v>226</v>
      </c>
      <c r="F219" s="13">
        <v>2310000</v>
      </c>
      <c r="G219" s="13" t="s">
        <v>15</v>
      </c>
      <c r="H219" s="4" t="s">
        <v>1137</v>
      </c>
      <c r="I219" s="8" t="s">
        <v>1138</v>
      </c>
      <c r="J219" s="7">
        <v>75000</v>
      </c>
    </row>
    <row r="220" spans="1:10" ht="26.25" x14ac:dyDescent="0.25">
      <c r="A220" s="1"/>
      <c r="B220" s="13" t="s">
        <v>11</v>
      </c>
      <c r="C220" s="13" t="s">
        <v>1060</v>
      </c>
      <c r="D220" s="13" t="s">
        <v>13</v>
      </c>
      <c r="E220" s="12" t="s">
        <v>226</v>
      </c>
      <c r="F220" s="13">
        <v>2310000</v>
      </c>
      <c r="G220" s="13" t="s">
        <v>15</v>
      </c>
      <c r="H220" s="4" t="s">
        <v>1139</v>
      </c>
      <c r="I220" s="8" t="s">
        <v>1140</v>
      </c>
      <c r="J220" s="7">
        <v>75000</v>
      </c>
    </row>
    <row r="221" spans="1:10" ht="15.75" customHeight="1" x14ac:dyDescent="0.25">
      <c r="A221" s="1"/>
      <c r="B221" s="13" t="s">
        <v>11</v>
      </c>
      <c r="C221" s="13" t="s">
        <v>1060</v>
      </c>
      <c r="D221" s="13" t="s">
        <v>13</v>
      </c>
      <c r="E221" s="12" t="s">
        <v>226</v>
      </c>
      <c r="F221" s="13">
        <v>2310000</v>
      </c>
      <c r="G221" s="13" t="s">
        <v>15</v>
      </c>
      <c r="H221" s="4" t="s">
        <v>1141</v>
      </c>
      <c r="I221" s="8" t="s">
        <v>1142</v>
      </c>
      <c r="J221" s="7">
        <v>120000</v>
      </c>
    </row>
    <row r="222" spans="1:10" x14ac:dyDescent="0.25">
      <c r="A222" s="1"/>
      <c r="B222" s="13" t="s">
        <v>11</v>
      </c>
      <c r="C222" s="13" t="s">
        <v>1060</v>
      </c>
      <c r="D222" s="13" t="s">
        <v>13</v>
      </c>
      <c r="E222" s="12" t="s">
        <v>226</v>
      </c>
      <c r="F222" s="13">
        <v>2310000</v>
      </c>
      <c r="G222" s="13" t="s">
        <v>15</v>
      </c>
      <c r="H222" s="4" t="s">
        <v>1143</v>
      </c>
      <c r="I222" s="8" t="s">
        <v>1144</v>
      </c>
      <c r="J222" s="7">
        <v>120000</v>
      </c>
    </row>
    <row r="223" spans="1:10" ht="15.75" customHeight="1" x14ac:dyDescent="0.25">
      <c r="A223" s="1"/>
      <c r="B223" s="13" t="s">
        <v>11</v>
      </c>
      <c r="C223" s="13" t="s">
        <v>1060</v>
      </c>
      <c r="D223" s="13" t="s">
        <v>13</v>
      </c>
      <c r="E223" s="12" t="s">
        <v>226</v>
      </c>
      <c r="F223" s="13">
        <v>2310000</v>
      </c>
      <c r="G223" s="13" t="s">
        <v>15</v>
      </c>
      <c r="H223" s="4" t="s">
        <v>1145</v>
      </c>
      <c r="I223" s="8" t="s">
        <v>1146</v>
      </c>
      <c r="J223" s="7">
        <v>120000</v>
      </c>
    </row>
    <row r="224" spans="1:10" ht="15.75" customHeight="1" x14ac:dyDescent="0.25">
      <c r="A224" s="1"/>
      <c r="B224" s="13" t="s">
        <v>11</v>
      </c>
      <c r="C224" s="13" t="s">
        <v>1060</v>
      </c>
      <c r="D224" s="13" t="s">
        <v>13</v>
      </c>
      <c r="E224" s="12" t="s">
        <v>226</v>
      </c>
      <c r="F224" s="13">
        <v>2310000</v>
      </c>
      <c r="G224" s="13" t="s">
        <v>15</v>
      </c>
      <c r="H224" s="4" t="s">
        <v>1147</v>
      </c>
      <c r="I224" s="8" t="s">
        <v>1148</v>
      </c>
      <c r="J224" s="7">
        <v>20000</v>
      </c>
    </row>
    <row r="225" spans="1:10" ht="15.75" customHeight="1" x14ac:dyDescent="0.25">
      <c r="A225" s="1"/>
      <c r="B225" s="13" t="s">
        <v>11</v>
      </c>
      <c r="C225" s="13" t="s">
        <v>1060</v>
      </c>
      <c r="D225" s="13" t="s">
        <v>13</v>
      </c>
      <c r="E225" s="12" t="s">
        <v>226</v>
      </c>
      <c r="F225" s="13">
        <v>2310000</v>
      </c>
      <c r="G225" s="13" t="s">
        <v>15</v>
      </c>
      <c r="H225" s="4" t="s">
        <v>1149</v>
      </c>
      <c r="I225" s="8" t="s">
        <v>1150</v>
      </c>
      <c r="J225" s="7">
        <v>30000</v>
      </c>
    </row>
    <row r="226" spans="1:10" ht="15.75" customHeight="1" x14ac:dyDescent="0.25">
      <c r="A226" s="1"/>
      <c r="B226" s="13" t="s">
        <v>11</v>
      </c>
      <c r="C226" s="13" t="s">
        <v>1060</v>
      </c>
      <c r="D226" s="13" t="s">
        <v>13</v>
      </c>
      <c r="E226" s="12" t="s">
        <v>226</v>
      </c>
      <c r="F226" s="13">
        <v>2310000</v>
      </c>
      <c r="G226" s="13" t="s">
        <v>15</v>
      </c>
      <c r="H226" s="4" t="s">
        <v>1151</v>
      </c>
      <c r="I226" s="8" t="s">
        <v>1152</v>
      </c>
      <c r="J226" s="7">
        <v>35640.387999999999</v>
      </c>
    </row>
    <row r="227" spans="1:10" ht="26.25" x14ac:dyDescent="0.25">
      <c r="A227" s="1"/>
      <c r="B227" s="13" t="s">
        <v>11</v>
      </c>
      <c r="C227" s="13" t="s">
        <v>1060</v>
      </c>
      <c r="D227" s="13" t="s">
        <v>13</v>
      </c>
      <c r="E227" s="12" t="s">
        <v>226</v>
      </c>
      <c r="F227" s="13">
        <v>2310000</v>
      </c>
      <c r="G227" s="13" t="s">
        <v>15</v>
      </c>
      <c r="H227" s="4" t="s">
        <v>1153</v>
      </c>
      <c r="I227" s="8" t="s">
        <v>1154</v>
      </c>
      <c r="J227" s="7">
        <v>1994.164</v>
      </c>
    </row>
    <row r="228" spans="1:10" ht="15.75" customHeight="1" x14ac:dyDescent="0.25">
      <c r="A228" s="1"/>
      <c r="B228" s="13" t="s">
        <v>11</v>
      </c>
      <c r="C228" s="13" t="s">
        <v>1060</v>
      </c>
      <c r="D228" s="13" t="s">
        <v>13</v>
      </c>
      <c r="E228" s="12" t="s">
        <v>226</v>
      </c>
      <c r="F228" s="13">
        <v>2310000</v>
      </c>
      <c r="G228" s="13" t="s">
        <v>15</v>
      </c>
      <c r="H228" s="4" t="s">
        <v>1155</v>
      </c>
      <c r="I228" s="8" t="s">
        <v>1156</v>
      </c>
      <c r="J228" s="7">
        <v>5000.1000000000004</v>
      </c>
    </row>
    <row r="229" spans="1:10" ht="15.75" customHeight="1" x14ac:dyDescent="0.25">
      <c r="A229" s="1"/>
      <c r="B229" s="13" t="s">
        <v>11</v>
      </c>
      <c r="C229" s="13" t="s">
        <v>1060</v>
      </c>
      <c r="D229" s="13" t="s">
        <v>13</v>
      </c>
      <c r="E229" s="12" t="s">
        <v>226</v>
      </c>
      <c r="F229" s="13">
        <v>2310000</v>
      </c>
      <c r="G229" s="13" t="s">
        <v>15</v>
      </c>
      <c r="H229" s="4" t="s">
        <v>1157</v>
      </c>
      <c r="I229" s="8" t="s">
        <v>1158</v>
      </c>
      <c r="J229" s="7">
        <v>18762.013999999999</v>
      </c>
    </row>
    <row r="230" spans="1:10" ht="15.75" customHeight="1" x14ac:dyDescent="0.25">
      <c r="A230" s="1"/>
      <c r="B230" s="13" t="s">
        <v>11</v>
      </c>
      <c r="C230" s="13" t="s">
        <v>1060</v>
      </c>
      <c r="D230" s="13" t="s">
        <v>13</v>
      </c>
      <c r="E230" s="12" t="s">
        <v>226</v>
      </c>
      <c r="F230" s="13">
        <v>2310000</v>
      </c>
      <c r="G230" s="13" t="s">
        <v>15</v>
      </c>
      <c r="H230" s="4" t="s">
        <v>1159</v>
      </c>
      <c r="I230" s="8" t="s">
        <v>1160</v>
      </c>
      <c r="J230" s="7">
        <v>14998</v>
      </c>
    </row>
    <row r="231" spans="1:10" ht="15.75" customHeight="1" x14ac:dyDescent="0.25">
      <c r="A231" s="1"/>
      <c r="B231" s="13" t="s">
        <v>11</v>
      </c>
      <c r="C231" s="13" t="s">
        <v>1060</v>
      </c>
      <c r="D231" s="13" t="s">
        <v>13</v>
      </c>
      <c r="E231" s="12" t="s">
        <v>226</v>
      </c>
      <c r="F231" s="13">
        <v>2310000</v>
      </c>
      <c r="G231" s="13" t="s">
        <v>15</v>
      </c>
      <c r="H231" s="4" t="s">
        <v>1161</v>
      </c>
      <c r="I231" s="8" t="s">
        <v>1162</v>
      </c>
      <c r="J231" s="7">
        <v>15211.594999999999</v>
      </c>
    </row>
    <row r="232" spans="1:10" ht="15.75" customHeight="1" x14ac:dyDescent="0.25">
      <c r="A232" s="1"/>
      <c r="B232" s="13" t="s">
        <v>11</v>
      </c>
      <c r="C232" s="13" t="s">
        <v>1060</v>
      </c>
      <c r="D232" s="13" t="s">
        <v>13</v>
      </c>
      <c r="E232" s="12" t="s">
        <v>226</v>
      </c>
      <c r="F232" s="13">
        <v>2310000</v>
      </c>
      <c r="G232" s="13" t="s">
        <v>15</v>
      </c>
      <c r="H232" s="4" t="s">
        <v>1163</v>
      </c>
      <c r="I232" s="8" t="s">
        <v>1164</v>
      </c>
      <c r="J232" s="7">
        <v>14617.088</v>
      </c>
    </row>
    <row r="233" spans="1:10" ht="15.75" customHeight="1" x14ac:dyDescent="0.25">
      <c r="A233" s="1"/>
      <c r="B233" s="13" t="s">
        <v>11</v>
      </c>
      <c r="C233" s="13" t="s">
        <v>1060</v>
      </c>
      <c r="D233" s="13" t="s">
        <v>13</v>
      </c>
      <c r="E233" s="12" t="s">
        <v>226</v>
      </c>
      <c r="F233" s="13">
        <v>2310000</v>
      </c>
      <c r="G233" s="13" t="s">
        <v>15</v>
      </c>
      <c r="H233" s="4" t="s">
        <v>1165</v>
      </c>
      <c r="I233" s="8" t="s">
        <v>1166</v>
      </c>
      <c r="J233" s="7">
        <v>40000</v>
      </c>
    </row>
    <row r="234" spans="1:10" ht="15.75" customHeight="1" x14ac:dyDescent="0.25">
      <c r="A234" s="1"/>
      <c r="B234" s="13" t="s">
        <v>11</v>
      </c>
      <c r="C234" s="13" t="s">
        <v>1060</v>
      </c>
      <c r="D234" s="13" t="s">
        <v>13</v>
      </c>
      <c r="E234" s="12" t="s">
        <v>226</v>
      </c>
      <c r="F234" s="13">
        <v>2310000</v>
      </c>
      <c r="G234" s="13" t="s">
        <v>15</v>
      </c>
      <c r="H234" s="4" t="s">
        <v>1167</v>
      </c>
      <c r="I234" s="8" t="s">
        <v>1168</v>
      </c>
      <c r="J234" s="7">
        <v>20000</v>
      </c>
    </row>
    <row r="235" spans="1:10" ht="15.75" customHeight="1" x14ac:dyDescent="0.25">
      <c r="A235" s="1"/>
      <c r="B235" s="13" t="s">
        <v>11</v>
      </c>
      <c r="C235" s="13" t="s">
        <v>1060</v>
      </c>
      <c r="D235" s="13" t="s">
        <v>13</v>
      </c>
      <c r="E235" s="12" t="s">
        <v>226</v>
      </c>
      <c r="F235" s="13">
        <v>2310000</v>
      </c>
      <c r="G235" s="13" t="s">
        <v>15</v>
      </c>
      <c r="H235" s="4" t="s">
        <v>1169</v>
      </c>
      <c r="I235" s="8" t="s">
        <v>1170</v>
      </c>
      <c r="J235" s="7">
        <v>5399.83</v>
      </c>
    </row>
    <row r="236" spans="1:10" ht="15.75" customHeight="1" x14ac:dyDescent="0.25">
      <c r="A236" s="1"/>
      <c r="B236" s="13" t="s">
        <v>11</v>
      </c>
      <c r="C236" s="13" t="s">
        <v>1060</v>
      </c>
      <c r="D236" s="13" t="s">
        <v>13</v>
      </c>
      <c r="E236" s="12" t="s">
        <v>226</v>
      </c>
      <c r="F236" s="13">
        <v>2310000</v>
      </c>
      <c r="G236" s="13" t="s">
        <v>15</v>
      </c>
      <c r="H236" s="4" t="s">
        <v>1171</v>
      </c>
      <c r="I236" s="8" t="s">
        <v>1172</v>
      </c>
      <c r="J236" s="7">
        <v>8051.134</v>
      </c>
    </row>
    <row r="237" spans="1:10" ht="15.75" customHeight="1" x14ac:dyDescent="0.25">
      <c r="A237" s="1"/>
      <c r="B237" s="13" t="s">
        <v>11</v>
      </c>
      <c r="C237" s="13" t="s">
        <v>1060</v>
      </c>
      <c r="D237" s="13" t="s">
        <v>13</v>
      </c>
      <c r="E237" s="12" t="s">
        <v>226</v>
      </c>
      <c r="F237" s="13">
        <v>2310000</v>
      </c>
      <c r="G237" s="13" t="s">
        <v>15</v>
      </c>
      <c r="H237" s="4" t="s">
        <v>1173</v>
      </c>
      <c r="I237" s="8" t="s">
        <v>1174</v>
      </c>
      <c r="J237" s="7">
        <v>34810.207999999999</v>
      </c>
    </row>
    <row r="238" spans="1:10" ht="15.75" customHeight="1" x14ac:dyDescent="0.25">
      <c r="A238" s="1"/>
      <c r="B238" s="13" t="s">
        <v>11</v>
      </c>
      <c r="C238" s="13" t="s">
        <v>1060</v>
      </c>
      <c r="D238" s="13" t="s">
        <v>13</v>
      </c>
      <c r="E238" s="12" t="s">
        <v>226</v>
      </c>
      <c r="F238" s="13">
        <v>2310000</v>
      </c>
      <c r="G238" s="13" t="s">
        <v>15</v>
      </c>
      <c r="H238" s="4" t="s">
        <v>1175</v>
      </c>
      <c r="I238" s="8" t="s">
        <v>1176</v>
      </c>
      <c r="J238" s="7">
        <v>14000</v>
      </c>
    </row>
    <row r="239" spans="1:10" ht="15.75" customHeight="1" x14ac:dyDescent="0.25">
      <c r="A239" s="1"/>
      <c r="B239" s="13" t="s">
        <v>11</v>
      </c>
      <c r="C239" s="13" t="s">
        <v>1060</v>
      </c>
      <c r="D239" s="13" t="s">
        <v>13</v>
      </c>
      <c r="E239" s="12" t="s">
        <v>226</v>
      </c>
      <c r="F239" s="13">
        <v>2310000</v>
      </c>
      <c r="G239" s="13" t="s">
        <v>15</v>
      </c>
      <c r="H239" s="4" t="s">
        <v>1177</v>
      </c>
      <c r="I239" s="8" t="s">
        <v>1178</v>
      </c>
      <c r="J239" s="7">
        <v>1149.491</v>
      </c>
    </row>
    <row r="240" spans="1:10" ht="26.25" x14ac:dyDescent="0.25">
      <c r="A240" s="1"/>
      <c r="B240" s="13" t="s">
        <v>11</v>
      </c>
      <c r="C240" s="13" t="s">
        <v>1060</v>
      </c>
      <c r="D240" s="13" t="s">
        <v>13</v>
      </c>
      <c r="E240" s="12" t="s">
        <v>226</v>
      </c>
      <c r="F240" s="13">
        <v>2310000</v>
      </c>
      <c r="G240" s="13" t="s">
        <v>15</v>
      </c>
      <c r="H240" s="4" t="s">
        <v>1179</v>
      </c>
      <c r="I240" s="8" t="s">
        <v>1180</v>
      </c>
      <c r="J240" s="7">
        <v>290.60500000000002</v>
      </c>
    </row>
    <row r="241" spans="1:10" ht="26.25" x14ac:dyDescent="0.25">
      <c r="A241" s="1"/>
      <c r="B241" s="13" t="s">
        <v>11</v>
      </c>
      <c r="C241" s="13" t="s">
        <v>1060</v>
      </c>
      <c r="D241" s="13" t="s">
        <v>13</v>
      </c>
      <c r="E241" s="12" t="s">
        <v>226</v>
      </c>
      <c r="F241" s="13">
        <v>2310000</v>
      </c>
      <c r="G241" s="13" t="s">
        <v>15</v>
      </c>
      <c r="H241" s="4" t="s">
        <v>1181</v>
      </c>
      <c r="I241" s="8" t="s">
        <v>1182</v>
      </c>
      <c r="J241" s="7">
        <v>35313.135999999999</v>
      </c>
    </row>
    <row r="242" spans="1:10" ht="26.25" x14ac:dyDescent="0.25">
      <c r="A242" s="1"/>
      <c r="B242" s="13" t="s">
        <v>11</v>
      </c>
      <c r="C242" s="13" t="s">
        <v>1060</v>
      </c>
      <c r="D242" s="13" t="s">
        <v>13</v>
      </c>
      <c r="E242" s="12" t="s">
        <v>226</v>
      </c>
      <c r="F242" s="13">
        <v>2310000</v>
      </c>
      <c r="G242" s="13" t="s">
        <v>15</v>
      </c>
      <c r="H242" s="4" t="s">
        <v>1183</v>
      </c>
      <c r="I242" s="8" t="s">
        <v>1184</v>
      </c>
      <c r="J242" s="7">
        <v>30000</v>
      </c>
    </row>
    <row r="243" spans="1:10" ht="15.75" customHeight="1" x14ac:dyDescent="0.25">
      <c r="A243" s="1"/>
      <c r="B243" s="13" t="s">
        <v>11</v>
      </c>
      <c r="C243" s="13" t="s">
        <v>1060</v>
      </c>
      <c r="D243" s="13" t="s">
        <v>13</v>
      </c>
      <c r="E243" s="12" t="s">
        <v>226</v>
      </c>
      <c r="F243" s="13">
        <v>2310000</v>
      </c>
      <c r="G243" s="13" t="s">
        <v>15</v>
      </c>
      <c r="H243" s="4" t="s">
        <v>1185</v>
      </c>
      <c r="I243" s="8" t="s">
        <v>1186</v>
      </c>
      <c r="J243" s="7">
        <v>83000</v>
      </c>
    </row>
    <row r="244" spans="1:10" ht="15.75" customHeight="1" x14ac:dyDescent="0.25">
      <c r="A244" s="1"/>
      <c r="B244" s="13" t="s">
        <v>11</v>
      </c>
      <c r="C244" s="13" t="s">
        <v>1060</v>
      </c>
      <c r="D244" s="13" t="s">
        <v>13</v>
      </c>
      <c r="E244" s="12" t="s">
        <v>226</v>
      </c>
      <c r="F244" s="13">
        <v>2310000</v>
      </c>
      <c r="G244" s="13" t="s">
        <v>15</v>
      </c>
      <c r="H244" s="4" t="s">
        <v>1187</v>
      </c>
      <c r="I244" s="8" t="s">
        <v>1188</v>
      </c>
      <c r="J244" s="7">
        <v>10964.395</v>
      </c>
    </row>
    <row r="245" spans="1:10" ht="15.75" customHeight="1" x14ac:dyDescent="0.25">
      <c r="A245" s="1"/>
      <c r="B245" s="13" t="s">
        <v>11</v>
      </c>
      <c r="C245" s="13" t="s">
        <v>1060</v>
      </c>
      <c r="D245" s="13" t="s">
        <v>13</v>
      </c>
      <c r="E245" s="12" t="s">
        <v>226</v>
      </c>
      <c r="F245" s="13">
        <v>2310000</v>
      </c>
      <c r="G245" s="13" t="s">
        <v>15</v>
      </c>
      <c r="H245" s="4" t="s">
        <v>1189</v>
      </c>
      <c r="I245" s="8" t="s">
        <v>1190</v>
      </c>
      <c r="J245" s="7">
        <v>29268.827000000001</v>
      </c>
    </row>
    <row r="246" spans="1:10" ht="15.75" customHeight="1" x14ac:dyDescent="0.25">
      <c r="A246" s="1"/>
      <c r="B246" s="13" t="s">
        <v>11</v>
      </c>
      <c r="C246" s="13" t="s">
        <v>1060</v>
      </c>
      <c r="D246" s="13" t="s">
        <v>13</v>
      </c>
      <c r="E246" s="12" t="s">
        <v>226</v>
      </c>
      <c r="F246" s="13">
        <v>2310000</v>
      </c>
      <c r="G246" s="13" t="s">
        <v>15</v>
      </c>
      <c r="H246" s="4" t="s">
        <v>1191</v>
      </c>
      <c r="I246" s="8" t="s">
        <v>1192</v>
      </c>
      <c r="J246" s="7">
        <v>12814.925999999999</v>
      </c>
    </row>
    <row r="247" spans="1:10" ht="15.75" customHeight="1" x14ac:dyDescent="0.25">
      <c r="A247" s="1"/>
      <c r="B247" s="13" t="s">
        <v>11</v>
      </c>
      <c r="C247" s="13" t="s">
        <v>1060</v>
      </c>
      <c r="D247" s="13" t="s">
        <v>13</v>
      </c>
      <c r="E247" s="12" t="s">
        <v>226</v>
      </c>
      <c r="F247" s="13">
        <v>2310000</v>
      </c>
      <c r="G247" s="13" t="s">
        <v>15</v>
      </c>
      <c r="H247" s="4" t="s">
        <v>1193</v>
      </c>
      <c r="I247" s="8" t="s">
        <v>1194</v>
      </c>
      <c r="J247" s="7">
        <v>9845.1</v>
      </c>
    </row>
    <row r="248" spans="1:10" ht="15.75" customHeight="1" x14ac:dyDescent="0.25">
      <c r="A248" s="1"/>
      <c r="B248" s="13" t="s">
        <v>11</v>
      </c>
      <c r="C248" s="13" t="s">
        <v>1060</v>
      </c>
      <c r="D248" s="13" t="s">
        <v>13</v>
      </c>
      <c r="E248" s="12" t="s">
        <v>226</v>
      </c>
      <c r="F248" s="13">
        <v>2310000</v>
      </c>
      <c r="G248" s="13" t="s">
        <v>15</v>
      </c>
      <c r="H248" s="4" t="s">
        <v>1195</v>
      </c>
      <c r="I248" s="8" t="s">
        <v>1196</v>
      </c>
      <c r="J248" s="7">
        <v>9113.2839999999997</v>
      </c>
    </row>
    <row r="249" spans="1:10" ht="15.75" customHeight="1" x14ac:dyDescent="0.25">
      <c r="A249" s="1"/>
      <c r="B249" s="13" t="s">
        <v>11</v>
      </c>
      <c r="C249" s="13" t="s">
        <v>1060</v>
      </c>
      <c r="D249" s="13" t="s">
        <v>13</v>
      </c>
      <c r="E249" s="12" t="s">
        <v>226</v>
      </c>
      <c r="F249" s="13">
        <v>2310000</v>
      </c>
      <c r="G249" s="13" t="s">
        <v>15</v>
      </c>
      <c r="H249" s="4" t="s">
        <v>1197</v>
      </c>
      <c r="I249" s="8" t="s">
        <v>1198</v>
      </c>
      <c r="J249" s="7">
        <v>2048.6060000000002</v>
      </c>
    </row>
    <row r="250" spans="1:10" ht="15.75" customHeight="1" x14ac:dyDescent="0.25">
      <c r="A250" s="1"/>
      <c r="B250" s="13" t="s">
        <v>11</v>
      </c>
      <c r="C250" s="13" t="s">
        <v>1060</v>
      </c>
      <c r="D250" s="13" t="s">
        <v>13</v>
      </c>
      <c r="E250" s="12" t="s">
        <v>226</v>
      </c>
      <c r="F250" s="13">
        <v>2310000</v>
      </c>
      <c r="G250" s="13" t="s">
        <v>15</v>
      </c>
      <c r="H250" s="4" t="s">
        <v>1199</v>
      </c>
      <c r="I250" s="8" t="s">
        <v>1200</v>
      </c>
      <c r="J250" s="7">
        <v>4257.1090000000004</v>
      </c>
    </row>
    <row r="251" spans="1:10" ht="15.75" customHeight="1" x14ac:dyDescent="0.25">
      <c r="A251" s="1"/>
      <c r="B251" s="13" t="s">
        <v>11</v>
      </c>
      <c r="C251" s="13" t="s">
        <v>1060</v>
      </c>
      <c r="D251" s="13" t="s">
        <v>13</v>
      </c>
      <c r="E251" s="12" t="s">
        <v>226</v>
      </c>
      <c r="F251" s="13">
        <v>2310000</v>
      </c>
      <c r="G251" s="13" t="s">
        <v>15</v>
      </c>
      <c r="H251" s="4" t="s">
        <v>1201</v>
      </c>
      <c r="I251" s="8" t="s">
        <v>1202</v>
      </c>
      <c r="J251" s="7">
        <v>100</v>
      </c>
    </row>
    <row r="252" spans="1:10" ht="15.75" customHeight="1" x14ac:dyDescent="0.25">
      <c r="A252" s="1"/>
      <c r="B252" s="13" t="s">
        <v>11</v>
      </c>
      <c r="C252" s="13" t="s">
        <v>1060</v>
      </c>
      <c r="D252" s="13" t="s">
        <v>13</v>
      </c>
      <c r="E252" s="12" t="s">
        <v>226</v>
      </c>
      <c r="F252" s="13">
        <v>2310000</v>
      </c>
      <c r="G252" s="13" t="s">
        <v>15</v>
      </c>
      <c r="H252" s="4" t="s">
        <v>1203</v>
      </c>
      <c r="I252" s="8" t="s">
        <v>1204</v>
      </c>
      <c r="J252" s="7">
        <v>90000</v>
      </c>
    </row>
    <row r="253" spans="1:10" ht="15.75" customHeight="1" x14ac:dyDescent="0.25">
      <c r="A253" s="1"/>
      <c r="B253" s="13" t="s">
        <v>11</v>
      </c>
      <c r="C253" s="13" t="s">
        <v>1060</v>
      </c>
      <c r="D253" s="13" t="s">
        <v>13</v>
      </c>
      <c r="E253" s="12" t="s">
        <v>226</v>
      </c>
      <c r="F253" s="13">
        <v>2310000</v>
      </c>
      <c r="G253" s="13" t="s">
        <v>15</v>
      </c>
      <c r="H253" s="4" t="s">
        <v>1205</v>
      </c>
      <c r="I253" s="8" t="s">
        <v>1206</v>
      </c>
      <c r="J253" s="7">
        <v>800</v>
      </c>
    </row>
    <row r="254" spans="1:10" ht="15.75" customHeight="1" x14ac:dyDescent="0.25">
      <c r="A254" s="1"/>
      <c r="B254" s="13" t="s">
        <v>11</v>
      </c>
      <c r="C254" s="13" t="s">
        <v>1060</v>
      </c>
      <c r="D254" s="13" t="s">
        <v>13</v>
      </c>
      <c r="E254" s="12" t="s">
        <v>226</v>
      </c>
      <c r="F254" s="13">
        <v>2310000</v>
      </c>
      <c r="G254" s="13" t="s">
        <v>15</v>
      </c>
      <c r="H254" s="4" t="s">
        <v>1207</v>
      </c>
      <c r="I254" s="8" t="s">
        <v>1208</v>
      </c>
      <c r="J254" s="7">
        <v>40000</v>
      </c>
    </row>
    <row r="255" spans="1:10" ht="15.75" customHeight="1" x14ac:dyDescent="0.25">
      <c r="A255" s="1"/>
      <c r="B255" s="13" t="s">
        <v>11</v>
      </c>
      <c r="C255" s="13" t="s">
        <v>1060</v>
      </c>
      <c r="D255" s="13" t="s">
        <v>13</v>
      </c>
      <c r="E255" s="12" t="s">
        <v>226</v>
      </c>
      <c r="F255" s="13">
        <v>2310000</v>
      </c>
      <c r="G255" s="13" t="s">
        <v>15</v>
      </c>
      <c r="H255" s="4" t="s">
        <v>1209</v>
      </c>
      <c r="I255" s="8" t="s">
        <v>1210</v>
      </c>
      <c r="J255" s="7">
        <v>10000</v>
      </c>
    </row>
    <row r="256" spans="1:10" ht="15.75" customHeight="1" x14ac:dyDescent="0.25">
      <c r="A256" s="1"/>
      <c r="B256" s="13" t="s">
        <v>11</v>
      </c>
      <c r="C256" s="13" t="s">
        <v>1060</v>
      </c>
      <c r="D256" s="13" t="s">
        <v>13</v>
      </c>
      <c r="E256" s="12" t="s">
        <v>226</v>
      </c>
      <c r="F256" s="13">
        <v>2310000</v>
      </c>
      <c r="G256" s="13" t="s">
        <v>15</v>
      </c>
      <c r="H256" s="4" t="s">
        <v>1211</v>
      </c>
      <c r="I256" s="8" t="s">
        <v>1212</v>
      </c>
      <c r="J256" s="7">
        <v>5000</v>
      </c>
    </row>
    <row r="257" spans="1:10" ht="15.75" customHeight="1" x14ac:dyDescent="0.25">
      <c r="A257" s="1"/>
      <c r="B257" s="13" t="s">
        <v>11</v>
      </c>
      <c r="C257" s="13" t="s">
        <v>1060</v>
      </c>
      <c r="D257" s="13" t="s">
        <v>13</v>
      </c>
      <c r="E257" s="12" t="s">
        <v>226</v>
      </c>
      <c r="F257" s="13">
        <v>2310000</v>
      </c>
      <c r="G257" s="13" t="s">
        <v>15</v>
      </c>
      <c r="H257" s="4"/>
      <c r="I257" s="8" t="s">
        <v>1213</v>
      </c>
      <c r="J257" s="7">
        <v>200</v>
      </c>
    </row>
    <row r="258" spans="1:10" ht="15.75" customHeight="1" x14ac:dyDescent="0.25">
      <c r="A258" s="1"/>
      <c r="B258" s="13" t="s">
        <v>11</v>
      </c>
      <c r="C258" s="13" t="s">
        <v>1060</v>
      </c>
      <c r="D258" s="13" t="s">
        <v>13</v>
      </c>
      <c r="E258" s="12" t="s">
        <v>226</v>
      </c>
      <c r="F258" s="13">
        <v>2310000</v>
      </c>
      <c r="G258" s="13" t="s">
        <v>15</v>
      </c>
      <c r="H258" s="4" t="s">
        <v>1214</v>
      </c>
      <c r="I258" s="8" t="s">
        <v>1215</v>
      </c>
      <c r="J258" s="7">
        <v>10000</v>
      </c>
    </row>
    <row r="259" spans="1:10" ht="15.75" customHeight="1" x14ac:dyDescent="0.25">
      <c r="A259" s="41" t="s">
        <v>1360</v>
      </c>
      <c r="B259" s="42"/>
      <c r="C259" s="42"/>
      <c r="D259" s="42"/>
      <c r="E259" s="42"/>
      <c r="F259" s="42"/>
      <c r="G259" s="42"/>
      <c r="H259" s="42"/>
      <c r="I259" s="43"/>
      <c r="J259" s="21">
        <f>SUM(J260:J331)</f>
        <v>49999.999999999993</v>
      </c>
    </row>
    <row r="260" spans="1:10" ht="26.25" x14ac:dyDescent="0.25">
      <c r="A260" s="1"/>
      <c r="B260" s="13" t="s">
        <v>11</v>
      </c>
      <c r="C260" s="13" t="s">
        <v>1060</v>
      </c>
      <c r="D260" s="13" t="s">
        <v>13</v>
      </c>
      <c r="E260" s="12" t="s">
        <v>226</v>
      </c>
      <c r="F260" s="13">
        <v>2310000</v>
      </c>
      <c r="G260" s="13" t="s">
        <v>15</v>
      </c>
      <c r="H260" s="4"/>
      <c r="I260" s="8" t="s">
        <v>1217</v>
      </c>
      <c r="J260" s="7">
        <v>20000</v>
      </c>
    </row>
    <row r="261" spans="1:10" ht="26.25" x14ac:dyDescent="0.25">
      <c r="A261" s="1"/>
      <c r="B261" s="13" t="s">
        <v>11</v>
      </c>
      <c r="C261" s="13" t="s">
        <v>1060</v>
      </c>
      <c r="D261" s="13" t="s">
        <v>13</v>
      </c>
      <c r="E261" s="12" t="s">
        <v>226</v>
      </c>
      <c r="F261" s="13">
        <v>2310000</v>
      </c>
      <c r="G261" s="13" t="s">
        <v>15</v>
      </c>
      <c r="H261" s="4" t="s">
        <v>1218</v>
      </c>
      <c r="I261" s="8" t="s">
        <v>1219</v>
      </c>
      <c r="J261" s="7">
        <v>500</v>
      </c>
    </row>
    <row r="262" spans="1:10" ht="26.25" x14ac:dyDescent="0.25">
      <c r="A262" s="1"/>
      <c r="B262" s="13" t="s">
        <v>11</v>
      </c>
      <c r="C262" s="13" t="s">
        <v>1060</v>
      </c>
      <c r="D262" s="13" t="s">
        <v>13</v>
      </c>
      <c r="E262" s="12" t="s">
        <v>226</v>
      </c>
      <c r="F262" s="13">
        <v>2310000</v>
      </c>
      <c r="G262" s="13" t="s">
        <v>15</v>
      </c>
      <c r="H262" s="4" t="s">
        <v>1220</v>
      </c>
      <c r="I262" s="8" t="s">
        <v>1221</v>
      </c>
      <c r="J262" s="7">
        <v>600</v>
      </c>
    </row>
    <row r="263" spans="1:10" ht="26.25" x14ac:dyDescent="0.25">
      <c r="A263" s="1"/>
      <c r="B263" s="13" t="s">
        <v>11</v>
      </c>
      <c r="C263" s="13" t="s">
        <v>1060</v>
      </c>
      <c r="D263" s="13" t="s">
        <v>13</v>
      </c>
      <c r="E263" s="12" t="s">
        <v>226</v>
      </c>
      <c r="F263" s="13">
        <v>2310000</v>
      </c>
      <c r="G263" s="13" t="s">
        <v>15</v>
      </c>
      <c r="H263" s="4" t="s">
        <v>1222</v>
      </c>
      <c r="I263" s="8" t="s">
        <v>1223</v>
      </c>
      <c r="J263" s="7">
        <v>451.11099999999999</v>
      </c>
    </row>
    <row r="264" spans="1:10" ht="26.25" x14ac:dyDescent="0.25">
      <c r="A264" s="1"/>
      <c r="B264" s="13" t="s">
        <v>11</v>
      </c>
      <c r="C264" s="13" t="s">
        <v>1060</v>
      </c>
      <c r="D264" s="13" t="s">
        <v>13</v>
      </c>
      <c r="E264" s="12" t="s">
        <v>226</v>
      </c>
      <c r="F264" s="13">
        <v>2310000</v>
      </c>
      <c r="G264" s="13" t="s">
        <v>15</v>
      </c>
      <c r="H264" s="4" t="s">
        <v>1224</v>
      </c>
      <c r="I264" s="8" t="s">
        <v>1225</v>
      </c>
      <c r="J264" s="7">
        <v>324.73399999999998</v>
      </c>
    </row>
    <row r="265" spans="1:10" ht="26.25" x14ac:dyDescent="0.25">
      <c r="A265" s="1"/>
      <c r="B265" s="13" t="s">
        <v>11</v>
      </c>
      <c r="C265" s="13" t="s">
        <v>1060</v>
      </c>
      <c r="D265" s="13" t="s">
        <v>13</v>
      </c>
      <c r="E265" s="12" t="s">
        <v>226</v>
      </c>
      <c r="F265" s="13">
        <v>2310000</v>
      </c>
      <c r="G265" s="13" t="s">
        <v>15</v>
      </c>
      <c r="H265" s="4" t="s">
        <v>1226</v>
      </c>
      <c r="I265" s="8" t="s">
        <v>1227</v>
      </c>
      <c r="J265" s="7">
        <v>836.02099999999996</v>
      </c>
    </row>
    <row r="266" spans="1:10" ht="26.25" x14ac:dyDescent="0.25">
      <c r="A266" s="1"/>
      <c r="B266" s="13" t="s">
        <v>11</v>
      </c>
      <c r="C266" s="13" t="s">
        <v>1060</v>
      </c>
      <c r="D266" s="13" t="s">
        <v>13</v>
      </c>
      <c r="E266" s="12" t="s">
        <v>226</v>
      </c>
      <c r="F266" s="13">
        <v>2310000</v>
      </c>
      <c r="G266" s="13" t="s">
        <v>15</v>
      </c>
      <c r="H266" s="4" t="s">
        <v>1228</v>
      </c>
      <c r="I266" s="8" t="s">
        <v>1229</v>
      </c>
      <c r="J266" s="7">
        <v>854.05600000000004</v>
      </c>
    </row>
    <row r="267" spans="1:10" ht="26.25" x14ac:dyDescent="0.25">
      <c r="A267" s="1"/>
      <c r="B267" s="13" t="s">
        <v>11</v>
      </c>
      <c r="C267" s="13" t="s">
        <v>1060</v>
      </c>
      <c r="D267" s="13" t="s">
        <v>13</v>
      </c>
      <c r="E267" s="12" t="s">
        <v>226</v>
      </c>
      <c r="F267" s="13">
        <v>2310000</v>
      </c>
      <c r="G267" s="13" t="s">
        <v>15</v>
      </c>
      <c r="H267" s="4" t="s">
        <v>1230</v>
      </c>
      <c r="I267" s="8" t="s">
        <v>1231</v>
      </c>
      <c r="J267" s="7">
        <v>610.90599999999995</v>
      </c>
    </row>
    <row r="268" spans="1:10" ht="26.25" x14ac:dyDescent="0.25">
      <c r="A268" s="1"/>
      <c r="B268" s="13" t="s">
        <v>11</v>
      </c>
      <c r="C268" s="13" t="s">
        <v>1060</v>
      </c>
      <c r="D268" s="13" t="s">
        <v>13</v>
      </c>
      <c r="E268" s="12" t="s">
        <v>226</v>
      </c>
      <c r="F268" s="13">
        <v>2310000</v>
      </c>
      <c r="G268" s="13" t="s">
        <v>15</v>
      </c>
      <c r="H268" s="4" t="s">
        <v>1232</v>
      </c>
      <c r="I268" s="8" t="s">
        <v>1233</v>
      </c>
      <c r="J268" s="7">
        <v>282.31700000000001</v>
      </c>
    </row>
    <row r="269" spans="1:10" ht="26.25" x14ac:dyDescent="0.25">
      <c r="A269" s="1"/>
      <c r="B269" s="13" t="s">
        <v>11</v>
      </c>
      <c r="C269" s="13" t="s">
        <v>1060</v>
      </c>
      <c r="D269" s="13" t="s">
        <v>13</v>
      </c>
      <c r="E269" s="12" t="s">
        <v>226</v>
      </c>
      <c r="F269" s="13">
        <v>2310000</v>
      </c>
      <c r="G269" s="13" t="s">
        <v>15</v>
      </c>
      <c r="H269" s="4" t="s">
        <v>1234</v>
      </c>
      <c r="I269" s="8" t="s">
        <v>1235</v>
      </c>
      <c r="J269" s="7">
        <v>300</v>
      </c>
    </row>
    <row r="270" spans="1:10" ht="26.25" x14ac:dyDescent="0.25">
      <c r="A270" s="1"/>
      <c r="B270" s="13" t="s">
        <v>11</v>
      </c>
      <c r="C270" s="13" t="s">
        <v>1060</v>
      </c>
      <c r="D270" s="13" t="s">
        <v>13</v>
      </c>
      <c r="E270" s="12" t="s">
        <v>226</v>
      </c>
      <c r="F270" s="13">
        <v>2310000</v>
      </c>
      <c r="G270" s="13" t="s">
        <v>15</v>
      </c>
      <c r="H270" s="4" t="s">
        <v>1236</v>
      </c>
      <c r="I270" s="8" t="s">
        <v>1237</v>
      </c>
      <c r="J270" s="7">
        <v>207.268</v>
      </c>
    </row>
    <row r="271" spans="1:10" ht="15.75" customHeight="1" x14ac:dyDescent="0.25">
      <c r="A271" s="1"/>
      <c r="B271" s="13" t="s">
        <v>11</v>
      </c>
      <c r="C271" s="13" t="s">
        <v>1060</v>
      </c>
      <c r="D271" s="13" t="s">
        <v>13</v>
      </c>
      <c r="E271" s="12" t="s">
        <v>226</v>
      </c>
      <c r="F271" s="13">
        <v>2310000</v>
      </c>
      <c r="G271" s="13" t="s">
        <v>15</v>
      </c>
      <c r="H271" s="4" t="s">
        <v>1238</v>
      </c>
      <c r="I271" s="8" t="s">
        <v>1239</v>
      </c>
      <c r="J271" s="7">
        <v>634.59100000000001</v>
      </c>
    </row>
    <row r="272" spans="1:10" ht="15.75" customHeight="1" x14ac:dyDescent="0.25">
      <c r="A272" s="1"/>
      <c r="B272" s="13" t="s">
        <v>11</v>
      </c>
      <c r="C272" s="13" t="s">
        <v>1060</v>
      </c>
      <c r="D272" s="13" t="s">
        <v>13</v>
      </c>
      <c r="E272" s="12" t="s">
        <v>226</v>
      </c>
      <c r="F272" s="13">
        <v>2310000</v>
      </c>
      <c r="G272" s="13" t="s">
        <v>15</v>
      </c>
      <c r="H272" s="4" t="s">
        <v>1240</v>
      </c>
      <c r="I272" s="8" t="s">
        <v>1241</v>
      </c>
      <c r="J272" s="7">
        <v>300</v>
      </c>
    </row>
    <row r="273" spans="1:10" ht="26.25" x14ac:dyDescent="0.25">
      <c r="A273" s="1"/>
      <c r="B273" s="13" t="s">
        <v>11</v>
      </c>
      <c r="C273" s="13" t="s">
        <v>1060</v>
      </c>
      <c r="D273" s="13" t="s">
        <v>13</v>
      </c>
      <c r="E273" s="12" t="s">
        <v>226</v>
      </c>
      <c r="F273" s="13">
        <v>2310000</v>
      </c>
      <c r="G273" s="13" t="s">
        <v>15</v>
      </c>
      <c r="H273" s="4" t="s">
        <v>1242</v>
      </c>
      <c r="I273" s="8" t="s">
        <v>1243</v>
      </c>
      <c r="J273" s="7">
        <v>300</v>
      </c>
    </row>
    <row r="274" spans="1:10" ht="26.25" x14ac:dyDescent="0.25">
      <c r="A274" s="1"/>
      <c r="B274" s="13" t="s">
        <v>11</v>
      </c>
      <c r="C274" s="13" t="s">
        <v>1060</v>
      </c>
      <c r="D274" s="13" t="s">
        <v>13</v>
      </c>
      <c r="E274" s="12" t="s">
        <v>226</v>
      </c>
      <c r="F274" s="13">
        <v>2310000</v>
      </c>
      <c r="G274" s="13" t="s">
        <v>15</v>
      </c>
      <c r="H274" s="4" t="s">
        <v>1244</v>
      </c>
      <c r="I274" s="8" t="s">
        <v>1245</v>
      </c>
      <c r="J274" s="7">
        <v>1400</v>
      </c>
    </row>
    <row r="275" spans="1:10" ht="15.75" customHeight="1" x14ac:dyDescent="0.25">
      <c r="A275" s="1"/>
      <c r="B275" s="13" t="s">
        <v>11</v>
      </c>
      <c r="C275" s="13" t="s">
        <v>1060</v>
      </c>
      <c r="D275" s="13" t="s">
        <v>13</v>
      </c>
      <c r="E275" s="12" t="s">
        <v>226</v>
      </c>
      <c r="F275" s="13">
        <v>2310000</v>
      </c>
      <c r="G275" s="13" t="s">
        <v>15</v>
      </c>
      <c r="H275" s="4" t="s">
        <v>1246</v>
      </c>
      <c r="I275" s="8" t="s">
        <v>1247</v>
      </c>
      <c r="J275" s="7">
        <v>600</v>
      </c>
    </row>
    <row r="276" spans="1:10" ht="15.75" customHeight="1" x14ac:dyDescent="0.25">
      <c r="A276" s="1"/>
      <c r="B276" s="13" t="s">
        <v>11</v>
      </c>
      <c r="C276" s="13" t="s">
        <v>1060</v>
      </c>
      <c r="D276" s="13" t="s">
        <v>13</v>
      </c>
      <c r="E276" s="12" t="s">
        <v>226</v>
      </c>
      <c r="F276" s="13">
        <v>2310000</v>
      </c>
      <c r="G276" s="13" t="s">
        <v>15</v>
      </c>
      <c r="H276" s="4" t="s">
        <v>1248</v>
      </c>
      <c r="I276" s="8" t="s">
        <v>1249</v>
      </c>
      <c r="J276" s="7">
        <v>300</v>
      </c>
    </row>
    <row r="277" spans="1:10" ht="15.75" customHeight="1" x14ac:dyDescent="0.25">
      <c r="A277" s="1"/>
      <c r="B277" s="13" t="s">
        <v>11</v>
      </c>
      <c r="C277" s="13" t="s">
        <v>1060</v>
      </c>
      <c r="D277" s="13" t="s">
        <v>13</v>
      </c>
      <c r="E277" s="12" t="s">
        <v>226</v>
      </c>
      <c r="F277" s="13">
        <v>2310000</v>
      </c>
      <c r="G277" s="13" t="s">
        <v>15</v>
      </c>
      <c r="H277" s="4" t="s">
        <v>1250</v>
      </c>
      <c r="I277" s="8" t="s">
        <v>1251</v>
      </c>
      <c r="J277" s="7">
        <v>330.22500000000002</v>
      </c>
    </row>
    <row r="278" spans="1:10" ht="15.75" customHeight="1" x14ac:dyDescent="0.25">
      <c r="A278" s="1"/>
      <c r="B278" s="13" t="s">
        <v>11</v>
      </c>
      <c r="C278" s="13" t="s">
        <v>1060</v>
      </c>
      <c r="D278" s="13" t="s">
        <v>13</v>
      </c>
      <c r="E278" s="12" t="s">
        <v>226</v>
      </c>
      <c r="F278" s="13">
        <v>2310000</v>
      </c>
      <c r="G278" s="13" t="s">
        <v>15</v>
      </c>
      <c r="H278" s="4" t="s">
        <v>1252</v>
      </c>
      <c r="I278" s="8" t="s">
        <v>1253</v>
      </c>
      <c r="J278" s="7">
        <v>21.213000000000001</v>
      </c>
    </row>
    <row r="279" spans="1:10" ht="15.75" customHeight="1" x14ac:dyDescent="0.25">
      <c r="A279" s="1"/>
      <c r="B279" s="13" t="s">
        <v>11</v>
      </c>
      <c r="C279" s="13" t="s">
        <v>1060</v>
      </c>
      <c r="D279" s="13" t="s">
        <v>13</v>
      </c>
      <c r="E279" s="12" t="s">
        <v>226</v>
      </c>
      <c r="F279" s="13">
        <v>2310000</v>
      </c>
      <c r="G279" s="13" t="s">
        <v>15</v>
      </c>
      <c r="H279" s="4" t="s">
        <v>1254</v>
      </c>
      <c r="I279" s="8" t="s">
        <v>1255</v>
      </c>
      <c r="J279" s="7">
        <v>800</v>
      </c>
    </row>
    <row r="280" spans="1:10" ht="15.75" customHeight="1" x14ac:dyDescent="0.25">
      <c r="A280" s="1"/>
      <c r="B280" s="13" t="s">
        <v>11</v>
      </c>
      <c r="C280" s="13" t="s">
        <v>1060</v>
      </c>
      <c r="D280" s="13" t="s">
        <v>13</v>
      </c>
      <c r="E280" s="12" t="s">
        <v>226</v>
      </c>
      <c r="F280" s="13">
        <v>2310000</v>
      </c>
      <c r="G280" s="13" t="s">
        <v>15</v>
      </c>
      <c r="H280" s="4" t="s">
        <v>1256</v>
      </c>
      <c r="I280" s="8" t="s">
        <v>1257</v>
      </c>
      <c r="J280" s="7">
        <v>300</v>
      </c>
    </row>
    <row r="281" spans="1:10" ht="26.25" x14ac:dyDescent="0.25">
      <c r="A281" s="1"/>
      <c r="B281" s="13" t="s">
        <v>11</v>
      </c>
      <c r="C281" s="13" t="s">
        <v>1060</v>
      </c>
      <c r="D281" s="13" t="s">
        <v>13</v>
      </c>
      <c r="E281" s="12" t="s">
        <v>226</v>
      </c>
      <c r="F281" s="13">
        <v>2310000</v>
      </c>
      <c r="G281" s="13" t="s">
        <v>15</v>
      </c>
      <c r="H281" s="4" t="s">
        <v>1258</v>
      </c>
      <c r="I281" s="8" t="s">
        <v>1259</v>
      </c>
      <c r="J281" s="7">
        <v>200.203</v>
      </c>
    </row>
    <row r="282" spans="1:10" ht="39" x14ac:dyDescent="0.25">
      <c r="A282" s="1"/>
      <c r="B282" s="13" t="s">
        <v>11</v>
      </c>
      <c r="C282" s="13" t="s">
        <v>1060</v>
      </c>
      <c r="D282" s="13" t="s">
        <v>13</v>
      </c>
      <c r="E282" s="12" t="s">
        <v>226</v>
      </c>
      <c r="F282" s="13">
        <v>2310000</v>
      </c>
      <c r="G282" s="13" t="s">
        <v>15</v>
      </c>
      <c r="H282" s="4" t="s">
        <v>1260</v>
      </c>
      <c r="I282" s="8" t="s">
        <v>1261</v>
      </c>
      <c r="J282" s="7">
        <v>500</v>
      </c>
    </row>
    <row r="283" spans="1:10" ht="26.25" x14ac:dyDescent="0.25">
      <c r="A283" s="1"/>
      <c r="B283" s="13" t="s">
        <v>11</v>
      </c>
      <c r="C283" s="13" t="s">
        <v>1060</v>
      </c>
      <c r="D283" s="13" t="s">
        <v>13</v>
      </c>
      <c r="E283" s="12" t="s">
        <v>226</v>
      </c>
      <c r="F283" s="13">
        <v>2310000</v>
      </c>
      <c r="G283" s="13" t="s">
        <v>15</v>
      </c>
      <c r="H283" s="4" t="s">
        <v>1262</v>
      </c>
      <c r="I283" s="8" t="s">
        <v>1263</v>
      </c>
      <c r="J283" s="7">
        <v>1000</v>
      </c>
    </row>
    <row r="284" spans="1:10" ht="39" x14ac:dyDescent="0.25">
      <c r="A284" s="1"/>
      <c r="B284" s="13" t="s">
        <v>11</v>
      </c>
      <c r="C284" s="13" t="s">
        <v>1060</v>
      </c>
      <c r="D284" s="13" t="s">
        <v>13</v>
      </c>
      <c r="E284" s="12" t="s">
        <v>226</v>
      </c>
      <c r="F284" s="13">
        <v>2310000</v>
      </c>
      <c r="G284" s="13" t="s">
        <v>15</v>
      </c>
      <c r="H284" s="4" t="s">
        <v>1264</v>
      </c>
      <c r="I284" s="8" t="s">
        <v>1265</v>
      </c>
      <c r="J284" s="7">
        <v>300</v>
      </c>
    </row>
    <row r="285" spans="1:10" ht="15.75" customHeight="1" x14ac:dyDescent="0.25">
      <c r="A285" s="1"/>
      <c r="B285" s="13" t="s">
        <v>11</v>
      </c>
      <c r="C285" s="13" t="s">
        <v>1060</v>
      </c>
      <c r="D285" s="13" t="s">
        <v>13</v>
      </c>
      <c r="E285" s="12" t="s">
        <v>226</v>
      </c>
      <c r="F285" s="13">
        <v>2310000</v>
      </c>
      <c r="G285" s="13" t="s">
        <v>15</v>
      </c>
      <c r="H285" s="4" t="s">
        <v>1266</v>
      </c>
      <c r="I285" s="8" t="s">
        <v>1267</v>
      </c>
      <c r="J285" s="7">
        <v>1000</v>
      </c>
    </row>
    <row r="286" spans="1:10" ht="26.25" x14ac:dyDescent="0.25">
      <c r="A286" s="1"/>
      <c r="B286" s="13" t="s">
        <v>11</v>
      </c>
      <c r="C286" s="13" t="s">
        <v>1060</v>
      </c>
      <c r="D286" s="13" t="s">
        <v>13</v>
      </c>
      <c r="E286" s="12" t="s">
        <v>226</v>
      </c>
      <c r="F286" s="13">
        <v>2310000</v>
      </c>
      <c r="G286" s="13" t="s">
        <v>15</v>
      </c>
      <c r="H286" s="4" t="s">
        <v>1268</v>
      </c>
      <c r="I286" s="8" t="s">
        <v>1269</v>
      </c>
      <c r="J286" s="7">
        <v>1000</v>
      </c>
    </row>
    <row r="287" spans="1:10" ht="26.25" x14ac:dyDescent="0.25">
      <c r="A287" s="1"/>
      <c r="B287" s="13" t="s">
        <v>11</v>
      </c>
      <c r="C287" s="13" t="s">
        <v>1060</v>
      </c>
      <c r="D287" s="13" t="s">
        <v>13</v>
      </c>
      <c r="E287" s="12" t="s">
        <v>226</v>
      </c>
      <c r="F287" s="13">
        <v>2310000</v>
      </c>
      <c r="G287" s="13" t="s">
        <v>15</v>
      </c>
      <c r="H287" s="4" t="s">
        <v>1270</v>
      </c>
      <c r="I287" s="8" t="s">
        <v>1271</v>
      </c>
      <c r="J287" s="7">
        <v>400</v>
      </c>
    </row>
    <row r="288" spans="1:10" ht="26.25" x14ac:dyDescent="0.25">
      <c r="A288" s="1"/>
      <c r="B288" s="13" t="s">
        <v>11</v>
      </c>
      <c r="C288" s="13" t="s">
        <v>1060</v>
      </c>
      <c r="D288" s="13" t="s">
        <v>13</v>
      </c>
      <c r="E288" s="12" t="s">
        <v>226</v>
      </c>
      <c r="F288" s="13">
        <v>2310000</v>
      </c>
      <c r="G288" s="13" t="s">
        <v>15</v>
      </c>
      <c r="H288" s="4" t="s">
        <v>1272</v>
      </c>
      <c r="I288" s="8" t="s">
        <v>1273</v>
      </c>
      <c r="J288" s="7">
        <v>300</v>
      </c>
    </row>
    <row r="289" spans="1:10" ht="26.25" x14ac:dyDescent="0.25">
      <c r="A289" s="1"/>
      <c r="B289" s="13" t="s">
        <v>11</v>
      </c>
      <c r="C289" s="13" t="s">
        <v>1060</v>
      </c>
      <c r="D289" s="13" t="s">
        <v>13</v>
      </c>
      <c r="E289" s="12" t="s">
        <v>226</v>
      </c>
      <c r="F289" s="13">
        <v>2310000</v>
      </c>
      <c r="G289" s="13" t="s">
        <v>15</v>
      </c>
      <c r="H289" s="4" t="s">
        <v>1274</v>
      </c>
      <c r="I289" s="8" t="s">
        <v>1275</v>
      </c>
      <c r="J289" s="7">
        <v>1000</v>
      </c>
    </row>
    <row r="290" spans="1:10" ht="26.25" x14ac:dyDescent="0.25">
      <c r="A290" s="1"/>
      <c r="B290" s="13" t="s">
        <v>11</v>
      </c>
      <c r="C290" s="13" t="s">
        <v>1060</v>
      </c>
      <c r="D290" s="13" t="s">
        <v>13</v>
      </c>
      <c r="E290" s="12" t="s">
        <v>226</v>
      </c>
      <c r="F290" s="13">
        <v>2310000</v>
      </c>
      <c r="G290" s="13" t="s">
        <v>15</v>
      </c>
      <c r="H290" s="4" t="s">
        <v>1276</v>
      </c>
      <c r="I290" s="8" t="s">
        <v>1277</v>
      </c>
      <c r="J290" s="7">
        <v>300</v>
      </c>
    </row>
    <row r="291" spans="1:10" ht="26.25" x14ac:dyDescent="0.25">
      <c r="A291" s="1"/>
      <c r="B291" s="13" t="s">
        <v>11</v>
      </c>
      <c r="C291" s="13" t="s">
        <v>1060</v>
      </c>
      <c r="D291" s="13" t="s">
        <v>13</v>
      </c>
      <c r="E291" s="12" t="s">
        <v>226</v>
      </c>
      <c r="F291" s="13">
        <v>2310000</v>
      </c>
      <c r="G291" s="13" t="s">
        <v>15</v>
      </c>
      <c r="H291" s="4" t="s">
        <v>1278</v>
      </c>
      <c r="I291" s="8" t="s">
        <v>1279</v>
      </c>
      <c r="J291" s="7">
        <v>300</v>
      </c>
    </row>
    <row r="292" spans="1:10" ht="26.25" x14ac:dyDescent="0.25">
      <c r="A292" s="1"/>
      <c r="B292" s="13" t="s">
        <v>11</v>
      </c>
      <c r="C292" s="13" t="s">
        <v>1060</v>
      </c>
      <c r="D292" s="13" t="s">
        <v>13</v>
      </c>
      <c r="E292" s="12" t="s">
        <v>226</v>
      </c>
      <c r="F292" s="13">
        <v>2310000</v>
      </c>
      <c r="G292" s="13" t="s">
        <v>15</v>
      </c>
      <c r="H292" s="4" t="s">
        <v>1280</v>
      </c>
      <c r="I292" s="8" t="s">
        <v>1281</v>
      </c>
      <c r="J292" s="7">
        <v>300</v>
      </c>
    </row>
    <row r="293" spans="1:10" ht="15.75" customHeight="1" x14ac:dyDescent="0.25">
      <c r="A293" s="1"/>
      <c r="B293" s="13" t="s">
        <v>11</v>
      </c>
      <c r="C293" s="13" t="s">
        <v>1060</v>
      </c>
      <c r="D293" s="13" t="s">
        <v>13</v>
      </c>
      <c r="E293" s="12" t="s">
        <v>226</v>
      </c>
      <c r="F293" s="13">
        <v>2310000</v>
      </c>
      <c r="G293" s="13" t="s">
        <v>15</v>
      </c>
      <c r="H293" s="4" t="s">
        <v>1282</v>
      </c>
      <c r="I293" s="8" t="s">
        <v>1283</v>
      </c>
      <c r="J293" s="7">
        <v>261.53399999999999</v>
      </c>
    </row>
    <row r="294" spans="1:10" ht="26.25" x14ac:dyDescent="0.25">
      <c r="A294" s="1"/>
      <c r="B294" s="13" t="s">
        <v>11</v>
      </c>
      <c r="C294" s="13" t="s">
        <v>1060</v>
      </c>
      <c r="D294" s="13" t="s">
        <v>13</v>
      </c>
      <c r="E294" s="12" t="s">
        <v>226</v>
      </c>
      <c r="F294" s="13">
        <v>2310000</v>
      </c>
      <c r="G294" s="13" t="s">
        <v>15</v>
      </c>
      <c r="H294" s="4" t="s">
        <v>1284</v>
      </c>
      <c r="I294" s="8" t="s">
        <v>1285</v>
      </c>
      <c r="J294" s="7">
        <v>581.52</v>
      </c>
    </row>
    <row r="295" spans="1:10" ht="26.25" x14ac:dyDescent="0.25">
      <c r="A295" s="1"/>
      <c r="B295" s="13" t="s">
        <v>11</v>
      </c>
      <c r="C295" s="13" t="s">
        <v>1060</v>
      </c>
      <c r="D295" s="13" t="s">
        <v>13</v>
      </c>
      <c r="E295" s="12" t="s">
        <v>226</v>
      </c>
      <c r="F295" s="13">
        <v>2310000</v>
      </c>
      <c r="G295" s="13" t="s">
        <v>15</v>
      </c>
      <c r="H295" s="4" t="s">
        <v>1286</v>
      </c>
      <c r="I295" s="8" t="s">
        <v>1287</v>
      </c>
      <c r="J295" s="7">
        <v>500</v>
      </c>
    </row>
    <row r="296" spans="1:10" ht="15.75" customHeight="1" x14ac:dyDescent="0.25">
      <c r="A296" s="1"/>
      <c r="B296" s="13" t="s">
        <v>11</v>
      </c>
      <c r="C296" s="13" t="s">
        <v>1060</v>
      </c>
      <c r="D296" s="13" t="s">
        <v>13</v>
      </c>
      <c r="E296" s="12" t="s">
        <v>226</v>
      </c>
      <c r="F296" s="13">
        <v>2310000</v>
      </c>
      <c r="G296" s="13" t="s">
        <v>15</v>
      </c>
      <c r="H296" s="4" t="s">
        <v>1288</v>
      </c>
      <c r="I296" s="8" t="s">
        <v>1289</v>
      </c>
      <c r="J296" s="7">
        <v>500</v>
      </c>
    </row>
    <row r="297" spans="1:10" ht="26.25" x14ac:dyDescent="0.25">
      <c r="A297" s="1"/>
      <c r="B297" s="13" t="s">
        <v>11</v>
      </c>
      <c r="C297" s="13" t="s">
        <v>1060</v>
      </c>
      <c r="D297" s="13" t="s">
        <v>13</v>
      </c>
      <c r="E297" s="12" t="s">
        <v>226</v>
      </c>
      <c r="F297" s="13">
        <v>2310000</v>
      </c>
      <c r="G297" s="13" t="s">
        <v>15</v>
      </c>
      <c r="H297" s="4" t="s">
        <v>1290</v>
      </c>
      <c r="I297" s="8" t="s">
        <v>1291</v>
      </c>
      <c r="J297" s="7">
        <v>1.1020000000000001</v>
      </c>
    </row>
    <row r="298" spans="1:10" ht="26.25" x14ac:dyDescent="0.25">
      <c r="A298" s="1"/>
      <c r="B298" s="13" t="s">
        <v>11</v>
      </c>
      <c r="C298" s="13" t="s">
        <v>1060</v>
      </c>
      <c r="D298" s="13" t="s">
        <v>13</v>
      </c>
      <c r="E298" s="12" t="s">
        <v>226</v>
      </c>
      <c r="F298" s="13">
        <v>2310000</v>
      </c>
      <c r="G298" s="13" t="s">
        <v>15</v>
      </c>
      <c r="H298" s="4" t="s">
        <v>1292</v>
      </c>
      <c r="I298" s="8" t="s">
        <v>1293</v>
      </c>
      <c r="J298" s="7">
        <v>409.38200000000001</v>
      </c>
    </row>
    <row r="299" spans="1:10" ht="26.25" x14ac:dyDescent="0.25">
      <c r="A299" s="1"/>
      <c r="B299" s="13" t="s">
        <v>11</v>
      </c>
      <c r="C299" s="13" t="s">
        <v>1060</v>
      </c>
      <c r="D299" s="13" t="s">
        <v>13</v>
      </c>
      <c r="E299" s="12" t="s">
        <v>226</v>
      </c>
      <c r="F299" s="13">
        <v>2310000</v>
      </c>
      <c r="G299" s="13" t="s">
        <v>15</v>
      </c>
      <c r="H299" s="4" t="s">
        <v>1294</v>
      </c>
      <c r="I299" s="8" t="s">
        <v>1295</v>
      </c>
      <c r="J299" s="7">
        <v>900</v>
      </c>
    </row>
    <row r="300" spans="1:10" ht="26.25" x14ac:dyDescent="0.25">
      <c r="A300" s="1"/>
      <c r="B300" s="13" t="s">
        <v>11</v>
      </c>
      <c r="C300" s="13" t="s">
        <v>1060</v>
      </c>
      <c r="D300" s="13" t="s">
        <v>13</v>
      </c>
      <c r="E300" s="12" t="s">
        <v>226</v>
      </c>
      <c r="F300" s="13">
        <v>2310000</v>
      </c>
      <c r="G300" s="13" t="s">
        <v>15</v>
      </c>
      <c r="H300" s="4" t="s">
        <v>1296</v>
      </c>
      <c r="I300" s="8" t="s">
        <v>1297</v>
      </c>
      <c r="J300" s="7">
        <v>300</v>
      </c>
    </row>
    <row r="301" spans="1:10" ht="26.25" x14ac:dyDescent="0.25">
      <c r="A301" s="1"/>
      <c r="B301" s="13" t="s">
        <v>11</v>
      </c>
      <c r="C301" s="13" t="s">
        <v>1060</v>
      </c>
      <c r="D301" s="13" t="s">
        <v>13</v>
      </c>
      <c r="E301" s="12" t="s">
        <v>226</v>
      </c>
      <c r="F301" s="13">
        <v>2310000</v>
      </c>
      <c r="G301" s="13" t="s">
        <v>15</v>
      </c>
      <c r="H301" s="4" t="s">
        <v>1298</v>
      </c>
      <c r="I301" s="8" t="s">
        <v>1299</v>
      </c>
      <c r="J301" s="7">
        <v>700</v>
      </c>
    </row>
    <row r="302" spans="1:10" ht="26.25" x14ac:dyDescent="0.25">
      <c r="A302" s="1"/>
      <c r="B302" s="13" t="s">
        <v>11</v>
      </c>
      <c r="C302" s="13" t="s">
        <v>1060</v>
      </c>
      <c r="D302" s="13" t="s">
        <v>13</v>
      </c>
      <c r="E302" s="12" t="s">
        <v>226</v>
      </c>
      <c r="F302" s="13">
        <v>2310000</v>
      </c>
      <c r="G302" s="13" t="s">
        <v>15</v>
      </c>
      <c r="H302" s="4" t="s">
        <v>1300</v>
      </c>
      <c r="I302" s="8" t="s">
        <v>1301</v>
      </c>
      <c r="J302" s="7">
        <v>700</v>
      </c>
    </row>
    <row r="303" spans="1:10" ht="26.25" x14ac:dyDescent="0.25">
      <c r="A303" s="1"/>
      <c r="B303" s="13" t="s">
        <v>11</v>
      </c>
      <c r="C303" s="13" t="s">
        <v>1060</v>
      </c>
      <c r="D303" s="13" t="s">
        <v>13</v>
      </c>
      <c r="E303" s="12" t="s">
        <v>226</v>
      </c>
      <c r="F303" s="13">
        <v>2310000</v>
      </c>
      <c r="G303" s="13" t="s">
        <v>15</v>
      </c>
      <c r="H303" s="4" t="s">
        <v>1302</v>
      </c>
      <c r="I303" s="8" t="s">
        <v>1303</v>
      </c>
      <c r="J303" s="7">
        <v>300</v>
      </c>
    </row>
    <row r="304" spans="1:10" ht="26.25" x14ac:dyDescent="0.25">
      <c r="A304" s="1"/>
      <c r="B304" s="13" t="s">
        <v>11</v>
      </c>
      <c r="C304" s="13" t="s">
        <v>1060</v>
      </c>
      <c r="D304" s="13" t="s">
        <v>13</v>
      </c>
      <c r="E304" s="12" t="s">
        <v>226</v>
      </c>
      <c r="F304" s="13">
        <v>2310000</v>
      </c>
      <c r="G304" s="13" t="s">
        <v>15</v>
      </c>
      <c r="H304" s="4" t="s">
        <v>1304</v>
      </c>
      <c r="I304" s="8" t="s">
        <v>1305</v>
      </c>
      <c r="J304" s="7">
        <v>500</v>
      </c>
    </row>
    <row r="305" spans="1:10" ht="26.25" x14ac:dyDescent="0.25">
      <c r="A305" s="1"/>
      <c r="B305" s="13" t="s">
        <v>11</v>
      </c>
      <c r="C305" s="13" t="s">
        <v>1060</v>
      </c>
      <c r="D305" s="13" t="s">
        <v>13</v>
      </c>
      <c r="E305" s="12" t="s">
        <v>226</v>
      </c>
      <c r="F305" s="13">
        <v>2310000</v>
      </c>
      <c r="G305" s="13" t="s">
        <v>15</v>
      </c>
      <c r="H305" s="4" t="s">
        <v>1306</v>
      </c>
      <c r="I305" s="8" t="s">
        <v>1307</v>
      </c>
      <c r="J305" s="7">
        <v>300</v>
      </c>
    </row>
    <row r="306" spans="1:10" ht="26.25" x14ac:dyDescent="0.25">
      <c r="A306" s="1"/>
      <c r="B306" s="13" t="s">
        <v>11</v>
      </c>
      <c r="C306" s="13" t="s">
        <v>1060</v>
      </c>
      <c r="D306" s="13" t="s">
        <v>13</v>
      </c>
      <c r="E306" s="12" t="s">
        <v>226</v>
      </c>
      <c r="F306" s="13">
        <v>2310000</v>
      </c>
      <c r="G306" s="13" t="s">
        <v>15</v>
      </c>
      <c r="H306" s="4" t="s">
        <v>1308</v>
      </c>
      <c r="I306" s="8" t="s">
        <v>1309</v>
      </c>
      <c r="J306" s="7">
        <v>250</v>
      </c>
    </row>
    <row r="307" spans="1:10" x14ac:dyDescent="0.25">
      <c r="A307" s="1"/>
      <c r="B307" s="13" t="s">
        <v>11</v>
      </c>
      <c r="C307" s="13" t="s">
        <v>1060</v>
      </c>
      <c r="D307" s="13" t="s">
        <v>13</v>
      </c>
      <c r="E307" s="12" t="s">
        <v>226</v>
      </c>
      <c r="F307" s="13">
        <v>2310000</v>
      </c>
      <c r="G307" s="13" t="s">
        <v>15</v>
      </c>
      <c r="H307" s="4" t="s">
        <v>1310</v>
      </c>
      <c r="I307" s="8" t="s">
        <v>1311</v>
      </c>
      <c r="J307" s="7">
        <v>800</v>
      </c>
    </row>
    <row r="308" spans="1:10" ht="26.25" x14ac:dyDescent="0.25">
      <c r="A308" s="1"/>
      <c r="B308" s="13" t="s">
        <v>11</v>
      </c>
      <c r="C308" s="13" t="s">
        <v>1060</v>
      </c>
      <c r="D308" s="13" t="s">
        <v>13</v>
      </c>
      <c r="E308" s="12" t="s">
        <v>226</v>
      </c>
      <c r="F308" s="13">
        <v>2310000</v>
      </c>
      <c r="G308" s="13" t="s">
        <v>15</v>
      </c>
      <c r="H308" s="4" t="s">
        <v>1312</v>
      </c>
      <c r="I308" s="8" t="s">
        <v>1313</v>
      </c>
      <c r="J308" s="7">
        <v>250</v>
      </c>
    </row>
    <row r="309" spans="1:10" ht="26.25" x14ac:dyDescent="0.25">
      <c r="A309" s="1"/>
      <c r="B309" s="13" t="s">
        <v>11</v>
      </c>
      <c r="C309" s="13" t="s">
        <v>1060</v>
      </c>
      <c r="D309" s="13" t="s">
        <v>13</v>
      </c>
      <c r="E309" s="12" t="s">
        <v>226</v>
      </c>
      <c r="F309" s="13">
        <v>2310000</v>
      </c>
      <c r="G309" s="13" t="s">
        <v>15</v>
      </c>
      <c r="H309" s="4" t="s">
        <v>1314</v>
      </c>
      <c r="I309" s="8" t="s">
        <v>1315</v>
      </c>
      <c r="J309" s="7">
        <v>1000</v>
      </c>
    </row>
    <row r="310" spans="1:10" ht="26.25" x14ac:dyDescent="0.25">
      <c r="A310" s="1"/>
      <c r="B310" s="13" t="s">
        <v>11</v>
      </c>
      <c r="C310" s="13" t="s">
        <v>1060</v>
      </c>
      <c r="D310" s="13" t="s">
        <v>13</v>
      </c>
      <c r="E310" s="12" t="s">
        <v>226</v>
      </c>
      <c r="F310" s="13">
        <v>2310000</v>
      </c>
      <c r="G310" s="13" t="s">
        <v>15</v>
      </c>
      <c r="H310" s="4" t="s">
        <v>1316</v>
      </c>
      <c r="I310" s="8" t="s">
        <v>1317</v>
      </c>
      <c r="J310" s="7">
        <v>300</v>
      </c>
    </row>
    <row r="311" spans="1:10" ht="15.75" customHeight="1" x14ac:dyDescent="0.25">
      <c r="A311" s="1"/>
      <c r="B311" s="13" t="s">
        <v>11</v>
      </c>
      <c r="C311" s="13" t="s">
        <v>1060</v>
      </c>
      <c r="D311" s="13" t="s">
        <v>13</v>
      </c>
      <c r="E311" s="12" t="s">
        <v>226</v>
      </c>
      <c r="F311" s="13">
        <v>2310000</v>
      </c>
      <c r="G311" s="13" t="s">
        <v>15</v>
      </c>
      <c r="H311" s="4" t="s">
        <v>1318</v>
      </c>
      <c r="I311" s="8" t="s">
        <v>1319</v>
      </c>
      <c r="J311" s="7">
        <v>183.50800000000001</v>
      </c>
    </row>
    <row r="312" spans="1:10" ht="26.25" x14ac:dyDescent="0.25">
      <c r="A312" s="1"/>
      <c r="B312" s="13" t="s">
        <v>11</v>
      </c>
      <c r="C312" s="13" t="s">
        <v>1060</v>
      </c>
      <c r="D312" s="13" t="s">
        <v>13</v>
      </c>
      <c r="E312" s="12" t="s">
        <v>226</v>
      </c>
      <c r="F312" s="13">
        <v>2310000</v>
      </c>
      <c r="G312" s="13" t="s">
        <v>15</v>
      </c>
      <c r="H312" s="4" t="s">
        <v>1320</v>
      </c>
      <c r="I312" s="8" t="s">
        <v>1321</v>
      </c>
      <c r="J312" s="7">
        <v>500</v>
      </c>
    </row>
    <row r="313" spans="1:10" ht="26.25" x14ac:dyDescent="0.25">
      <c r="A313" s="1"/>
      <c r="B313" s="13" t="s">
        <v>11</v>
      </c>
      <c r="C313" s="13" t="s">
        <v>1060</v>
      </c>
      <c r="D313" s="13" t="s">
        <v>13</v>
      </c>
      <c r="E313" s="12" t="s">
        <v>226</v>
      </c>
      <c r="F313" s="13">
        <v>2310000</v>
      </c>
      <c r="G313" s="13" t="s">
        <v>15</v>
      </c>
      <c r="H313" s="4" t="s">
        <v>1322</v>
      </c>
      <c r="I313" s="8" t="s">
        <v>1323</v>
      </c>
      <c r="J313" s="7">
        <v>457.59</v>
      </c>
    </row>
    <row r="314" spans="1:10" ht="26.25" x14ac:dyDescent="0.25">
      <c r="A314" s="1"/>
      <c r="B314" s="13" t="s">
        <v>11</v>
      </c>
      <c r="C314" s="13" t="s">
        <v>1060</v>
      </c>
      <c r="D314" s="13" t="s">
        <v>13</v>
      </c>
      <c r="E314" s="12" t="s">
        <v>226</v>
      </c>
      <c r="F314" s="13">
        <v>2310000</v>
      </c>
      <c r="G314" s="13" t="s">
        <v>15</v>
      </c>
      <c r="H314" s="4" t="s">
        <v>1324</v>
      </c>
      <c r="I314" s="8" t="s">
        <v>1325</v>
      </c>
      <c r="J314" s="7">
        <v>300</v>
      </c>
    </row>
    <row r="315" spans="1:10" ht="15.75" customHeight="1" x14ac:dyDescent="0.25">
      <c r="A315" s="1"/>
      <c r="B315" s="13" t="s">
        <v>11</v>
      </c>
      <c r="C315" s="13" t="s">
        <v>1060</v>
      </c>
      <c r="D315" s="13" t="s">
        <v>13</v>
      </c>
      <c r="E315" s="12" t="s">
        <v>226</v>
      </c>
      <c r="F315" s="13">
        <v>2310000</v>
      </c>
      <c r="G315" s="13" t="s">
        <v>15</v>
      </c>
      <c r="H315" s="4" t="s">
        <v>1326</v>
      </c>
      <c r="I315" s="8" t="s">
        <v>1327</v>
      </c>
      <c r="J315" s="7">
        <v>200</v>
      </c>
    </row>
    <row r="316" spans="1:10" ht="26.25" x14ac:dyDescent="0.25">
      <c r="A316" s="1"/>
      <c r="B316" s="13" t="s">
        <v>11</v>
      </c>
      <c r="C316" s="13" t="s">
        <v>1060</v>
      </c>
      <c r="D316" s="13" t="s">
        <v>13</v>
      </c>
      <c r="E316" s="12" t="s">
        <v>226</v>
      </c>
      <c r="F316" s="13">
        <v>2310000</v>
      </c>
      <c r="G316" s="13" t="s">
        <v>15</v>
      </c>
      <c r="H316" s="4" t="s">
        <v>1328</v>
      </c>
      <c r="I316" s="8" t="s">
        <v>1329</v>
      </c>
      <c r="J316" s="7">
        <v>200</v>
      </c>
    </row>
    <row r="317" spans="1:10" ht="15.75" customHeight="1" x14ac:dyDescent="0.25">
      <c r="A317" s="1"/>
      <c r="B317" s="13" t="s">
        <v>11</v>
      </c>
      <c r="C317" s="13" t="s">
        <v>1060</v>
      </c>
      <c r="D317" s="13" t="s">
        <v>13</v>
      </c>
      <c r="E317" s="12" t="s">
        <v>226</v>
      </c>
      <c r="F317" s="13">
        <v>2310000</v>
      </c>
      <c r="G317" s="13" t="s">
        <v>15</v>
      </c>
      <c r="H317" s="4" t="s">
        <v>1330</v>
      </c>
      <c r="I317" s="8" t="s">
        <v>1331</v>
      </c>
      <c r="J317" s="7">
        <v>271.83800000000002</v>
      </c>
    </row>
    <row r="318" spans="1:10" ht="15.75" customHeight="1" x14ac:dyDescent="0.25">
      <c r="A318" s="1"/>
      <c r="B318" s="13" t="s">
        <v>11</v>
      </c>
      <c r="C318" s="13" t="s">
        <v>1060</v>
      </c>
      <c r="D318" s="13" t="s">
        <v>13</v>
      </c>
      <c r="E318" s="12" t="s">
        <v>226</v>
      </c>
      <c r="F318" s="13">
        <v>2310000</v>
      </c>
      <c r="G318" s="13" t="s">
        <v>15</v>
      </c>
      <c r="H318" s="4" t="s">
        <v>1332</v>
      </c>
      <c r="I318" s="8" t="s">
        <v>1333</v>
      </c>
      <c r="J318" s="7">
        <v>182.19800000000001</v>
      </c>
    </row>
    <row r="319" spans="1:10" ht="26.25" x14ac:dyDescent="0.25">
      <c r="A319" s="1"/>
      <c r="B319" s="13" t="s">
        <v>11</v>
      </c>
      <c r="C319" s="13" t="s">
        <v>1060</v>
      </c>
      <c r="D319" s="13" t="s">
        <v>13</v>
      </c>
      <c r="E319" s="12" t="s">
        <v>226</v>
      </c>
      <c r="F319" s="13">
        <v>2310000</v>
      </c>
      <c r="G319" s="13" t="s">
        <v>15</v>
      </c>
      <c r="H319" s="4" t="s">
        <v>1334</v>
      </c>
      <c r="I319" s="8" t="s">
        <v>1335</v>
      </c>
      <c r="J319" s="7">
        <v>200</v>
      </c>
    </row>
    <row r="320" spans="1:10" ht="26.25" x14ac:dyDescent="0.25">
      <c r="A320" s="1"/>
      <c r="B320" s="13" t="s">
        <v>11</v>
      </c>
      <c r="C320" s="13" t="s">
        <v>1060</v>
      </c>
      <c r="D320" s="13" t="s">
        <v>13</v>
      </c>
      <c r="E320" s="12" t="s">
        <v>226</v>
      </c>
      <c r="F320" s="13">
        <v>2310000</v>
      </c>
      <c r="G320" s="13" t="s">
        <v>15</v>
      </c>
      <c r="H320" s="4" t="s">
        <v>1336</v>
      </c>
      <c r="I320" s="8" t="s">
        <v>1337</v>
      </c>
      <c r="J320" s="7">
        <v>200</v>
      </c>
    </row>
    <row r="321" spans="1:10" ht="15.75" customHeight="1" x14ac:dyDescent="0.25">
      <c r="A321" s="1"/>
      <c r="B321" s="13" t="s">
        <v>11</v>
      </c>
      <c r="C321" s="13" t="s">
        <v>1060</v>
      </c>
      <c r="D321" s="13" t="s">
        <v>13</v>
      </c>
      <c r="E321" s="12" t="s">
        <v>226</v>
      </c>
      <c r="F321" s="13">
        <v>2310000</v>
      </c>
      <c r="G321" s="13" t="s">
        <v>15</v>
      </c>
      <c r="H321" s="4" t="s">
        <v>1338</v>
      </c>
      <c r="I321" s="8" t="s">
        <v>1339</v>
      </c>
      <c r="J321" s="7">
        <v>300.20999999999998</v>
      </c>
    </row>
    <row r="322" spans="1:10" ht="15.75" customHeight="1" x14ac:dyDescent="0.25">
      <c r="A322" s="1"/>
      <c r="B322" s="13" t="s">
        <v>11</v>
      </c>
      <c r="C322" s="13" t="s">
        <v>1060</v>
      </c>
      <c r="D322" s="13" t="s">
        <v>13</v>
      </c>
      <c r="E322" s="12" t="s">
        <v>226</v>
      </c>
      <c r="F322" s="13">
        <v>2310000</v>
      </c>
      <c r="G322" s="13" t="s">
        <v>15</v>
      </c>
      <c r="H322" s="4" t="s">
        <v>1340</v>
      </c>
      <c r="I322" s="8" t="s">
        <v>1341</v>
      </c>
      <c r="J322" s="7">
        <v>100.036</v>
      </c>
    </row>
    <row r="323" spans="1:10" ht="15.75" customHeight="1" x14ac:dyDescent="0.25">
      <c r="A323" s="1"/>
      <c r="B323" s="13" t="s">
        <v>11</v>
      </c>
      <c r="C323" s="13" t="s">
        <v>1060</v>
      </c>
      <c r="D323" s="13" t="s">
        <v>13</v>
      </c>
      <c r="E323" s="12" t="s">
        <v>226</v>
      </c>
      <c r="F323" s="13">
        <v>2310000</v>
      </c>
      <c r="G323" s="13" t="s">
        <v>15</v>
      </c>
      <c r="H323" s="4" t="s">
        <v>1342</v>
      </c>
      <c r="I323" s="8" t="s">
        <v>1343</v>
      </c>
      <c r="J323" s="7">
        <v>100</v>
      </c>
    </row>
    <row r="324" spans="1:10" ht="15.75" customHeight="1" x14ac:dyDescent="0.25">
      <c r="A324" s="1"/>
      <c r="B324" s="13" t="s">
        <v>11</v>
      </c>
      <c r="C324" s="13" t="s">
        <v>1060</v>
      </c>
      <c r="D324" s="13" t="s">
        <v>13</v>
      </c>
      <c r="E324" s="12" t="s">
        <v>226</v>
      </c>
      <c r="F324" s="13">
        <v>2310000</v>
      </c>
      <c r="G324" s="13" t="s">
        <v>15</v>
      </c>
      <c r="H324" s="4" t="s">
        <v>1344</v>
      </c>
      <c r="I324" s="8" t="s">
        <v>1345</v>
      </c>
      <c r="J324" s="7">
        <v>100</v>
      </c>
    </row>
    <row r="325" spans="1:10" ht="15.75" customHeight="1" x14ac:dyDescent="0.25">
      <c r="A325" s="1"/>
      <c r="B325" s="13" t="s">
        <v>11</v>
      </c>
      <c r="C325" s="13" t="s">
        <v>1060</v>
      </c>
      <c r="D325" s="13" t="s">
        <v>13</v>
      </c>
      <c r="E325" s="12" t="s">
        <v>226</v>
      </c>
      <c r="F325" s="13">
        <v>2310000</v>
      </c>
      <c r="G325" s="13" t="s">
        <v>15</v>
      </c>
      <c r="H325" s="4" t="s">
        <v>1346</v>
      </c>
      <c r="I325" s="8" t="s">
        <v>1347</v>
      </c>
      <c r="J325" s="7">
        <v>626.70000000000005</v>
      </c>
    </row>
    <row r="326" spans="1:10" ht="15.75" customHeight="1" x14ac:dyDescent="0.25">
      <c r="A326" s="1"/>
      <c r="B326" s="13" t="s">
        <v>11</v>
      </c>
      <c r="C326" s="13" t="s">
        <v>1060</v>
      </c>
      <c r="D326" s="13" t="s">
        <v>13</v>
      </c>
      <c r="E326" s="12" t="s">
        <v>226</v>
      </c>
      <c r="F326" s="13">
        <v>2310000</v>
      </c>
      <c r="G326" s="13" t="s">
        <v>15</v>
      </c>
      <c r="H326" s="4" t="s">
        <v>1348</v>
      </c>
      <c r="I326" s="8" t="s">
        <v>1349</v>
      </c>
      <c r="J326" s="7">
        <v>104.453</v>
      </c>
    </row>
    <row r="327" spans="1:10" ht="15.75" customHeight="1" x14ac:dyDescent="0.25">
      <c r="A327" s="1"/>
      <c r="B327" s="13" t="s">
        <v>11</v>
      </c>
      <c r="C327" s="13" t="s">
        <v>1060</v>
      </c>
      <c r="D327" s="13" t="s">
        <v>13</v>
      </c>
      <c r="E327" s="12" t="s">
        <v>226</v>
      </c>
      <c r="F327" s="13">
        <v>2310000</v>
      </c>
      <c r="G327" s="13" t="s">
        <v>15</v>
      </c>
      <c r="H327" s="4" t="s">
        <v>1350</v>
      </c>
      <c r="I327" s="8" t="s">
        <v>1351</v>
      </c>
      <c r="J327" s="7">
        <v>200</v>
      </c>
    </row>
    <row r="328" spans="1:10" ht="15.75" customHeight="1" x14ac:dyDescent="0.25">
      <c r="A328" s="1"/>
      <c r="B328" s="13" t="s">
        <v>11</v>
      </c>
      <c r="C328" s="13" t="s">
        <v>1060</v>
      </c>
      <c r="D328" s="13" t="s">
        <v>13</v>
      </c>
      <c r="E328" s="12" t="s">
        <v>226</v>
      </c>
      <c r="F328" s="13">
        <v>2310000</v>
      </c>
      <c r="G328" s="13" t="s">
        <v>15</v>
      </c>
      <c r="H328" s="4" t="s">
        <v>1352</v>
      </c>
      <c r="I328" s="8" t="s">
        <v>1353</v>
      </c>
      <c r="J328" s="7">
        <v>100</v>
      </c>
    </row>
    <row r="329" spans="1:10" ht="15.75" customHeight="1" x14ac:dyDescent="0.25">
      <c r="A329" s="1"/>
      <c r="B329" s="13" t="s">
        <v>11</v>
      </c>
      <c r="C329" s="13" t="s">
        <v>1060</v>
      </c>
      <c r="D329" s="13" t="s">
        <v>13</v>
      </c>
      <c r="E329" s="12" t="s">
        <v>226</v>
      </c>
      <c r="F329" s="13">
        <v>2310000</v>
      </c>
      <c r="G329" s="13" t="s">
        <v>15</v>
      </c>
      <c r="H329" s="4" t="s">
        <v>1354</v>
      </c>
      <c r="I329" s="8" t="s">
        <v>1355</v>
      </c>
      <c r="J329" s="7">
        <v>100</v>
      </c>
    </row>
    <row r="330" spans="1:10" ht="15.75" customHeight="1" x14ac:dyDescent="0.25">
      <c r="A330" s="1"/>
      <c r="B330" s="13" t="s">
        <v>11</v>
      </c>
      <c r="C330" s="13" t="s">
        <v>1060</v>
      </c>
      <c r="D330" s="13" t="s">
        <v>13</v>
      </c>
      <c r="E330" s="12" t="s">
        <v>226</v>
      </c>
      <c r="F330" s="13">
        <v>2310000</v>
      </c>
      <c r="G330" s="13" t="s">
        <v>15</v>
      </c>
      <c r="H330" s="4" t="s">
        <v>1356</v>
      </c>
      <c r="I330" s="8" t="s">
        <v>1357</v>
      </c>
      <c r="J330" s="7">
        <v>100</v>
      </c>
    </row>
    <row r="331" spans="1:10" ht="15.75" customHeight="1" x14ac:dyDescent="0.25">
      <c r="A331" s="1"/>
      <c r="B331" s="13" t="s">
        <v>11</v>
      </c>
      <c r="C331" s="13" t="s">
        <v>1060</v>
      </c>
      <c r="D331" s="13" t="s">
        <v>13</v>
      </c>
      <c r="E331" s="12" t="s">
        <v>226</v>
      </c>
      <c r="F331" s="13">
        <v>2310000</v>
      </c>
      <c r="G331" s="13" t="s">
        <v>15</v>
      </c>
      <c r="H331" s="4" t="s">
        <v>1358</v>
      </c>
      <c r="I331" s="8" t="s">
        <v>1359</v>
      </c>
      <c r="J331" s="7">
        <v>367.28399999999999</v>
      </c>
    </row>
    <row r="332" spans="1:10" ht="15.75" customHeight="1" x14ac:dyDescent="0.25">
      <c r="A332" s="41" t="s">
        <v>1361</v>
      </c>
      <c r="B332" s="42"/>
      <c r="C332" s="42"/>
      <c r="D332" s="42"/>
      <c r="E332" s="42"/>
      <c r="F332" s="42"/>
      <c r="G332" s="42"/>
      <c r="H332" s="42"/>
      <c r="I332" s="43"/>
      <c r="J332" s="21">
        <f>SUM(J333:J366)</f>
        <v>300000</v>
      </c>
    </row>
    <row r="333" spans="1:10" ht="15.75" customHeight="1" x14ac:dyDescent="0.25">
      <c r="A333" s="1"/>
      <c r="B333" s="13" t="s">
        <v>11</v>
      </c>
      <c r="C333" s="13" t="s">
        <v>1060</v>
      </c>
      <c r="D333" s="13" t="s">
        <v>13</v>
      </c>
      <c r="E333" s="12" t="s">
        <v>226</v>
      </c>
      <c r="F333" s="13">
        <v>2300000</v>
      </c>
      <c r="G333" s="13" t="s">
        <v>15</v>
      </c>
      <c r="H333" s="4" t="s">
        <v>1362</v>
      </c>
      <c r="I333" s="8" t="s">
        <v>1363</v>
      </c>
      <c r="J333" s="7">
        <v>14853.118</v>
      </c>
    </row>
    <row r="334" spans="1:10" ht="26.25" x14ac:dyDescent="0.25">
      <c r="A334" s="1"/>
      <c r="B334" s="13" t="s">
        <v>11</v>
      </c>
      <c r="C334" s="13" t="s">
        <v>1060</v>
      </c>
      <c r="D334" s="13" t="s">
        <v>13</v>
      </c>
      <c r="E334" s="12" t="s">
        <v>226</v>
      </c>
      <c r="F334" s="13">
        <v>2300000</v>
      </c>
      <c r="G334" s="13" t="s">
        <v>15</v>
      </c>
      <c r="H334" s="4" t="s">
        <v>1364</v>
      </c>
      <c r="I334" s="8" t="s">
        <v>1365</v>
      </c>
      <c r="J334" s="7">
        <v>9967</v>
      </c>
    </row>
    <row r="335" spans="1:10" ht="26.25" x14ac:dyDescent="0.25">
      <c r="A335" s="1"/>
      <c r="B335" s="13" t="s">
        <v>11</v>
      </c>
      <c r="C335" s="13" t="s">
        <v>1060</v>
      </c>
      <c r="D335" s="13" t="s">
        <v>13</v>
      </c>
      <c r="E335" s="12" t="s">
        <v>226</v>
      </c>
      <c r="F335" s="13">
        <v>2300000</v>
      </c>
      <c r="G335" s="13" t="s">
        <v>15</v>
      </c>
      <c r="H335" s="4" t="s">
        <v>1366</v>
      </c>
      <c r="I335" s="8" t="s">
        <v>1367</v>
      </c>
      <c r="J335" s="7">
        <v>10000</v>
      </c>
    </row>
    <row r="336" spans="1:10" ht="26.25" x14ac:dyDescent="0.25">
      <c r="A336" s="1"/>
      <c r="B336" s="13" t="s">
        <v>11</v>
      </c>
      <c r="C336" s="13" t="s">
        <v>1060</v>
      </c>
      <c r="D336" s="13" t="s">
        <v>13</v>
      </c>
      <c r="E336" s="12" t="s">
        <v>226</v>
      </c>
      <c r="F336" s="13">
        <v>2300000</v>
      </c>
      <c r="G336" s="13" t="s">
        <v>15</v>
      </c>
      <c r="H336" s="4" t="s">
        <v>1368</v>
      </c>
      <c r="I336" s="8" t="s">
        <v>1369</v>
      </c>
      <c r="J336" s="7">
        <v>4410.4679999999998</v>
      </c>
    </row>
    <row r="337" spans="1:10" ht="15.75" customHeight="1" x14ac:dyDescent="0.25">
      <c r="A337" s="1"/>
      <c r="B337" s="13" t="s">
        <v>11</v>
      </c>
      <c r="C337" s="13" t="s">
        <v>1060</v>
      </c>
      <c r="D337" s="13" t="s">
        <v>13</v>
      </c>
      <c r="E337" s="12" t="s">
        <v>226</v>
      </c>
      <c r="F337" s="13">
        <v>2300000</v>
      </c>
      <c r="G337" s="13" t="s">
        <v>15</v>
      </c>
      <c r="H337" s="4" t="s">
        <v>1370</v>
      </c>
      <c r="I337" s="8" t="s">
        <v>1371</v>
      </c>
      <c r="J337" s="7">
        <v>10619.316000000001</v>
      </c>
    </row>
    <row r="338" spans="1:10" ht="15.75" customHeight="1" x14ac:dyDescent="0.25">
      <c r="A338" s="1"/>
      <c r="B338" s="13" t="s">
        <v>11</v>
      </c>
      <c r="C338" s="13" t="s">
        <v>1060</v>
      </c>
      <c r="D338" s="13" t="s">
        <v>13</v>
      </c>
      <c r="E338" s="12" t="s">
        <v>226</v>
      </c>
      <c r="F338" s="13">
        <v>2300000</v>
      </c>
      <c r="G338" s="13" t="s">
        <v>15</v>
      </c>
      <c r="H338" s="4" t="s">
        <v>1372</v>
      </c>
      <c r="I338" s="8" t="s">
        <v>1373</v>
      </c>
      <c r="J338" s="7">
        <v>15000</v>
      </c>
    </row>
    <row r="339" spans="1:10" ht="15.75" customHeight="1" x14ac:dyDescent="0.25">
      <c r="A339" s="1"/>
      <c r="B339" s="13" t="s">
        <v>11</v>
      </c>
      <c r="C339" s="13" t="s">
        <v>1060</v>
      </c>
      <c r="D339" s="13" t="s">
        <v>13</v>
      </c>
      <c r="E339" s="12" t="s">
        <v>226</v>
      </c>
      <c r="F339" s="13">
        <v>2300000</v>
      </c>
      <c r="G339" s="13" t="s">
        <v>15</v>
      </c>
      <c r="H339" s="4" t="s">
        <v>1374</v>
      </c>
      <c r="I339" s="8" t="s">
        <v>1375</v>
      </c>
      <c r="J339" s="7">
        <v>6568.0079999999998</v>
      </c>
    </row>
    <row r="340" spans="1:10" ht="15.75" customHeight="1" x14ac:dyDescent="0.25">
      <c r="A340" s="1"/>
      <c r="B340" s="13" t="s">
        <v>11</v>
      </c>
      <c r="C340" s="13" t="s">
        <v>1060</v>
      </c>
      <c r="D340" s="13" t="s">
        <v>13</v>
      </c>
      <c r="E340" s="12" t="s">
        <v>226</v>
      </c>
      <c r="F340" s="13">
        <v>2300000</v>
      </c>
      <c r="G340" s="13" t="s">
        <v>15</v>
      </c>
      <c r="H340" s="4" t="s">
        <v>1376</v>
      </c>
      <c r="I340" s="8" t="s">
        <v>1377</v>
      </c>
      <c r="J340" s="7">
        <v>7000</v>
      </c>
    </row>
    <row r="341" spans="1:10" ht="15.75" customHeight="1" x14ac:dyDescent="0.25">
      <c r="A341" s="1"/>
      <c r="B341" s="13" t="s">
        <v>11</v>
      </c>
      <c r="C341" s="13" t="s">
        <v>1060</v>
      </c>
      <c r="D341" s="13" t="s">
        <v>13</v>
      </c>
      <c r="E341" s="12" t="s">
        <v>226</v>
      </c>
      <c r="F341" s="13">
        <v>2300000</v>
      </c>
      <c r="G341" s="13" t="s">
        <v>15</v>
      </c>
      <c r="H341" s="4" t="s">
        <v>1378</v>
      </c>
      <c r="I341" s="8" t="s">
        <v>1379</v>
      </c>
      <c r="J341" s="7">
        <v>8154.5460000000003</v>
      </c>
    </row>
    <row r="342" spans="1:10" ht="15.75" customHeight="1" x14ac:dyDescent="0.25">
      <c r="A342" s="1"/>
      <c r="B342" s="13" t="s">
        <v>11</v>
      </c>
      <c r="C342" s="13" t="s">
        <v>1060</v>
      </c>
      <c r="D342" s="13" t="s">
        <v>13</v>
      </c>
      <c r="E342" s="12" t="s">
        <v>226</v>
      </c>
      <c r="F342" s="13">
        <v>2300000</v>
      </c>
      <c r="G342" s="13" t="s">
        <v>15</v>
      </c>
      <c r="H342" s="4" t="s">
        <v>1380</v>
      </c>
      <c r="I342" s="8" t="s">
        <v>1381</v>
      </c>
      <c r="J342" s="7">
        <v>9000</v>
      </c>
    </row>
    <row r="343" spans="1:10" ht="15.75" customHeight="1" x14ac:dyDescent="0.25">
      <c r="A343" s="1"/>
      <c r="B343" s="13" t="s">
        <v>11</v>
      </c>
      <c r="C343" s="13" t="s">
        <v>1060</v>
      </c>
      <c r="D343" s="13" t="s">
        <v>13</v>
      </c>
      <c r="E343" s="12" t="s">
        <v>226</v>
      </c>
      <c r="F343" s="13">
        <v>2300000</v>
      </c>
      <c r="G343" s="13" t="s">
        <v>15</v>
      </c>
      <c r="H343" s="4" t="s">
        <v>1382</v>
      </c>
      <c r="I343" s="8" t="s">
        <v>1383</v>
      </c>
      <c r="J343" s="7">
        <v>12000</v>
      </c>
    </row>
    <row r="344" spans="1:10" ht="15.75" customHeight="1" x14ac:dyDescent="0.25">
      <c r="A344" s="1"/>
      <c r="B344" s="13" t="s">
        <v>11</v>
      </c>
      <c r="C344" s="13" t="s">
        <v>1060</v>
      </c>
      <c r="D344" s="13" t="s">
        <v>13</v>
      </c>
      <c r="E344" s="12" t="s">
        <v>226</v>
      </c>
      <c r="F344" s="13">
        <v>2300000</v>
      </c>
      <c r="G344" s="13" t="s">
        <v>15</v>
      </c>
      <c r="H344" s="4" t="s">
        <v>1384</v>
      </c>
      <c r="I344" s="8" t="s">
        <v>1385</v>
      </c>
      <c r="J344" s="7">
        <v>11000</v>
      </c>
    </row>
    <row r="345" spans="1:10" ht="15.75" customHeight="1" x14ac:dyDescent="0.25">
      <c r="A345" s="1"/>
      <c r="B345" s="13" t="s">
        <v>11</v>
      </c>
      <c r="C345" s="13" t="s">
        <v>1060</v>
      </c>
      <c r="D345" s="13" t="s">
        <v>13</v>
      </c>
      <c r="E345" s="12" t="s">
        <v>226</v>
      </c>
      <c r="F345" s="13">
        <v>2300000</v>
      </c>
      <c r="G345" s="13" t="s">
        <v>15</v>
      </c>
      <c r="H345" s="4" t="s">
        <v>1386</v>
      </c>
      <c r="I345" s="8" t="s">
        <v>1387</v>
      </c>
      <c r="J345" s="7">
        <v>376</v>
      </c>
    </row>
    <row r="346" spans="1:10" ht="15.75" customHeight="1" x14ac:dyDescent="0.25">
      <c r="A346" s="1"/>
      <c r="B346" s="13" t="s">
        <v>11</v>
      </c>
      <c r="C346" s="13" t="s">
        <v>1060</v>
      </c>
      <c r="D346" s="13" t="s">
        <v>13</v>
      </c>
      <c r="E346" s="12" t="s">
        <v>226</v>
      </c>
      <c r="F346" s="13">
        <v>2300000</v>
      </c>
      <c r="G346" s="13" t="s">
        <v>15</v>
      </c>
      <c r="H346" s="4" t="s">
        <v>1388</v>
      </c>
      <c r="I346" s="8" t="s">
        <v>1389</v>
      </c>
      <c r="J346" s="7">
        <v>3576</v>
      </c>
    </row>
    <row r="347" spans="1:10" ht="15.75" customHeight="1" x14ac:dyDescent="0.25">
      <c r="A347" s="1"/>
      <c r="B347" s="13" t="s">
        <v>11</v>
      </c>
      <c r="C347" s="13" t="s">
        <v>1060</v>
      </c>
      <c r="D347" s="13" t="s">
        <v>13</v>
      </c>
      <c r="E347" s="12" t="s">
        <v>226</v>
      </c>
      <c r="F347" s="13">
        <v>2300000</v>
      </c>
      <c r="G347" s="13" t="s">
        <v>15</v>
      </c>
      <c r="H347" s="4" t="s">
        <v>1390</v>
      </c>
      <c r="I347" s="8" t="s">
        <v>1391</v>
      </c>
      <c r="J347" s="7">
        <v>5000</v>
      </c>
    </row>
    <row r="348" spans="1:10" ht="15.75" customHeight="1" x14ac:dyDescent="0.25">
      <c r="A348" s="1"/>
      <c r="B348" s="13" t="s">
        <v>11</v>
      </c>
      <c r="C348" s="13" t="s">
        <v>1060</v>
      </c>
      <c r="D348" s="13" t="s">
        <v>13</v>
      </c>
      <c r="E348" s="12" t="s">
        <v>226</v>
      </c>
      <c r="F348" s="13">
        <v>2300000</v>
      </c>
      <c r="G348" s="13" t="s">
        <v>15</v>
      </c>
      <c r="H348" s="4" t="s">
        <v>1392</v>
      </c>
      <c r="I348" s="8" t="s">
        <v>1393</v>
      </c>
      <c r="J348" s="7">
        <v>27027.4</v>
      </c>
    </row>
    <row r="349" spans="1:10" ht="15.75" customHeight="1" x14ac:dyDescent="0.25">
      <c r="A349" s="1"/>
      <c r="B349" s="13" t="s">
        <v>11</v>
      </c>
      <c r="C349" s="13" t="s">
        <v>1060</v>
      </c>
      <c r="D349" s="13" t="s">
        <v>13</v>
      </c>
      <c r="E349" s="12" t="s">
        <v>226</v>
      </c>
      <c r="F349" s="13">
        <v>2300000</v>
      </c>
      <c r="G349" s="13" t="s">
        <v>15</v>
      </c>
      <c r="H349" s="4" t="s">
        <v>1394</v>
      </c>
      <c r="I349" s="8" t="s">
        <v>1395</v>
      </c>
      <c r="J349" s="7">
        <v>23000</v>
      </c>
    </row>
    <row r="350" spans="1:10" ht="15.75" customHeight="1" x14ac:dyDescent="0.25">
      <c r="A350" s="1"/>
      <c r="B350" s="13" t="s">
        <v>11</v>
      </c>
      <c r="C350" s="13" t="s">
        <v>1060</v>
      </c>
      <c r="D350" s="13" t="s">
        <v>13</v>
      </c>
      <c r="E350" s="12" t="s">
        <v>226</v>
      </c>
      <c r="F350" s="13">
        <v>2300000</v>
      </c>
      <c r="G350" s="13" t="s">
        <v>15</v>
      </c>
      <c r="H350" s="4" t="s">
        <v>1396</v>
      </c>
      <c r="I350" s="8" t="s">
        <v>1397</v>
      </c>
      <c r="J350" s="7">
        <v>6020</v>
      </c>
    </row>
    <row r="351" spans="1:10" ht="15.75" customHeight="1" x14ac:dyDescent="0.25">
      <c r="A351" s="1"/>
      <c r="B351" s="13" t="s">
        <v>11</v>
      </c>
      <c r="C351" s="13" t="s">
        <v>1060</v>
      </c>
      <c r="D351" s="13" t="s">
        <v>13</v>
      </c>
      <c r="E351" s="12" t="s">
        <v>226</v>
      </c>
      <c r="F351" s="13">
        <v>2300000</v>
      </c>
      <c r="G351" s="13" t="s">
        <v>15</v>
      </c>
      <c r="H351" s="4" t="s">
        <v>1398</v>
      </c>
      <c r="I351" s="8" t="s">
        <v>1399</v>
      </c>
      <c r="J351" s="7">
        <v>7000</v>
      </c>
    </row>
    <row r="352" spans="1:10" ht="15.75" customHeight="1" x14ac:dyDescent="0.25">
      <c r="A352" s="1"/>
      <c r="B352" s="13" t="s">
        <v>11</v>
      </c>
      <c r="C352" s="13" t="s">
        <v>1060</v>
      </c>
      <c r="D352" s="13" t="s">
        <v>13</v>
      </c>
      <c r="E352" s="12" t="s">
        <v>226</v>
      </c>
      <c r="F352" s="13">
        <v>2300000</v>
      </c>
      <c r="G352" s="13" t="s">
        <v>15</v>
      </c>
      <c r="H352" s="4" t="s">
        <v>1400</v>
      </c>
      <c r="I352" s="8" t="s">
        <v>1401</v>
      </c>
      <c r="J352" s="7">
        <v>4628.1440000000002</v>
      </c>
    </row>
    <row r="353" spans="1:10" ht="15.75" customHeight="1" x14ac:dyDescent="0.25">
      <c r="A353" s="1"/>
      <c r="B353" s="13" t="s">
        <v>11</v>
      </c>
      <c r="C353" s="13" t="s">
        <v>1060</v>
      </c>
      <c r="D353" s="13" t="s">
        <v>13</v>
      </c>
      <c r="E353" s="12" t="s">
        <v>226</v>
      </c>
      <c r="F353" s="13">
        <v>2300000</v>
      </c>
      <c r="G353" s="13" t="s">
        <v>15</v>
      </c>
      <c r="H353" s="4" t="s">
        <v>1402</v>
      </c>
      <c r="I353" s="8" t="s">
        <v>1403</v>
      </c>
      <c r="J353" s="7">
        <v>10000</v>
      </c>
    </row>
    <row r="354" spans="1:10" ht="15.75" customHeight="1" x14ac:dyDescent="0.25">
      <c r="A354" s="1"/>
      <c r="B354" s="13" t="s">
        <v>11</v>
      </c>
      <c r="C354" s="13" t="s">
        <v>1060</v>
      </c>
      <c r="D354" s="13" t="s">
        <v>13</v>
      </c>
      <c r="E354" s="12" t="s">
        <v>226</v>
      </c>
      <c r="F354" s="13">
        <v>2300000</v>
      </c>
      <c r="G354" s="13" t="s">
        <v>15</v>
      </c>
      <c r="H354" s="4" t="s">
        <v>1404</v>
      </c>
      <c r="I354" s="8" t="s">
        <v>1405</v>
      </c>
      <c r="J354" s="7">
        <v>10000</v>
      </c>
    </row>
    <row r="355" spans="1:10" ht="15.75" customHeight="1" x14ac:dyDescent="0.25">
      <c r="A355" s="1"/>
      <c r="B355" s="13" t="s">
        <v>11</v>
      </c>
      <c r="C355" s="13" t="s">
        <v>1060</v>
      </c>
      <c r="D355" s="13" t="s">
        <v>13</v>
      </c>
      <c r="E355" s="12" t="s">
        <v>226</v>
      </c>
      <c r="F355" s="13">
        <v>2300000</v>
      </c>
      <c r="G355" s="13" t="s">
        <v>15</v>
      </c>
      <c r="H355" s="4" t="s">
        <v>1406</v>
      </c>
      <c r="I355" s="8" t="s">
        <v>1407</v>
      </c>
      <c r="J355" s="7">
        <v>10000</v>
      </c>
    </row>
    <row r="356" spans="1:10" ht="15.75" customHeight="1" x14ac:dyDescent="0.25">
      <c r="A356" s="1"/>
      <c r="B356" s="13" t="s">
        <v>11</v>
      </c>
      <c r="C356" s="13" t="s">
        <v>1060</v>
      </c>
      <c r="D356" s="13" t="s">
        <v>13</v>
      </c>
      <c r="E356" s="12" t="s">
        <v>226</v>
      </c>
      <c r="F356" s="13">
        <v>2300000</v>
      </c>
      <c r="G356" s="13" t="s">
        <v>15</v>
      </c>
      <c r="H356" s="4" t="s">
        <v>1408</v>
      </c>
      <c r="I356" s="8" t="s">
        <v>1409</v>
      </c>
      <c r="J356" s="7">
        <v>12000</v>
      </c>
    </row>
    <row r="357" spans="1:10" ht="15.75" customHeight="1" x14ac:dyDescent="0.25">
      <c r="A357" s="1"/>
      <c r="B357" s="13" t="s">
        <v>11</v>
      </c>
      <c r="C357" s="13" t="s">
        <v>1060</v>
      </c>
      <c r="D357" s="13" t="s">
        <v>13</v>
      </c>
      <c r="E357" s="12" t="s">
        <v>226</v>
      </c>
      <c r="F357" s="13">
        <v>2300000</v>
      </c>
      <c r="G357" s="13" t="s">
        <v>15</v>
      </c>
      <c r="H357" s="4" t="s">
        <v>1410</v>
      </c>
      <c r="I357" s="8" t="s">
        <v>1411</v>
      </c>
      <c r="J357" s="7">
        <v>10000</v>
      </c>
    </row>
    <row r="358" spans="1:10" ht="15.75" customHeight="1" x14ac:dyDescent="0.25">
      <c r="A358" s="1"/>
      <c r="B358" s="13" t="s">
        <v>11</v>
      </c>
      <c r="C358" s="13" t="s">
        <v>1060</v>
      </c>
      <c r="D358" s="13" t="s">
        <v>13</v>
      </c>
      <c r="E358" s="12" t="s">
        <v>226</v>
      </c>
      <c r="F358" s="13">
        <v>2300000</v>
      </c>
      <c r="G358" s="13" t="s">
        <v>15</v>
      </c>
      <c r="H358" s="4" t="s">
        <v>1412</v>
      </c>
      <c r="I358" s="8" t="s">
        <v>1413</v>
      </c>
      <c r="J358" s="7">
        <v>6000</v>
      </c>
    </row>
    <row r="359" spans="1:10" ht="15.75" customHeight="1" x14ac:dyDescent="0.25">
      <c r="A359" s="1"/>
      <c r="B359" s="13" t="s">
        <v>11</v>
      </c>
      <c r="C359" s="13" t="s">
        <v>1060</v>
      </c>
      <c r="D359" s="13" t="s">
        <v>13</v>
      </c>
      <c r="E359" s="12" t="s">
        <v>226</v>
      </c>
      <c r="F359" s="13">
        <v>2300000</v>
      </c>
      <c r="G359" s="13" t="s">
        <v>15</v>
      </c>
      <c r="H359" s="4" t="s">
        <v>1414</v>
      </c>
      <c r="I359" s="8" t="s">
        <v>1415</v>
      </c>
      <c r="J359" s="7">
        <v>6000</v>
      </c>
    </row>
    <row r="360" spans="1:10" ht="26.25" x14ac:dyDescent="0.25">
      <c r="A360" s="1"/>
      <c r="B360" s="13" t="s">
        <v>11</v>
      </c>
      <c r="C360" s="13" t="s">
        <v>1060</v>
      </c>
      <c r="D360" s="13" t="s">
        <v>13</v>
      </c>
      <c r="E360" s="12" t="s">
        <v>226</v>
      </c>
      <c r="F360" s="13">
        <v>2300000</v>
      </c>
      <c r="G360" s="13" t="s">
        <v>15</v>
      </c>
      <c r="H360" s="4" t="s">
        <v>1416</v>
      </c>
      <c r="I360" s="8" t="s">
        <v>1417</v>
      </c>
      <c r="J360" s="7">
        <v>7000</v>
      </c>
    </row>
    <row r="361" spans="1:10" ht="15.75" customHeight="1" x14ac:dyDescent="0.25">
      <c r="A361" s="1"/>
      <c r="B361" s="13" t="s">
        <v>11</v>
      </c>
      <c r="C361" s="13" t="s">
        <v>1060</v>
      </c>
      <c r="D361" s="13" t="s">
        <v>13</v>
      </c>
      <c r="E361" s="12" t="s">
        <v>226</v>
      </c>
      <c r="F361" s="13">
        <v>2300000</v>
      </c>
      <c r="G361" s="13" t="s">
        <v>15</v>
      </c>
      <c r="H361" s="4" t="s">
        <v>1418</v>
      </c>
      <c r="I361" s="8" t="s">
        <v>1419</v>
      </c>
      <c r="J361" s="7">
        <v>6000</v>
      </c>
    </row>
    <row r="362" spans="1:10" ht="15.75" customHeight="1" x14ac:dyDescent="0.25">
      <c r="A362" s="1"/>
      <c r="B362" s="13" t="s">
        <v>11</v>
      </c>
      <c r="C362" s="13" t="s">
        <v>1060</v>
      </c>
      <c r="D362" s="13" t="s">
        <v>13</v>
      </c>
      <c r="E362" s="12" t="s">
        <v>226</v>
      </c>
      <c r="F362" s="13">
        <v>2300000</v>
      </c>
      <c r="G362" s="13" t="s">
        <v>15</v>
      </c>
      <c r="H362" s="4" t="s">
        <v>1420</v>
      </c>
      <c r="I362" s="8" t="s">
        <v>1421</v>
      </c>
      <c r="J362" s="7">
        <v>6000</v>
      </c>
    </row>
    <row r="363" spans="1:10" x14ac:dyDescent="0.25">
      <c r="A363" s="1"/>
      <c r="B363" s="13" t="s">
        <v>11</v>
      </c>
      <c r="C363" s="13" t="s">
        <v>1060</v>
      </c>
      <c r="D363" s="13" t="s">
        <v>13</v>
      </c>
      <c r="E363" s="12" t="s">
        <v>226</v>
      </c>
      <c r="F363" s="13">
        <v>2300000</v>
      </c>
      <c r="G363" s="13" t="s">
        <v>15</v>
      </c>
      <c r="H363" s="4" t="s">
        <v>1422</v>
      </c>
      <c r="I363" s="8" t="s">
        <v>1423</v>
      </c>
      <c r="J363" s="7">
        <v>6000</v>
      </c>
    </row>
    <row r="364" spans="1:10" ht="26.25" x14ac:dyDescent="0.25">
      <c r="A364" s="1"/>
      <c r="B364" s="13" t="s">
        <v>11</v>
      </c>
      <c r="C364" s="13" t="s">
        <v>1060</v>
      </c>
      <c r="D364" s="13" t="s">
        <v>13</v>
      </c>
      <c r="E364" s="12" t="s">
        <v>226</v>
      </c>
      <c r="F364" s="13">
        <v>2300000</v>
      </c>
      <c r="G364" s="13" t="s">
        <v>15</v>
      </c>
      <c r="H364" s="4" t="s">
        <v>1424</v>
      </c>
      <c r="I364" s="8" t="s">
        <v>1425</v>
      </c>
      <c r="J364" s="7">
        <v>6000</v>
      </c>
    </row>
    <row r="365" spans="1:10" ht="15.75" customHeight="1" x14ac:dyDescent="0.25">
      <c r="A365" s="1"/>
      <c r="B365" s="13" t="s">
        <v>11</v>
      </c>
      <c r="C365" s="13" t="s">
        <v>1060</v>
      </c>
      <c r="D365" s="13" t="s">
        <v>13</v>
      </c>
      <c r="E365" s="12" t="s">
        <v>226</v>
      </c>
      <c r="F365" s="13">
        <v>2300000</v>
      </c>
      <c r="G365" s="13" t="s">
        <v>15</v>
      </c>
      <c r="H365" s="4" t="s">
        <v>1426</v>
      </c>
      <c r="I365" s="8" t="s">
        <v>1427</v>
      </c>
      <c r="J365" s="7">
        <v>6000</v>
      </c>
    </row>
    <row r="366" spans="1:10" ht="26.25" x14ac:dyDescent="0.25">
      <c r="A366" s="1"/>
      <c r="B366" s="13" t="s">
        <v>11</v>
      </c>
      <c r="C366" s="13" t="s">
        <v>1060</v>
      </c>
      <c r="D366" s="13" t="s">
        <v>13</v>
      </c>
      <c r="E366" s="12" t="s">
        <v>226</v>
      </c>
      <c r="F366" s="13">
        <v>2300000</v>
      </c>
      <c r="G366" s="13" t="s">
        <v>15</v>
      </c>
      <c r="H366" s="4" t="s">
        <v>1428</v>
      </c>
      <c r="I366" s="8" t="s">
        <v>1429</v>
      </c>
      <c r="J366" s="7">
        <v>3800</v>
      </c>
    </row>
    <row r="367" spans="1:10" ht="15.75" customHeight="1" x14ac:dyDescent="0.25">
      <c r="A367" s="41" t="s">
        <v>1430</v>
      </c>
      <c r="B367" s="42"/>
      <c r="C367" s="42"/>
      <c r="D367" s="42"/>
      <c r="E367" s="42"/>
      <c r="F367" s="42"/>
      <c r="G367" s="42"/>
      <c r="H367" s="42"/>
      <c r="I367" s="43"/>
      <c r="J367" s="21">
        <f>SUM(J368:J382)</f>
        <v>200000</v>
      </c>
    </row>
    <row r="368" spans="1:10" ht="15.75" customHeight="1" x14ac:dyDescent="0.25">
      <c r="A368" s="1"/>
      <c r="B368" s="13" t="s">
        <v>11</v>
      </c>
      <c r="C368" s="13" t="s">
        <v>1060</v>
      </c>
      <c r="D368" s="13" t="s">
        <v>40</v>
      </c>
      <c r="E368" s="12" t="s">
        <v>226</v>
      </c>
      <c r="F368" s="13">
        <v>231</v>
      </c>
      <c r="G368" s="13">
        <v>3535</v>
      </c>
      <c r="H368" s="4" t="s">
        <v>1431</v>
      </c>
      <c r="I368" s="8" t="s">
        <v>1432</v>
      </c>
      <c r="J368" s="7">
        <v>7000</v>
      </c>
    </row>
    <row r="369" spans="1:10" ht="15.75" customHeight="1" x14ac:dyDescent="0.25">
      <c r="A369" s="1"/>
      <c r="B369" s="13" t="s">
        <v>11</v>
      </c>
      <c r="C369" s="13" t="s">
        <v>1060</v>
      </c>
      <c r="D369" s="13" t="s">
        <v>40</v>
      </c>
      <c r="E369" s="12" t="s">
        <v>226</v>
      </c>
      <c r="F369" s="13">
        <v>231</v>
      </c>
      <c r="G369" s="13">
        <v>3535</v>
      </c>
      <c r="H369" s="4" t="s">
        <v>1433</v>
      </c>
      <c r="I369" s="8" t="s">
        <v>1434</v>
      </c>
      <c r="J369" s="7">
        <v>40000</v>
      </c>
    </row>
    <row r="370" spans="1:10" ht="15.75" customHeight="1" x14ac:dyDescent="0.25">
      <c r="A370" s="1"/>
      <c r="B370" s="13" t="s">
        <v>11</v>
      </c>
      <c r="C370" s="13" t="s">
        <v>1060</v>
      </c>
      <c r="D370" s="13" t="s">
        <v>40</v>
      </c>
      <c r="E370" s="12" t="s">
        <v>226</v>
      </c>
      <c r="F370" s="13">
        <v>231</v>
      </c>
      <c r="G370" s="13">
        <v>3535</v>
      </c>
      <c r="H370" s="4" t="s">
        <v>1435</v>
      </c>
      <c r="I370" s="8" t="s">
        <v>1436</v>
      </c>
      <c r="J370" s="7">
        <v>70000</v>
      </c>
    </row>
    <row r="371" spans="1:10" ht="15.75" customHeight="1" x14ac:dyDescent="0.25">
      <c r="A371" s="1"/>
      <c r="B371" s="13" t="s">
        <v>11</v>
      </c>
      <c r="C371" s="13" t="s">
        <v>1060</v>
      </c>
      <c r="D371" s="13" t="s">
        <v>40</v>
      </c>
      <c r="E371" s="12" t="s">
        <v>226</v>
      </c>
      <c r="F371" s="13">
        <v>231</v>
      </c>
      <c r="G371" s="13">
        <v>3535</v>
      </c>
      <c r="H371" s="4" t="s">
        <v>1437</v>
      </c>
      <c r="I371" s="8" t="s">
        <v>1438</v>
      </c>
      <c r="J371" s="7">
        <v>100</v>
      </c>
    </row>
    <row r="372" spans="1:10" ht="15.75" customHeight="1" x14ac:dyDescent="0.25">
      <c r="A372" s="1"/>
      <c r="B372" s="13" t="s">
        <v>11</v>
      </c>
      <c r="C372" s="13" t="s">
        <v>1060</v>
      </c>
      <c r="D372" s="13" t="s">
        <v>40</v>
      </c>
      <c r="E372" s="12" t="s">
        <v>226</v>
      </c>
      <c r="F372" s="13">
        <v>231</v>
      </c>
      <c r="G372" s="13">
        <v>3535</v>
      </c>
      <c r="H372" s="4" t="s">
        <v>1439</v>
      </c>
      <c r="I372" s="8" t="s">
        <v>1440</v>
      </c>
      <c r="J372" s="7">
        <v>14532</v>
      </c>
    </row>
    <row r="373" spans="1:10" ht="15.75" customHeight="1" x14ac:dyDescent="0.25">
      <c r="A373" s="1"/>
      <c r="B373" s="13" t="s">
        <v>11</v>
      </c>
      <c r="C373" s="13" t="s">
        <v>1060</v>
      </c>
      <c r="D373" s="13" t="s">
        <v>40</v>
      </c>
      <c r="E373" s="12" t="s">
        <v>226</v>
      </c>
      <c r="F373" s="13">
        <v>231</v>
      </c>
      <c r="G373" s="13">
        <v>3535</v>
      </c>
      <c r="H373" s="4" t="s">
        <v>1441</v>
      </c>
      <c r="I373" s="8" t="s">
        <v>1442</v>
      </c>
      <c r="J373" s="7">
        <v>5000</v>
      </c>
    </row>
    <row r="374" spans="1:10" ht="15.75" customHeight="1" x14ac:dyDescent="0.25">
      <c r="A374" s="1"/>
      <c r="B374" s="13" t="s">
        <v>11</v>
      </c>
      <c r="C374" s="13" t="s">
        <v>1060</v>
      </c>
      <c r="D374" s="13" t="s">
        <v>40</v>
      </c>
      <c r="E374" s="12" t="s">
        <v>226</v>
      </c>
      <c r="F374" s="13">
        <v>231</v>
      </c>
      <c r="G374" s="13">
        <v>3535</v>
      </c>
      <c r="H374" s="4" t="s">
        <v>1443</v>
      </c>
      <c r="I374" s="8" t="s">
        <v>1444</v>
      </c>
      <c r="J374" s="7">
        <v>250</v>
      </c>
    </row>
    <row r="375" spans="1:10" ht="15.75" customHeight="1" x14ac:dyDescent="0.25">
      <c r="A375" s="1"/>
      <c r="B375" s="13" t="s">
        <v>11</v>
      </c>
      <c r="C375" s="13" t="s">
        <v>1060</v>
      </c>
      <c r="D375" s="13" t="s">
        <v>40</v>
      </c>
      <c r="E375" s="12" t="s">
        <v>226</v>
      </c>
      <c r="F375" s="13">
        <v>231</v>
      </c>
      <c r="G375" s="13">
        <v>3535</v>
      </c>
      <c r="H375" s="4" t="s">
        <v>1445</v>
      </c>
      <c r="I375" s="8" t="s">
        <v>1446</v>
      </c>
      <c r="J375" s="7">
        <v>30000</v>
      </c>
    </row>
    <row r="376" spans="1:10" ht="15.75" customHeight="1" x14ac:dyDescent="0.25">
      <c r="A376" s="1"/>
      <c r="B376" s="13" t="s">
        <v>11</v>
      </c>
      <c r="C376" s="13" t="s">
        <v>1060</v>
      </c>
      <c r="D376" s="13" t="s">
        <v>40</v>
      </c>
      <c r="E376" s="12" t="s">
        <v>226</v>
      </c>
      <c r="F376" s="13">
        <v>231</v>
      </c>
      <c r="G376" s="13">
        <v>3535</v>
      </c>
      <c r="H376" s="4" t="s">
        <v>1447</v>
      </c>
      <c r="I376" s="8" t="s">
        <v>1448</v>
      </c>
      <c r="J376" s="7">
        <v>915</v>
      </c>
    </row>
    <row r="377" spans="1:10" ht="15.75" customHeight="1" x14ac:dyDescent="0.25">
      <c r="A377" s="1"/>
      <c r="B377" s="13" t="s">
        <v>11</v>
      </c>
      <c r="C377" s="13" t="s">
        <v>1060</v>
      </c>
      <c r="D377" s="13" t="s">
        <v>40</v>
      </c>
      <c r="E377" s="12" t="s">
        <v>226</v>
      </c>
      <c r="F377" s="13">
        <v>231</v>
      </c>
      <c r="G377" s="13">
        <v>3535</v>
      </c>
      <c r="H377" s="4" t="s">
        <v>1449</v>
      </c>
      <c r="I377" s="8" t="s">
        <v>1450</v>
      </c>
      <c r="J377" s="7">
        <v>10</v>
      </c>
    </row>
    <row r="378" spans="1:10" ht="15.75" customHeight="1" x14ac:dyDescent="0.25">
      <c r="A378" s="1"/>
      <c r="B378" s="13" t="s">
        <v>11</v>
      </c>
      <c r="C378" s="13" t="s">
        <v>1060</v>
      </c>
      <c r="D378" s="13" t="s">
        <v>40</v>
      </c>
      <c r="E378" s="12" t="s">
        <v>226</v>
      </c>
      <c r="F378" s="13">
        <v>231</v>
      </c>
      <c r="G378" s="13">
        <v>3535</v>
      </c>
      <c r="H378" s="4"/>
      <c r="I378" s="8" t="s">
        <v>1451</v>
      </c>
      <c r="J378" s="7">
        <v>100</v>
      </c>
    </row>
    <row r="379" spans="1:10" ht="26.25" x14ac:dyDescent="0.25">
      <c r="A379" s="1"/>
      <c r="B379" s="13" t="s">
        <v>11</v>
      </c>
      <c r="C379" s="13" t="s">
        <v>1060</v>
      </c>
      <c r="D379" s="13" t="s">
        <v>40</v>
      </c>
      <c r="E379" s="12" t="s">
        <v>226</v>
      </c>
      <c r="F379" s="13">
        <v>231</v>
      </c>
      <c r="G379" s="13">
        <v>3535</v>
      </c>
      <c r="H379" s="4"/>
      <c r="I379" s="8" t="s">
        <v>1452</v>
      </c>
      <c r="J379" s="7">
        <v>1500</v>
      </c>
    </row>
    <row r="380" spans="1:10" ht="26.25" x14ac:dyDescent="0.25">
      <c r="A380" s="1"/>
      <c r="B380" s="13" t="s">
        <v>11</v>
      </c>
      <c r="C380" s="13" t="s">
        <v>1060</v>
      </c>
      <c r="D380" s="13" t="s">
        <v>40</v>
      </c>
      <c r="E380" s="12" t="s">
        <v>226</v>
      </c>
      <c r="F380" s="13">
        <v>231</v>
      </c>
      <c r="G380" s="13">
        <v>3535</v>
      </c>
      <c r="H380" s="4"/>
      <c r="I380" s="8" t="s">
        <v>1453</v>
      </c>
      <c r="J380" s="7">
        <v>20000</v>
      </c>
    </row>
    <row r="381" spans="1:10" ht="26.25" x14ac:dyDescent="0.25">
      <c r="A381" s="1"/>
      <c r="B381" s="13" t="s">
        <v>11</v>
      </c>
      <c r="C381" s="13" t="s">
        <v>1060</v>
      </c>
      <c r="D381" s="13" t="s">
        <v>40</v>
      </c>
      <c r="E381" s="12" t="s">
        <v>226</v>
      </c>
      <c r="F381" s="13">
        <v>231</v>
      </c>
      <c r="G381" s="13">
        <v>3535</v>
      </c>
      <c r="H381" s="4"/>
      <c r="I381" s="8" t="s">
        <v>1454</v>
      </c>
      <c r="J381" s="7">
        <v>593</v>
      </c>
    </row>
    <row r="382" spans="1:10" ht="26.25" x14ac:dyDescent="0.25">
      <c r="A382" s="1"/>
      <c r="B382" s="13" t="s">
        <v>11</v>
      </c>
      <c r="C382" s="13" t="s">
        <v>1060</v>
      </c>
      <c r="D382" s="13" t="s">
        <v>40</v>
      </c>
      <c r="E382" s="12" t="s">
        <v>226</v>
      </c>
      <c r="F382" s="13">
        <v>231</v>
      </c>
      <c r="G382" s="13">
        <v>3535</v>
      </c>
      <c r="H382" s="4"/>
      <c r="I382" s="8" t="s">
        <v>1455</v>
      </c>
      <c r="J382" s="7">
        <v>10000</v>
      </c>
    </row>
    <row r="383" spans="1:10" ht="15.75" x14ac:dyDescent="0.25">
      <c r="A383" s="41" t="s">
        <v>1456</v>
      </c>
      <c r="B383" s="42"/>
      <c r="C383" s="42"/>
      <c r="D383" s="42"/>
      <c r="E383" s="42"/>
      <c r="F383" s="42"/>
      <c r="G383" s="42"/>
      <c r="H383" s="42"/>
      <c r="I383" s="43"/>
      <c r="J383" s="21">
        <f>SUM(J384:J414)</f>
        <v>2000000</v>
      </c>
    </row>
    <row r="384" spans="1:10" x14ac:dyDescent="0.25">
      <c r="A384" s="1"/>
      <c r="B384" s="13" t="s">
        <v>11</v>
      </c>
      <c r="C384" s="13" t="s">
        <v>1060</v>
      </c>
      <c r="D384" s="13" t="s">
        <v>20</v>
      </c>
      <c r="E384" s="12" t="s">
        <v>226</v>
      </c>
      <c r="F384" s="13">
        <v>231</v>
      </c>
      <c r="G384" s="13">
        <v>3535</v>
      </c>
      <c r="H384" s="4" t="s">
        <v>1457</v>
      </c>
      <c r="I384" s="8" t="s">
        <v>1458</v>
      </c>
      <c r="J384" s="7">
        <v>1400</v>
      </c>
    </row>
    <row r="385" spans="1:10" x14ac:dyDescent="0.25">
      <c r="A385" s="1"/>
      <c r="B385" s="13" t="s">
        <v>11</v>
      </c>
      <c r="C385" s="13" t="s">
        <v>1060</v>
      </c>
      <c r="D385" s="13" t="s">
        <v>20</v>
      </c>
      <c r="E385" s="12" t="s">
        <v>226</v>
      </c>
      <c r="F385" s="13">
        <v>231</v>
      </c>
      <c r="G385" s="13">
        <v>3535</v>
      </c>
      <c r="H385" s="4" t="s">
        <v>1459</v>
      </c>
      <c r="I385" s="8" t="s">
        <v>1460</v>
      </c>
      <c r="J385" s="7">
        <v>10000</v>
      </c>
    </row>
    <row r="386" spans="1:10" ht="26.25" x14ac:dyDescent="0.25">
      <c r="A386" s="1"/>
      <c r="B386" s="13" t="s">
        <v>11</v>
      </c>
      <c r="C386" s="13" t="s">
        <v>1060</v>
      </c>
      <c r="D386" s="13" t="s">
        <v>20</v>
      </c>
      <c r="E386" s="12" t="s">
        <v>226</v>
      </c>
      <c r="F386" s="13">
        <v>231</v>
      </c>
      <c r="G386" s="13">
        <v>3535</v>
      </c>
      <c r="H386" s="4" t="s">
        <v>1461</v>
      </c>
      <c r="I386" s="8" t="s">
        <v>1462</v>
      </c>
      <c r="J386" s="7">
        <v>228</v>
      </c>
    </row>
    <row r="387" spans="1:10" ht="15.75" customHeight="1" x14ac:dyDescent="0.25">
      <c r="A387" s="1"/>
      <c r="B387" s="13" t="s">
        <v>11</v>
      </c>
      <c r="C387" s="13" t="s">
        <v>1060</v>
      </c>
      <c r="D387" s="13" t="s">
        <v>20</v>
      </c>
      <c r="E387" s="12" t="s">
        <v>226</v>
      </c>
      <c r="F387" s="13">
        <v>231</v>
      </c>
      <c r="G387" s="13">
        <v>3535</v>
      </c>
      <c r="H387" s="4" t="s">
        <v>1463</v>
      </c>
      <c r="I387" s="8" t="s">
        <v>1464</v>
      </c>
      <c r="J387" s="7">
        <v>11835</v>
      </c>
    </row>
    <row r="388" spans="1:10" ht="15.75" customHeight="1" x14ac:dyDescent="0.25">
      <c r="A388" s="1"/>
      <c r="B388" s="13" t="s">
        <v>11</v>
      </c>
      <c r="C388" s="13" t="s">
        <v>1060</v>
      </c>
      <c r="D388" s="13" t="s">
        <v>20</v>
      </c>
      <c r="E388" s="12" t="s">
        <v>226</v>
      </c>
      <c r="F388" s="13">
        <v>231</v>
      </c>
      <c r="G388" s="13">
        <v>3535</v>
      </c>
      <c r="H388" s="4" t="s">
        <v>1465</v>
      </c>
      <c r="I388" s="8" t="s">
        <v>1466</v>
      </c>
      <c r="J388" s="7">
        <v>4000</v>
      </c>
    </row>
    <row r="389" spans="1:10" ht="15.75" customHeight="1" x14ac:dyDescent="0.25">
      <c r="A389" s="1"/>
      <c r="B389" s="13" t="s">
        <v>11</v>
      </c>
      <c r="C389" s="13" t="s">
        <v>1060</v>
      </c>
      <c r="D389" s="13" t="s">
        <v>20</v>
      </c>
      <c r="E389" s="12" t="s">
        <v>226</v>
      </c>
      <c r="F389" s="13">
        <v>231</v>
      </c>
      <c r="G389" s="13">
        <v>3535</v>
      </c>
      <c r="H389" s="4" t="s">
        <v>1467</v>
      </c>
      <c r="I389" s="8" t="s">
        <v>1468</v>
      </c>
      <c r="J389" s="7">
        <v>22341</v>
      </c>
    </row>
    <row r="390" spans="1:10" ht="26.25" x14ac:dyDescent="0.25">
      <c r="A390" s="1"/>
      <c r="B390" s="13" t="s">
        <v>11</v>
      </c>
      <c r="C390" s="13" t="s">
        <v>1060</v>
      </c>
      <c r="D390" s="13" t="s">
        <v>20</v>
      </c>
      <c r="E390" s="12" t="s">
        <v>226</v>
      </c>
      <c r="F390" s="13">
        <v>231</v>
      </c>
      <c r="G390" s="13">
        <v>3535</v>
      </c>
      <c r="H390" s="4" t="s">
        <v>1469</v>
      </c>
      <c r="I390" s="8" t="s">
        <v>1470</v>
      </c>
      <c r="J390" s="7">
        <v>345400</v>
      </c>
    </row>
    <row r="391" spans="1:10" ht="15.75" customHeight="1" x14ac:dyDescent="0.25">
      <c r="A391" s="1"/>
      <c r="B391" s="13" t="s">
        <v>11</v>
      </c>
      <c r="C391" s="13" t="s">
        <v>1060</v>
      </c>
      <c r="D391" s="13" t="s">
        <v>20</v>
      </c>
      <c r="E391" s="12" t="s">
        <v>226</v>
      </c>
      <c r="F391" s="13">
        <v>231</v>
      </c>
      <c r="G391" s="13">
        <v>3535</v>
      </c>
      <c r="H391" s="4" t="s">
        <v>1471</v>
      </c>
      <c r="I391" s="8" t="s">
        <v>1472</v>
      </c>
      <c r="J391" s="7">
        <v>240000</v>
      </c>
    </row>
    <row r="392" spans="1:10" ht="15.75" customHeight="1" x14ac:dyDescent="0.25">
      <c r="A392" s="1"/>
      <c r="B392" s="13" t="s">
        <v>11</v>
      </c>
      <c r="C392" s="13" t="s">
        <v>1060</v>
      </c>
      <c r="D392" s="13" t="s">
        <v>20</v>
      </c>
      <c r="E392" s="12" t="s">
        <v>226</v>
      </c>
      <c r="F392" s="13">
        <v>231</v>
      </c>
      <c r="G392" s="13">
        <v>3535</v>
      </c>
      <c r="H392" s="4" t="s">
        <v>1473</v>
      </c>
      <c r="I392" s="8" t="s">
        <v>1474</v>
      </c>
      <c r="J392" s="7">
        <v>10000</v>
      </c>
    </row>
    <row r="393" spans="1:10" ht="15.75" customHeight="1" x14ac:dyDescent="0.25">
      <c r="A393" s="1"/>
      <c r="B393" s="13" t="s">
        <v>11</v>
      </c>
      <c r="C393" s="13" t="s">
        <v>1060</v>
      </c>
      <c r="D393" s="13" t="s">
        <v>20</v>
      </c>
      <c r="E393" s="12" t="s">
        <v>226</v>
      </c>
      <c r="F393" s="13">
        <v>231</v>
      </c>
      <c r="G393" s="13">
        <v>3535</v>
      </c>
      <c r="H393" s="4" t="s">
        <v>1475</v>
      </c>
      <c r="I393" s="8" t="s">
        <v>1476</v>
      </c>
      <c r="J393" s="7">
        <v>2800</v>
      </c>
    </row>
    <row r="394" spans="1:10" x14ac:dyDescent="0.25">
      <c r="A394" s="1"/>
      <c r="B394" s="13" t="s">
        <v>11</v>
      </c>
      <c r="C394" s="13" t="s">
        <v>1060</v>
      </c>
      <c r="D394" s="13" t="s">
        <v>20</v>
      </c>
      <c r="E394" s="12" t="s">
        <v>226</v>
      </c>
      <c r="F394" s="13">
        <v>231</v>
      </c>
      <c r="G394" s="13">
        <v>3535</v>
      </c>
      <c r="H394" s="4" t="s">
        <v>1477</v>
      </c>
      <c r="I394" s="8" t="s">
        <v>1478</v>
      </c>
      <c r="J394" s="7">
        <v>46907</v>
      </c>
    </row>
    <row r="395" spans="1:10" ht="26.25" x14ac:dyDescent="0.25">
      <c r="A395" s="1"/>
      <c r="B395" s="13" t="s">
        <v>11</v>
      </c>
      <c r="C395" s="13" t="s">
        <v>1060</v>
      </c>
      <c r="D395" s="13" t="s">
        <v>20</v>
      </c>
      <c r="E395" s="12" t="s">
        <v>226</v>
      </c>
      <c r="F395" s="13">
        <v>231</v>
      </c>
      <c r="G395" s="13">
        <v>3535</v>
      </c>
      <c r="H395" s="4" t="s">
        <v>1479</v>
      </c>
      <c r="I395" s="8" t="s">
        <v>1480</v>
      </c>
      <c r="J395" s="7">
        <v>111223</v>
      </c>
    </row>
    <row r="396" spans="1:10" ht="39" x14ac:dyDescent="0.25">
      <c r="A396" s="1"/>
      <c r="B396" s="13" t="s">
        <v>11</v>
      </c>
      <c r="C396" s="13" t="s">
        <v>1060</v>
      </c>
      <c r="D396" s="13" t="s">
        <v>20</v>
      </c>
      <c r="E396" s="12" t="s">
        <v>226</v>
      </c>
      <c r="F396" s="13">
        <v>231</v>
      </c>
      <c r="G396" s="13">
        <v>3535</v>
      </c>
      <c r="H396" s="4" t="s">
        <v>1481</v>
      </c>
      <c r="I396" s="8" t="s">
        <v>1482</v>
      </c>
      <c r="J396" s="7">
        <v>400</v>
      </c>
    </row>
    <row r="397" spans="1:10" ht="26.25" x14ac:dyDescent="0.25">
      <c r="A397" s="1"/>
      <c r="B397" s="13" t="s">
        <v>11</v>
      </c>
      <c r="C397" s="13" t="s">
        <v>1060</v>
      </c>
      <c r="D397" s="13" t="s">
        <v>20</v>
      </c>
      <c r="E397" s="12" t="s">
        <v>226</v>
      </c>
      <c r="F397" s="13">
        <v>231</v>
      </c>
      <c r="G397" s="13">
        <v>3535</v>
      </c>
      <c r="H397" s="4" t="s">
        <v>1483</v>
      </c>
      <c r="I397" s="8" t="s">
        <v>1484</v>
      </c>
      <c r="J397" s="7">
        <v>2000</v>
      </c>
    </row>
    <row r="398" spans="1:10" ht="39" x14ac:dyDescent="0.25">
      <c r="A398" s="1"/>
      <c r="B398" s="13" t="s">
        <v>11</v>
      </c>
      <c r="C398" s="13" t="s">
        <v>1060</v>
      </c>
      <c r="D398" s="13" t="s">
        <v>20</v>
      </c>
      <c r="E398" s="12" t="s">
        <v>226</v>
      </c>
      <c r="F398" s="13">
        <v>231</v>
      </c>
      <c r="G398" s="13">
        <v>3535</v>
      </c>
      <c r="H398" s="4" t="s">
        <v>1485</v>
      </c>
      <c r="I398" s="8" t="s">
        <v>1486</v>
      </c>
      <c r="J398" s="7">
        <v>200</v>
      </c>
    </row>
    <row r="399" spans="1:10" ht="26.25" x14ac:dyDescent="0.25">
      <c r="A399" s="1"/>
      <c r="B399" s="13" t="s">
        <v>11</v>
      </c>
      <c r="C399" s="13" t="s">
        <v>1060</v>
      </c>
      <c r="D399" s="13" t="s">
        <v>20</v>
      </c>
      <c r="E399" s="12" t="s">
        <v>226</v>
      </c>
      <c r="F399" s="13">
        <v>231</v>
      </c>
      <c r="G399" s="13">
        <v>3535</v>
      </c>
      <c r="H399" s="4" t="s">
        <v>1487</v>
      </c>
      <c r="I399" s="8" t="s">
        <v>1488</v>
      </c>
      <c r="J399" s="7">
        <v>100</v>
      </c>
    </row>
    <row r="400" spans="1:10" ht="15.75" customHeight="1" x14ac:dyDescent="0.25">
      <c r="A400" s="1"/>
      <c r="B400" s="13" t="s">
        <v>11</v>
      </c>
      <c r="C400" s="13" t="s">
        <v>1060</v>
      </c>
      <c r="D400" s="13" t="s">
        <v>20</v>
      </c>
      <c r="E400" s="12" t="s">
        <v>226</v>
      </c>
      <c r="F400" s="13">
        <v>231</v>
      </c>
      <c r="G400" s="13">
        <v>3535</v>
      </c>
      <c r="H400" s="4" t="s">
        <v>1489</v>
      </c>
      <c r="I400" s="8" t="s">
        <v>1490</v>
      </c>
      <c r="J400" s="7">
        <v>323</v>
      </c>
    </row>
    <row r="401" spans="1:10" ht="15.75" customHeight="1" x14ac:dyDescent="0.25">
      <c r="A401" s="1"/>
      <c r="B401" s="13" t="s">
        <v>11</v>
      </c>
      <c r="C401" s="13" t="s">
        <v>1060</v>
      </c>
      <c r="D401" s="13" t="s">
        <v>20</v>
      </c>
      <c r="E401" s="12" t="s">
        <v>226</v>
      </c>
      <c r="F401" s="13">
        <v>231</v>
      </c>
      <c r="G401" s="13">
        <v>3535</v>
      </c>
      <c r="H401" s="4" t="s">
        <v>1491</v>
      </c>
      <c r="I401" s="8" t="s">
        <v>1492</v>
      </c>
      <c r="J401" s="7">
        <v>227039</v>
      </c>
    </row>
    <row r="402" spans="1:10" ht="15.75" customHeight="1" x14ac:dyDescent="0.25">
      <c r="A402" s="1"/>
      <c r="B402" s="13" t="s">
        <v>11</v>
      </c>
      <c r="C402" s="13" t="s">
        <v>1060</v>
      </c>
      <c r="D402" s="13" t="s">
        <v>20</v>
      </c>
      <c r="E402" s="12" t="s">
        <v>226</v>
      </c>
      <c r="F402" s="13">
        <v>231</v>
      </c>
      <c r="G402" s="13">
        <v>3535</v>
      </c>
      <c r="H402" s="4" t="s">
        <v>1493</v>
      </c>
      <c r="I402" s="8" t="s">
        <v>1494</v>
      </c>
      <c r="J402" s="7">
        <v>9314</v>
      </c>
    </row>
    <row r="403" spans="1:10" ht="15.75" customHeight="1" x14ac:dyDescent="0.25">
      <c r="A403" s="1"/>
      <c r="B403" s="13" t="s">
        <v>11</v>
      </c>
      <c r="C403" s="13" t="s">
        <v>1060</v>
      </c>
      <c r="D403" s="13" t="s">
        <v>20</v>
      </c>
      <c r="E403" s="12" t="s">
        <v>226</v>
      </c>
      <c r="F403" s="13">
        <v>231</v>
      </c>
      <c r="G403" s="13">
        <v>3535</v>
      </c>
      <c r="H403" s="4" t="s">
        <v>1495</v>
      </c>
      <c r="I403" s="8" t="s">
        <v>1496</v>
      </c>
      <c r="J403" s="7">
        <v>3023</v>
      </c>
    </row>
    <row r="404" spans="1:10" ht="15.75" customHeight="1" x14ac:dyDescent="0.25">
      <c r="A404" s="1"/>
      <c r="B404" s="13" t="s">
        <v>11</v>
      </c>
      <c r="C404" s="13" t="s">
        <v>1060</v>
      </c>
      <c r="D404" s="13" t="s">
        <v>20</v>
      </c>
      <c r="E404" s="12" t="s">
        <v>226</v>
      </c>
      <c r="F404" s="13">
        <v>231</v>
      </c>
      <c r="G404" s="13">
        <v>3535</v>
      </c>
      <c r="H404" s="4" t="s">
        <v>1497</v>
      </c>
      <c r="I404" s="8" t="s">
        <v>1498</v>
      </c>
      <c r="J404" s="7">
        <v>1000</v>
      </c>
    </row>
    <row r="405" spans="1:10" ht="15.75" customHeight="1" x14ac:dyDescent="0.25">
      <c r="A405" s="1"/>
      <c r="B405" s="13" t="s">
        <v>11</v>
      </c>
      <c r="C405" s="13" t="s">
        <v>1060</v>
      </c>
      <c r="D405" s="13" t="s">
        <v>20</v>
      </c>
      <c r="E405" s="12" t="s">
        <v>226</v>
      </c>
      <c r="F405" s="13">
        <v>231</v>
      </c>
      <c r="G405" s="13">
        <v>3535</v>
      </c>
      <c r="H405" s="4"/>
      <c r="I405" s="8" t="s">
        <v>1499</v>
      </c>
      <c r="J405" s="7">
        <v>18000</v>
      </c>
    </row>
    <row r="406" spans="1:10" ht="15.75" customHeight="1" x14ac:dyDescent="0.25">
      <c r="A406" s="1"/>
      <c r="B406" s="13" t="s">
        <v>11</v>
      </c>
      <c r="C406" s="13" t="s">
        <v>1060</v>
      </c>
      <c r="D406" s="13" t="s">
        <v>20</v>
      </c>
      <c r="E406" s="12" t="s">
        <v>226</v>
      </c>
      <c r="F406" s="13">
        <v>231</v>
      </c>
      <c r="G406" s="13">
        <v>3535</v>
      </c>
      <c r="H406" s="4"/>
      <c r="I406" s="8" t="s">
        <v>1500</v>
      </c>
      <c r="J406" s="7">
        <v>430000</v>
      </c>
    </row>
    <row r="407" spans="1:10" ht="15.75" customHeight="1" x14ac:dyDescent="0.25">
      <c r="A407" s="1"/>
      <c r="B407" s="13" t="s">
        <v>11</v>
      </c>
      <c r="C407" s="13" t="s">
        <v>1060</v>
      </c>
      <c r="D407" s="13" t="s">
        <v>20</v>
      </c>
      <c r="E407" s="12" t="s">
        <v>226</v>
      </c>
      <c r="F407" s="13">
        <v>231</v>
      </c>
      <c r="G407" s="13">
        <v>3535</v>
      </c>
      <c r="H407" s="4"/>
      <c r="I407" s="8" t="s">
        <v>1501</v>
      </c>
      <c r="J407" s="7">
        <v>280000</v>
      </c>
    </row>
    <row r="408" spans="1:10" ht="26.25" x14ac:dyDescent="0.25">
      <c r="A408" s="1"/>
      <c r="B408" s="13" t="s">
        <v>11</v>
      </c>
      <c r="C408" s="13" t="s">
        <v>1060</v>
      </c>
      <c r="D408" s="13" t="s">
        <v>20</v>
      </c>
      <c r="E408" s="12" t="s">
        <v>226</v>
      </c>
      <c r="F408" s="13">
        <v>231</v>
      </c>
      <c r="G408" s="13">
        <v>3535</v>
      </c>
      <c r="H408" s="4"/>
      <c r="I408" s="8" t="s">
        <v>1502</v>
      </c>
      <c r="J408" s="7">
        <v>36400</v>
      </c>
    </row>
    <row r="409" spans="1:10" ht="26.25" x14ac:dyDescent="0.25">
      <c r="A409" s="1"/>
      <c r="B409" s="13" t="s">
        <v>11</v>
      </c>
      <c r="C409" s="13" t="s">
        <v>1060</v>
      </c>
      <c r="D409" s="13" t="s">
        <v>20</v>
      </c>
      <c r="E409" s="12" t="s">
        <v>226</v>
      </c>
      <c r="F409" s="13">
        <v>231</v>
      </c>
      <c r="G409" s="13">
        <v>3535</v>
      </c>
      <c r="H409" s="4"/>
      <c r="I409" s="8" t="s">
        <v>1503</v>
      </c>
      <c r="J409" s="7">
        <v>1000</v>
      </c>
    </row>
    <row r="410" spans="1:10" ht="26.25" x14ac:dyDescent="0.25">
      <c r="A410" s="1"/>
      <c r="B410" s="13" t="s">
        <v>11</v>
      </c>
      <c r="C410" s="13" t="s">
        <v>1060</v>
      </c>
      <c r="D410" s="13" t="s">
        <v>20</v>
      </c>
      <c r="E410" s="12" t="s">
        <v>226</v>
      </c>
      <c r="F410" s="13">
        <v>231</v>
      </c>
      <c r="G410" s="13">
        <v>3535</v>
      </c>
      <c r="H410" s="4"/>
      <c r="I410" s="8" t="s">
        <v>1504</v>
      </c>
      <c r="J410" s="7">
        <v>4000</v>
      </c>
    </row>
    <row r="411" spans="1:10" ht="15.75" customHeight="1" x14ac:dyDescent="0.25">
      <c r="A411" s="1"/>
      <c r="B411" s="13" t="s">
        <v>11</v>
      </c>
      <c r="C411" s="13" t="s">
        <v>1060</v>
      </c>
      <c r="D411" s="13" t="s">
        <v>20</v>
      </c>
      <c r="E411" s="12" t="s">
        <v>226</v>
      </c>
      <c r="F411" s="13">
        <v>231</v>
      </c>
      <c r="G411" s="13">
        <v>3535</v>
      </c>
      <c r="H411" s="4"/>
      <c r="I411" s="8" t="s">
        <v>1505</v>
      </c>
      <c r="J411" s="7">
        <v>867</v>
      </c>
    </row>
    <row r="412" spans="1:10" ht="15.75" customHeight="1" x14ac:dyDescent="0.25">
      <c r="A412" s="1"/>
      <c r="B412" s="13" t="s">
        <v>11</v>
      </c>
      <c r="C412" s="13" t="s">
        <v>1060</v>
      </c>
      <c r="D412" s="13" t="s">
        <v>20</v>
      </c>
      <c r="E412" s="12" t="s">
        <v>226</v>
      </c>
      <c r="F412" s="13">
        <v>231</v>
      </c>
      <c r="G412" s="13">
        <v>3535</v>
      </c>
      <c r="H412" s="4"/>
      <c r="I412" s="8" t="s">
        <v>1506</v>
      </c>
      <c r="J412" s="7">
        <v>160000</v>
      </c>
    </row>
    <row r="413" spans="1:10" ht="26.25" x14ac:dyDescent="0.25">
      <c r="A413" s="1"/>
      <c r="B413" s="13" t="s">
        <v>11</v>
      </c>
      <c r="C413" s="13" t="s">
        <v>1060</v>
      </c>
      <c r="D413" s="13" t="s">
        <v>20</v>
      </c>
      <c r="E413" s="12" t="s">
        <v>226</v>
      </c>
      <c r="F413" s="13">
        <v>231</v>
      </c>
      <c r="G413" s="13">
        <v>3535</v>
      </c>
      <c r="H413" s="4"/>
      <c r="I413" s="8" t="s">
        <v>1507</v>
      </c>
      <c r="J413" s="7">
        <v>2000</v>
      </c>
    </row>
    <row r="414" spans="1:10" ht="26.25" x14ac:dyDescent="0.25">
      <c r="A414" s="1"/>
      <c r="B414" s="13" t="s">
        <v>11</v>
      </c>
      <c r="C414" s="13" t="s">
        <v>1060</v>
      </c>
      <c r="D414" s="13" t="s">
        <v>20</v>
      </c>
      <c r="E414" s="12" t="s">
        <v>226</v>
      </c>
      <c r="F414" s="13">
        <v>231</v>
      </c>
      <c r="G414" s="13">
        <v>3535</v>
      </c>
      <c r="H414" s="4"/>
      <c r="I414" s="8" t="s">
        <v>1508</v>
      </c>
      <c r="J414" s="7">
        <v>18200</v>
      </c>
    </row>
    <row r="415" spans="1:10" ht="15.75" customHeight="1" x14ac:dyDescent="0.25">
      <c r="A415" s="41" t="s">
        <v>259</v>
      </c>
      <c r="B415" s="42"/>
      <c r="C415" s="42"/>
      <c r="D415" s="42"/>
      <c r="E415" s="42"/>
      <c r="F415" s="42"/>
      <c r="G415" s="42"/>
      <c r="H415" s="42"/>
      <c r="I415" s="43"/>
      <c r="J415" s="21">
        <f>SUM(J416:J446)</f>
        <v>8782000</v>
      </c>
    </row>
    <row r="416" spans="1:10" ht="26.25" x14ac:dyDescent="0.25">
      <c r="A416" s="1"/>
      <c r="B416" s="13" t="s">
        <v>11</v>
      </c>
      <c r="C416" s="13" t="s">
        <v>1060</v>
      </c>
      <c r="D416" s="13" t="s">
        <v>59</v>
      </c>
      <c r="E416" s="12" t="s">
        <v>226</v>
      </c>
      <c r="F416" s="13">
        <v>231</v>
      </c>
      <c r="G416" s="13">
        <v>3535</v>
      </c>
      <c r="H416" s="4" t="s">
        <v>1509</v>
      </c>
      <c r="I416" s="8" t="s">
        <v>1510</v>
      </c>
      <c r="J416" s="7">
        <v>1220000</v>
      </c>
    </row>
    <row r="417" spans="1:10" ht="26.25" x14ac:dyDescent="0.25">
      <c r="A417" s="1"/>
      <c r="B417" s="13" t="s">
        <v>11</v>
      </c>
      <c r="C417" s="13" t="s">
        <v>1060</v>
      </c>
      <c r="D417" s="13" t="s">
        <v>59</v>
      </c>
      <c r="E417" s="12" t="s">
        <v>226</v>
      </c>
      <c r="F417" s="13">
        <v>231</v>
      </c>
      <c r="G417" s="13">
        <v>3535</v>
      </c>
      <c r="H417" s="4"/>
      <c r="I417" s="8" t="s">
        <v>1511</v>
      </c>
      <c r="J417" s="7">
        <v>100000</v>
      </c>
    </row>
    <row r="418" spans="1:10" ht="15.75" customHeight="1" x14ac:dyDescent="0.25">
      <c r="A418" s="1"/>
      <c r="B418" s="13" t="s">
        <v>11</v>
      </c>
      <c r="C418" s="13" t="s">
        <v>1060</v>
      </c>
      <c r="D418" s="13" t="s">
        <v>59</v>
      </c>
      <c r="E418" s="12" t="s">
        <v>226</v>
      </c>
      <c r="F418" s="13">
        <v>231</v>
      </c>
      <c r="G418" s="13">
        <v>3535</v>
      </c>
      <c r="H418" s="4" t="s">
        <v>1512</v>
      </c>
      <c r="I418" s="8" t="s">
        <v>1513</v>
      </c>
      <c r="J418" s="7">
        <v>1300000</v>
      </c>
    </row>
    <row r="419" spans="1:10" ht="15.75" customHeight="1" x14ac:dyDescent="0.25">
      <c r="A419" s="1"/>
      <c r="B419" s="13" t="s">
        <v>11</v>
      </c>
      <c r="C419" s="13" t="s">
        <v>1060</v>
      </c>
      <c r="D419" s="13" t="s">
        <v>59</v>
      </c>
      <c r="E419" s="12" t="s">
        <v>226</v>
      </c>
      <c r="F419" s="13">
        <v>231</v>
      </c>
      <c r="G419" s="13">
        <v>3535</v>
      </c>
      <c r="H419" s="4" t="s">
        <v>1514</v>
      </c>
      <c r="I419" s="8" t="s">
        <v>1515</v>
      </c>
      <c r="J419" s="7">
        <v>1197537</v>
      </c>
    </row>
    <row r="420" spans="1:10" ht="15.75" customHeight="1" x14ac:dyDescent="0.25">
      <c r="A420" s="1"/>
      <c r="B420" s="13" t="s">
        <v>11</v>
      </c>
      <c r="C420" s="13" t="s">
        <v>1060</v>
      </c>
      <c r="D420" s="13" t="s">
        <v>59</v>
      </c>
      <c r="E420" s="12" t="s">
        <v>226</v>
      </c>
      <c r="F420" s="13">
        <v>231</v>
      </c>
      <c r="G420" s="13">
        <v>3535</v>
      </c>
      <c r="H420" s="4" t="s">
        <v>1516</v>
      </c>
      <c r="I420" s="8" t="s">
        <v>1517</v>
      </c>
      <c r="J420" s="7">
        <v>46572</v>
      </c>
    </row>
    <row r="421" spans="1:10" ht="15.75" customHeight="1" x14ac:dyDescent="0.25">
      <c r="A421" s="1"/>
      <c r="B421" s="13" t="s">
        <v>11</v>
      </c>
      <c r="C421" s="13" t="s">
        <v>1060</v>
      </c>
      <c r="D421" s="13" t="s">
        <v>59</v>
      </c>
      <c r="E421" s="12" t="s">
        <v>226</v>
      </c>
      <c r="F421" s="13">
        <v>231</v>
      </c>
      <c r="G421" s="13">
        <v>3535</v>
      </c>
      <c r="H421" s="4" t="s">
        <v>1518</v>
      </c>
      <c r="I421" s="8" t="s">
        <v>1519</v>
      </c>
      <c r="J421" s="7">
        <v>64825</v>
      </c>
    </row>
    <row r="422" spans="1:10" x14ac:dyDescent="0.25">
      <c r="A422" s="1"/>
      <c r="B422" s="13" t="s">
        <v>11</v>
      </c>
      <c r="C422" s="13" t="s">
        <v>1060</v>
      </c>
      <c r="D422" s="13" t="s">
        <v>59</v>
      </c>
      <c r="E422" s="12" t="s">
        <v>226</v>
      </c>
      <c r="F422" s="13">
        <v>231</v>
      </c>
      <c r="G422" s="13">
        <v>3535</v>
      </c>
      <c r="H422" s="4" t="s">
        <v>1520</v>
      </c>
      <c r="I422" s="8" t="s">
        <v>1521</v>
      </c>
      <c r="J422" s="7">
        <v>6962</v>
      </c>
    </row>
    <row r="423" spans="1:10" x14ac:dyDescent="0.25">
      <c r="A423" s="1"/>
      <c r="B423" s="13" t="s">
        <v>11</v>
      </c>
      <c r="C423" s="13" t="s">
        <v>1060</v>
      </c>
      <c r="D423" s="13" t="s">
        <v>59</v>
      </c>
      <c r="E423" s="12" t="s">
        <v>226</v>
      </c>
      <c r="F423" s="13">
        <v>231</v>
      </c>
      <c r="G423" s="13">
        <v>3535</v>
      </c>
      <c r="H423" s="4" t="s">
        <v>1522</v>
      </c>
      <c r="I423" s="8" t="s">
        <v>1523</v>
      </c>
      <c r="J423" s="7">
        <v>50000</v>
      </c>
    </row>
    <row r="424" spans="1:10" x14ac:dyDescent="0.25">
      <c r="A424" s="1"/>
      <c r="B424" s="13" t="s">
        <v>11</v>
      </c>
      <c r="C424" s="13" t="s">
        <v>1060</v>
      </c>
      <c r="D424" s="13" t="s">
        <v>59</v>
      </c>
      <c r="E424" s="12" t="s">
        <v>226</v>
      </c>
      <c r="F424" s="13">
        <v>231</v>
      </c>
      <c r="G424" s="13">
        <v>3535</v>
      </c>
      <c r="H424" s="4" t="s">
        <v>1524</v>
      </c>
      <c r="I424" s="8" t="s">
        <v>1525</v>
      </c>
      <c r="J424" s="7">
        <v>1428</v>
      </c>
    </row>
    <row r="425" spans="1:10" ht="26.25" x14ac:dyDescent="0.25">
      <c r="A425" s="1"/>
      <c r="B425" s="13" t="s">
        <v>11</v>
      </c>
      <c r="C425" s="13" t="s">
        <v>1060</v>
      </c>
      <c r="D425" s="13" t="s">
        <v>59</v>
      </c>
      <c r="E425" s="12" t="s">
        <v>226</v>
      </c>
      <c r="F425" s="13">
        <v>231</v>
      </c>
      <c r="G425" s="13">
        <v>3535</v>
      </c>
      <c r="H425" s="4" t="s">
        <v>1526</v>
      </c>
      <c r="I425" s="8" t="s">
        <v>1527</v>
      </c>
      <c r="J425" s="7">
        <v>348982</v>
      </c>
    </row>
    <row r="426" spans="1:10" ht="39" x14ac:dyDescent="0.25">
      <c r="A426" s="1"/>
      <c r="B426" s="13" t="s">
        <v>11</v>
      </c>
      <c r="C426" s="13" t="s">
        <v>1060</v>
      </c>
      <c r="D426" s="13" t="s">
        <v>59</v>
      </c>
      <c r="E426" s="12" t="s">
        <v>226</v>
      </c>
      <c r="F426" s="13">
        <v>231</v>
      </c>
      <c r="G426" s="13">
        <v>3535</v>
      </c>
      <c r="H426" s="4" t="s">
        <v>1528</v>
      </c>
      <c r="I426" s="8" t="s">
        <v>1529</v>
      </c>
      <c r="J426" s="7">
        <v>2000</v>
      </c>
    </row>
    <row r="427" spans="1:10" ht="26.25" x14ac:dyDescent="0.25">
      <c r="A427" s="1"/>
      <c r="B427" s="13" t="s">
        <v>11</v>
      </c>
      <c r="C427" s="13" t="s">
        <v>1060</v>
      </c>
      <c r="D427" s="13" t="s">
        <v>59</v>
      </c>
      <c r="E427" s="12" t="s">
        <v>226</v>
      </c>
      <c r="F427" s="13">
        <v>231</v>
      </c>
      <c r="G427" s="13">
        <v>3535</v>
      </c>
      <c r="H427" s="4" t="s">
        <v>1530</v>
      </c>
      <c r="I427" s="8" t="s">
        <v>1531</v>
      </c>
      <c r="J427" s="7">
        <v>10000</v>
      </c>
    </row>
    <row r="428" spans="1:10" ht="39" x14ac:dyDescent="0.25">
      <c r="A428" s="1"/>
      <c r="B428" s="13" t="s">
        <v>11</v>
      </c>
      <c r="C428" s="13" t="s">
        <v>1060</v>
      </c>
      <c r="D428" s="13" t="s">
        <v>59</v>
      </c>
      <c r="E428" s="12" t="s">
        <v>226</v>
      </c>
      <c r="F428" s="13">
        <v>231</v>
      </c>
      <c r="G428" s="13">
        <v>3535</v>
      </c>
      <c r="H428" s="4" t="s">
        <v>1532</v>
      </c>
      <c r="I428" s="8" t="s">
        <v>1533</v>
      </c>
      <c r="J428" s="7">
        <v>11203</v>
      </c>
    </row>
    <row r="429" spans="1:10" ht="15.75" customHeight="1" x14ac:dyDescent="0.25">
      <c r="A429" s="1"/>
      <c r="B429" s="13" t="s">
        <v>11</v>
      </c>
      <c r="C429" s="13" t="s">
        <v>1060</v>
      </c>
      <c r="D429" s="13" t="s">
        <v>59</v>
      </c>
      <c r="E429" s="12" t="s">
        <v>226</v>
      </c>
      <c r="F429" s="13">
        <v>231</v>
      </c>
      <c r="G429" s="13">
        <v>3535</v>
      </c>
      <c r="H429" s="4" t="s">
        <v>1534</v>
      </c>
      <c r="I429" s="8" t="s">
        <v>1535</v>
      </c>
      <c r="J429" s="7">
        <v>896</v>
      </c>
    </row>
    <row r="430" spans="1:10" ht="15.75" customHeight="1" x14ac:dyDescent="0.25">
      <c r="A430" s="1"/>
      <c r="B430" s="13" t="s">
        <v>11</v>
      </c>
      <c r="C430" s="13" t="s">
        <v>1060</v>
      </c>
      <c r="D430" s="13" t="s">
        <v>59</v>
      </c>
      <c r="E430" s="12" t="s">
        <v>226</v>
      </c>
      <c r="F430" s="13">
        <v>231</v>
      </c>
      <c r="G430" s="13">
        <v>3535</v>
      </c>
      <c r="H430" s="4" t="s">
        <v>1536</v>
      </c>
      <c r="I430" s="8" t="s">
        <v>1537</v>
      </c>
      <c r="J430" s="7">
        <v>788</v>
      </c>
    </row>
    <row r="431" spans="1:10" ht="15.75" customHeight="1" x14ac:dyDescent="0.25">
      <c r="A431" s="1"/>
      <c r="B431" s="13" t="s">
        <v>11</v>
      </c>
      <c r="C431" s="13" t="s">
        <v>1060</v>
      </c>
      <c r="D431" s="13" t="s">
        <v>59</v>
      </c>
      <c r="E431" s="12" t="s">
        <v>226</v>
      </c>
      <c r="F431" s="13">
        <v>231</v>
      </c>
      <c r="G431" s="13">
        <v>3535</v>
      </c>
      <c r="H431" s="4" t="s">
        <v>1538</v>
      </c>
      <c r="I431" s="8" t="s">
        <v>1539</v>
      </c>
      <c r="J431" s="7">
        <v>7500</v>
      </c>
    </row>
    <row r="432" spans="1:10" ht="15.75" customHeight="1" x14ac:dyDescent="0.25">
      <c r="A432" s="1"/>
      <c r="B432" s="13" t="s">
        <v>11</v>
      </c>
      <c r="C432" s="13" t="s">
        <v>1060</v>
      </c>
      <c r="D432" s="13" t="s">
        <v>59</v>
      </c>
      <c r="E432" s="12" t="s">
        <v>226</v>
      </c>
      <c r="F432" s="13">
        <v>231</v>
      </c>
      <c r="G432" s="13">
        <v>3535</v>
      </c>
      <c r="H432" s="4" t="s">
        <v>1538</v>
      </c>
      <c r="I432" s="8" t="s">
        <v>1540</v>
      </c>
      <c r="J432" s="7">
        <v>55438</v>
      </c>
    </row>
    <row r="433" spans="1:10" ht="15.75" customHeight="1" x14ac:dyDescent="0.25">
      <c r="A433" s="1"/>
      <c r="B433" s="13" t="s">
        <v>11</v>
      </c>
      <c r="C433" s="13" t="s">
        <v>1060</v>
      </c>
      <c r="D433" s="13" t="s">
        <v>59</v>
      </c>
      <c r="E433" s="12" t="s">
        <v>226</v>
      </c>
      <c r="F433" s="13">
        <v>231</v>
      </c>
      <c r="G433" s="13">
        <v>3535</v>
      </c>
      <c r="H433" s="4" t="s">
        <v>1541</v>
      </c>
      <c r="I433" s="8" t="s">
        <v>1542</v>
      </c>
      <c r="J433" s="7">
        <v>636</v>
      </c>
    </row>
    <row r="434" spans="1:10" ht="15.75" customHeight="1" x14ac:dyDescent="0.25">
      <c r="A434" s="1"/>
      <c r="B434" s="13" t="s">
        <v>11</v>
      </c>
      <c r="C434" s="13" t="s">
        <v>1060</v>
      </c>
      <c r="D434" s="13" t="s">
        <v>59</v>
      </c>
      <c r="E434" s="12" t="s">
        <v>226</v>
      </c>
      <c r="F434" s="13">
        <v>231</v>
      </c>
      <c r="G434" s="13">
        <v>3535</v>
      </c>
      <c r="H434" s="4" t="s">
        <v>1543</v>
      </c>
      <c r="I434" s="8" t="s">
        <v>1544</v>
      </c>
      <c r="J434" s="7">
        <v>50000</v>
      </c>
    </row>
    <row r="435" spans="1:10" ht="15.75" customHeight="1" x14ac:dyDescent="0.25">
      <c r="A435" s="1"/>
      <c r="B435" s="13" t="s">
        <v>11</v>
      </c>
      <c r="C435" s="13" t="s">
        <v>1060</v>
      </c>
      <c r="D435" s="13" t="s">
        <v>59</v>
      </c>
      <c r="E435" s="12" t="s">
        <v>226</v>
      </c>
      <c r="F435" s="13">
        <v>231</v>
      </c>
      <c r="G435" s="13">
        <v>3535</v>
      </c>
      <c r="H435" s="4" t="s">
        <v>1545</v>
      </c>
      <c r="I435" s="8" t="s">
        <v>1546</v>
      </c>
      <c r="J435" s="7">
        <v>250000</v>
      </c>
    </row>
    <row r="436" spans="1:10" ht="26.25" x14ac:dyDescent="0.25">
      <c r="A436" s="1"/>
      <c r="B436" s="13" t="s">
        <v>11</v>
      </c>
      <c r="C436" s="13" t="s">
        <v>1060</v>
      </c>
      <c r="D436" s="13" t="s">
        <v>59</v>
      </c>
      <c r="E436" s="12" t="s">
        <v>226</v>
      </c>
      <c r="F436" s="13">
        <v>231</v>
      </c>
      <c r="G436" s="13">
        <v>3535</v>
      </c>
      <c r="H436" s="4" t="s">
        <v>1547</v>
      </c>
      <c r="I436" s="8" t="s">
        <v>1548</v>
      </c>
      <c r="J436" s="7">
        <v>50000</v>
      </c>
    </row>
    <row r="437" spans="1:10" ht="15.75" customHeight="1" x14ac:dyDescent="0.25">
      <c r="A437" s="1"/>
      <c r="B437" s="13" t="s">
        <v>11</v>
      </c>
      <c r="C437" s="13" t="s">
        <v>1060</v>
      </c>
      <c r="D437" s="13" t="s">
        <v>59</v>
      </c>
      <c r="E437" s="12" t="s">
        <v>226</v>
      </c>
      <c r="F437" s="13">
        <v>231</v>
      </c>
      <c r="G437" s="13">
        <v>3535</v>
      </c>
      <c r="H437" s="4" t="s">
        <v>1549</v>
      </c>
      <c r="I437" s="8" t="s">
        <v>1550</v>
      </c>
      <c r="J437" s="7">
        <v>0</v>
      </c>
    </row>
    <row r="438" spans="1:10" ht="15.75" customHeight="1" x14ac:dyDescent="0.25">
      <c r="A438" s="1"/>
      <c r="B438" s="13" t="s">
        <v>11</v>
      </c>
      <c r="C438" s="13" t="s">
        <v>1060</v>
      </c>
      <c r="D438" s="13" t="s">
        <v>59</v>
      </c>
      <c r="E438" s="12" t="s">
        <v>226</v>
      </c>
      <c r="F438" s="13">
        <v>231</v>
      </c>
      <c r="G438" s="13">
        <v>3535</v>
      </c>
      <c r="H438" s="4"/>
      <c r="I438" s="8" t="s">
        <v>1551</v>
      </c>
      <c r="J438" s="7">
        <v>1200000</v>
      </c>
    </row>
    <row r="439" spans="1:10" ht="15.75" customHeight="1" x14ac:dyDescent="0.25">
      <c r="A439" s="1"/>
      <c r="B439" s="13" t="s">
        <v>11</v>
      </c>
      <c r="C439" s="13" t="s">
        <v>1060</v>
      </c>
      <c r="D439" s="13" t="s">
        <v>59</v>
      </c>
      <c r="E439" s="12" t="s">
        <v>226</v>
      </c>
      <c r="F439" s="13">
        <v>231</v>
      </c>
      <c r="G439" s="13">
        <v>3535</v>
      </c>
      <c r="H439" s="4"/>
      <c r="I439" s="8" t="s">
        <v>1552</v>
      </c>
      <c r="J439" s="7">
        <v>1800000</v>
      </c>
    </row>
    <row r="440" spans="1:10" ht="26.25" x14ac:dyDescent="0.25">
      <c r="A440" s="1"/>
      <c r="B440" s="13" t="s">
        <v>11</v>
      </c>
      <c r="C440" s="13" t="s">
        <v>1060</v>
      </c>
      <c r="D440" s="13" t="s">
        <v>59</v>
      </c>
      <c r="E440" s="12" t="s">
        <v>226</v>
      </c>
      <c r="F440" s="13">
        <v>231</v>
      </c>
      <c r="G440" s="13">
        <v>3535</v>
      </c>
      <c r="H440" s="4"/>
      <c r="I440" s="8" t="s">
        <v>1553</v>
      </c>
      <c r="J440" s="7">
        <v>91000</v>
      </c>
    </row>
    <row r="441" spans="1:10" ht="26.25" x14ac:dyDescent="0.25">
      <c r="A441" s="1"/>
      <c r="B441" s="13" t="s">
        <v>11</v>
      </c>
      <c r="C441" s="13" t="s">
        <v>1060</v>
      </c>
      <c r="D441" s="13" t="s">
        <v>59</v>
      </c>
      <c r="E441" s="12" t="s">
        <v>226</v>
      </c>
      <c r="F441" s="13">
        <v>231</v>
      </c>
      <c r="G441" s="13">
        <v>3535</v>
      </c>
      <c r="H441" s="4"/>
      <c r="I441" s="8" t="s">
        <v>1554</v>
      </c>
      <c r="J441" s="7">
        <v>11700</v>
      </c>
    </row>
    <row r="442" spans="1:10" x14ac:dyDescent="0.25">
      <c r="A442" s="1"/>
      <c r="B442" s="13" t="s">
        <v>11</v>
      </c>
      <c r="C442" s="13" t="s">
        <v>1060</v>
      </c>
      <c r="D442" s="13" t="s">
        <v>59</v>
      </c>
      <c r="E442" s="12" t="s">
        <v>226</v>
      </c>
      <c r="F442" s="13">
        <v>231</v>
      </c>
      <c r="G442" s="13">
        <v>3535</v>
      </c>
      <c r="H442" s="4"/>
      <c r="I442" s="8" t="s">
        <v>1555</v>
      </c>
      <c r="J442" s="7">
        <v>4333</v>
      </c>
    </row>
    <row r="443" spans="1:10" x14ac:dyDescent="0.25">
      <c r="A443" s="1"/>
      <c r="B443" s="13" t="s">
        <v>11</v>
      </c>
      <c r="C443" s="13" t="s">
        <v>1060</v>
      </c>
      <c r="D443" s="13" t="s">
        <v>59</v>
      </c>
      <c r="E443" s="12" t="s">
        <v>226</v>
      </c>
      <c r="F443" s="13">
        <v>231</v>
      </c>
      <c r="G443" s="13">
        <v>3535</v>
      </c>
      <c r="H443" s="4"/>
      <c r="I443" s="8" t="s">
        <v>1556</v>
      </c>
      <c r="J443" s="7">
        <v>650000</v>
      </c>
    </row>
    <row r="444" spans="1:10" x14ac:dyDescent="0.25">
      <c r="A444" s="1"/>
      <c r="B444" s="13" t="s">
        <v>11</v>
      </c>
      <c r="C444" s="13" t="s">
        <v>1060</v>
      </c>
      <c r="D444" s="13" t="s">
        <v>59</v>
      </c>
      <c r="E444" s="12" t="s">
        <v>226</v>
      </c>
      <c r="F444" s="13">
        <v>231</v>
      </c>
      <c r="G444" s="13">
        <v>3535</v>
      </c>
      <c r="H444" s="4"/>
      <c r="I444" s="8" t="s">
        <v>1557</v>
      </c>
      <c r="J444" s="7">
        <v>45000</v>
      </c>
    </row>
    <row r="445" spans="1:10" ht="26.25" x14ac:dyDescent="0.25">
      <c r="A445" s="1"/>
      <c r="B445" s="13" t="s">
        <v>11</v>
      </c>
      <c r="C445" s="13" t="s">
        <v>1060</v>
      </c>
      <c r="D445" s="13" t="s">
        <v>59</v>
      </c>
      <c r="E445" s="12" t="s">
        <v>226</v>
      </c>
      <c r="F445" s="13">
        <v>231</v>
      </c>
      <c r="G445" s="13">
        <v>3535</v>
      </c>
      <c r="H445" s="4"/>
      <c r="I445" s="8" t="s">
        <v>1558</v>
      </c>
      <c r="J445" s="7">
        <v>5200</v>
      </c>
    </row>
    <row r="446" spans="1:10" ht="15.75" customHeight="1" thickBot="1" x14ac:dyDescent="0.3">
      <c r="A446" s="1"/>
      <c r="B446" s="13" t="s">
        <v>11</v>
      </c>
      <c r="C446" s="13" t="s">
        <v>1060</v>
      </c>
      <c r="D446" s="13" t="s">
        <v>59</v>
      </c>
      <c r="E446" s="12" t="s">
        <v>226</v>
      </c>
      <c r="F446" s="13">
        <v>230</v>
      </c>
      <c r="G446" s="13">
        <v>3535</v>
      </c>
      <c r="H446" s="4"/>
      <c r="I446" s="8" t="s">
        <v>1559</v>
      </c>
      <c r="J446" s="7">
        <v>200000</v>
      </c>
    </row>
    <row r="447" spans="1:10" ht="15.75" customHeight="1" x14ac:dyDescent="0.25">
      <c r="A447" s="22" t="s">
        <v>1560</v>
      </c>
      <c r="B447" s="23"/>
      <c r="C447" s="23"/>
      <c r="D447" s="23"/>
      <c r="E447" s="23"/>
      <c r="F447" s="23"/>
      <c r="G447" s="23"/>
      <c r="H447" s="23"/>
      <c r="I447" s="23" t="s">
        <v>241</v>
      </c>
      <c r="J447" s="16">
        <f>J448+J577+J584+J585+J586</f>
        <v>7312630</v>
      </c>
    </row>
    <row r="448" spans="1:10" ht="15.75" customHeight="1" x14ac:dyDescent="0.25">
      <c r="A448" s="41" t="s">
        <v>1800</v>
      </c>
      <c r="B448" s="42"/>
      <c r="C448" s="42"/>
      <c r="D448" s="42"/>
      <c r="E448" s="42"/>
      <c r="F448" s="42"/>
      <c r="G448" s="42"/>
      <c r="H448" s="42"/>
      <c r="I448" s="43"/>
      <c r="J448" s="21">
        <f>SUM(J449:J576)</f>
        <v>1948655.0000000002</v>
      </c>
    </row>
    <row r="449" spans="1:10" ht="39" x14ac:dyDescent="0.25">
      <c r="A449" s="1"/>
      <c r="B449" s="13" t="s">
        <v>11</v>
      </c>
      <c r="C449" s="13" t="s">
        <v>1060</v>
      </c>
      <c r="D449" s="13" t="s">
        <v>13</v>
      </c>
      <c r="E449" s="12" t="s">
        <v>228</v>
      </c>
      <c r="F449" s="13">
        <v>2310000</v>
      </c>
      <c r="G449" s="13" t="s">
        <v>15</v>
      </c>
      <c r="H449" s="4" t="s">
        <v>1561</v>
      </c>
      <c r="I449" s="8" t="s">
        <v>1562</v>
      </c>
      <c r="J449" s="7">
        <f>'[1]P.11 Inv. Brend.'!L244</f>
        <v>70925.766000000003</v>
      </c>
    </row>
    <row r="450" spans="1:10" ht="77.25" x14ac:dyDescent="0.25">
      <c r="A450" s="1"/>
      <c r="B450" s="13" t="s">
        <v>11</v>
      </c>
      <c r="C450" s="13" t="s">
        <v>1060</v>
      </c>
      <c r="D450" s="13" t="s">
        <v>13</v>
      </c>
      <c r="E450" s="12" t="s">
        <v>228</v>
      </c>
      <c r="F450" s="13">
        <v>2310000</v>
      </c>
      <c r="G450" s="13">
        <v>3535</v>
      </c>
      <c r="H450" s="4" t="s">
        <v>1563</v>
      </c>
      <c r="I450" s="8" t="s">
        <v>1564</v>
      </c>
      <c r="J450" s="7">
        <f>'[1]P.11 Inv. Brend.'!L245</f>
        <v>90000</v>
      </c>
    </row>
    <row r="451" spans="1:10" ht="64.5" x14ac:dyDescent="0.25">
      <c r="A451" s="1"/>
      <c r="B451" s="13" t="s">
        <v>11</v>
      </c>
      <c r="C451" s="13" t="s">
        <v>1060</v>
      </c>
      <c r="D451" s="13" t="s">
        <v>13</v>
      </c>
      <c r="E451" s="12" t="s">
        <v>228</v>
      </c>
      <c r="F451" s="13">
        <v>2310000</v>
      </c>
      <c r="G451" s="13" t="s">
        <v>15</v>
      </c>
      <c r="H451" s="4" t="s">
        <v>1565</v>
      </c>
      <c r="I451" s="8" t="s">
        <v>1566</v>
      </c>
      <c r="J451" s="7">
        <f>'[1]P.11 Inv. Brend.'!L246</f>
        <v>90000</v>
      </c>
    </row>
    <row r="452" spans="1:10" ht="51.75" x14ac:dyDescent="0.25">
      <c r="A452" s="1"/>
      <c r="B452" s="13" t="s">
        <v>11</v>
      </c>
      <c r="C452" s="13" t="s">
        <v>1060</v>
      </c>
      <c r="D452" s="13" t="s">
        <v>13</v>
      </c>
      <c r="E452" s="12" t="s">
        <v>228</v>
      </c>
      <c r="F452" s="13">
        <v>2310000</v>
      </c>
      <c r="G452" s="13" t="s">
        <v>15</v>
      </c>
      <c r="H452" s="4" t="s">
        <v>1567</v>
      </c>
      <c r="I452" s="8" t="s">
        <v>1568</v>
      </c>
      <c r="J452" s="7">
        <f>'[1]P.11 Inv. Brend.'!L247</f>
        <v>150000</v>
      </c>
    </row>
    <row r="453" spans="1:10" ht="26.25" x14ac:dyDescent="0.25">
      <c r="A453" s="1"/>
      <c r="B453" s="13" t="s">
        <v>11</v>
      </c>
      <c r="C453" s="13" t="s">
        <v>1060</v>
      </c>
      <c r="D453" s="13" t="s">
        <v>13</v>
      </c>
      <c r="E453" s="12" t="s">
        <v>228</v>
      </c>
      <c r="F453" s="13">
        <v>2310000</v>
      </c>
      <c r="G453" s="13" t="s">
        <v>15</v>
      </c>
      <c r="H453" s="4" t="s">
        <v>1569</v>
      </c>
      <c r="I453" s="8" t="s">
        <v>1570</v>
      </c>
      <c r="J453" s="7">
        <f>'[1]P.11 Inv. Brend.'!L248</f>
        <v>90000</v>
      </c>
    </row>
    <row r="454" spans="1:10" ht="26.25" x14ac:dyDescent="0.25">
      <c r="A454" s="1"/>
      <c r="B454" s="13" t="s">
        <v>11</v>
      </c>
      <c r="C454" s="13" t="s">
        <v>1060</v>
      </c>
      <c r="D454" s="13" t="s">
        <v>13</v>
      </c>
      <c r="E454" s="12" t="s">
        <v>228</v>
      </c>
      <c r="F454" s="13">
        <v>2310000</v>
      </c>
      <c r="G454" s="13" t="s">
        <v>1571</v>
      </c>
      <c r="H454" s="4" t="s">
        <v>1572</v>
      </c>
      <c r="I454" s="8" t="s">
        <v>1573</v>
      </c>
      <c r="J454" s="7">
        <f>'[1]P.11 Inv. Brend.'!L249</f>
        <v>4997.8119999999999</v>
      </c>
    </row>
    <row r="455" spans="1:10" x14ac:dyDescent="0.25">
      <c r="A455" s="1"/>
      <c r="B455" s="13" t="s">
        <v>11</v>
      </c>
      <c r="C455" s="13" t="s">
        <v>1060</v>
      </c>
      <c r="D455" s="13" t="s">
        <v>13</v>
      </c>
      <c r="E455" s="12" t="s">
        <v>228</v>
      </c>
      <c r="F455" s="13">
        <v>2310000</v>
      </c>
      <c r="G455" s="13" t="s">
        <v>1574</v>
      </c>
      <c r="H455" s="4" t="s">
        <v>1575</v>
      </c>
      <c r="I455" s="8" t="s">
        <v>1576</v>
      </c>
      <c r="J455" s="7">
        <f>'[1]P.11 Inv. Brend.'!L250</f>
        <v>11228.754999999999</v>
      </c>
    </row>
    <row r="456" spans="1:10" ht="26.25" x14ac:dyDescent="0.25">
      <c r="A456" s="1"/>
      <c r="B456" s="13" t="s">
        <v>11</v>
      </c>
      <c r="C456" s="13" t="s">
        <v>1060</v>
      </c>
      <c r="D456" s="13" t="s">
        <v>13</v>
      </c>
      <c r="E456" s="12" t="s">
        <v>228</v>
      </c>
      <c r="F456" s="13">
        <v>2310000</v>
      </c>
      <c r="G456" s="13" t="s">
        <v>31</v>
      </c>
      <c r="H456" s="4" t="s">
        <v>1577</v>
      </c>
      <c r="I456" s="8" t="s">
        <v>1578</v>
      </c>
      <c r="J456" s="7">
        <f>'[1]P.11 Inv. Brend.'!L251</f>
        <v>8694.6</v>
      </c>
    </row>
    <row r="457" spans="1:10" ht="26.25" x14ac:dyDescent="0.25">
      <c r="A457" s="1"/>
      <c r="B457" s="13" t="s">
        <v>11</v>
      </c>
      <c r="C457" s="13" t="s">
        <v>1060</v>
      </c>
      <c r="D457" s="13" t="s">
        <v>13</v>
      </c>
      <c r="E457" s="12" t="s">
        <v>228</v>
      </c>
      <c r="F457" s="13">
        <v>2310000</v>
      </c>
      <c r="G457" s="13" t="s">
        <v>233</v>
      </c>
      <c r="H457" s="4" t="s">
        <v>1579</v>
      </c>
      <c r="I457" s="8" t="s">
        <v>1580</v>
      </c>
      <c r="J457" s="7">
        <f>'[1]P.11 Inv. Brend.'!L252</f>
        <v>9358.9</v>
      </c>
    </row>
    <row r="458" spans="1:10" ht="26.25" x14ac:dyDescent="0.25">
      <c r="A458" s="1"/>
      <c r="B458" s="13" t="s">
        <v>11</v>
      </c>
      <c r="C458" s="13" t="s">
        <v>1060</v>
      </c>
      <c r="D458" s="13" t="s">
        <v>13</v>
      </c>
      <c r="E458" s="12" t="s">
        <v>228</v>
      </c>
      <c r="F458" s="13">
        <v>2310000</v>
      </c>
      <c r="G458" s="13" t="s">
        <v>1581</v>
      </c>
      <c r="H458" s="4" t="s">
        <v>1582</v>
      </c>
      <c r="I458" s="8" t="s">
        <v>1583</v>
      </c>
      <c r="J458" s="7">
        <f>'[1]P.11 Inv. Brend.'!L253</f>
        <v>6647.2629999999999</v>
      </c>
    </row>
    <row r="459" spans="1:10" x14ac:dyDescent="0.25">
      <c r="A459" s="1"/>
      <c r="B459" s="13" t="s">
        <v>11</v>
      </c>
      <c r="C459" s="13" t="s">
        <v>1060</v>
      </c>
      <c r="D459" s="13" t="s">
        <v>13</v>
      </c>
      <c r="E459" s="12" t="s">
        <v>228</v>
      </c>
      <c r="F459" s="13">
        <v>2310000</v>
      </c>
      <c r="G459" s="13" t="s">
        <v>1584</v>
      </c>
      <c r="H459" s="4" t="s">
        <v>1585</v>
      </c>
      <c r="I459" s="8" t="s">
        <v>1586</v>
      </c>
      <c r="J459" s="7">
        <f>'[1]P.11 Inv. Brend.'!L254</f>
        <v>9170.1200000000008</v>
      </c>
    </row>
    <row r="460" spans="1:10" x14ac:dyDescent="0.25">
      <c r="A460" s="1"/>
      <c r="B460" s="13" t="s">
        <v>11</v>
      </c>
      <c r="C460" s="13" t="s">
        <v>1060</v>
      </c>
      <c r="D460" s="13" t="s">
        <v>13</v>
      </c>
      <c r="E460" s="12" t="s">
        <v>228</v>
      </c>
      <c r="F460" s="13">
        <v>2310000</v>
      </c>
      <c r="G460" s="13" t="s">
        <v>33</v>
      </c>
      <c r="H460" s="4" t="s">
        <v>1587</v>
      </c>
      <c r="I460" s="8" t="s">
        <v>1588</v>
      </c>
      <c r="J460" s="7">
        <f>'[1]P.11 Inv. Brend.'!L255</f>
        <v>3675</v>
      </c>
    </row>
    <row r="461" spans="1:10" ht="26.25" x14ac:dyDescent="0.25">
      <c r="A461" s="1"/>
      <c r="B461" s="13" t="s">
        <v>11</v>
      </c>
      <c r="C461" s="13" t="s">
        <v>1060</v>
      </c>
      <c r="D461" s="13" t="s">
        <v>13</v>
      </c>
      <c r="E461" s="12" t="s">
        <v>228</v>
      </c>
      <c r="F461" s="13">
        <v>2310000</v>
      </c>
      <c r="G461" s="13" t="s">
        <v>1571</v>
      </c>
      <c r="H461" s="4" t="s">
        <v>1589</v>
      </c>
      <c r="I461" s="8" t="s">
        <v>1590</v>
      </c>
      <c r="J461" s="7">
        <f>'[1]P.11 Inv. Brend.'!L256</f>
        <v>3892.8870000000002</v>
      </c>
    </row>
    <row r="462" spans="1:10" ht="26.25" x14ac:dyDescent="0.25">
      <c r="A462" s="1"/>
      <c r="B462" s="13" t="s">
        <v>11</v>
      </c>
      <c r="C462" s="13" t="s">
        <v>1060</v>
      </c>
      <c r="D462" s="13" t="s">
        <v>13</v>
      </c>
      <c r="E462" s="12" t="s">
        <v>228</v>
      </c>
      <c r="F462" s="13">
        <v>2310000</v>
      </c>
      <c r="G462" s="13" t="s">
        <v>1591</v>
      </c>
      <c r="H462" s="4" t="s">
        <v>1592</v>
      </c>
      <c r="I462" s="8" t="s">
        <v>1593</v>
      </c>
      <c r="J462" s="7">
        <f>'[1]P.11 Inv. Brend.'!L257</f>
        <v>3822.4</v>
      </c>
    </row>
    <row r="463" spans="1:10" x14ac:dyDescent="0.25">
      <c r="A463" s="1"/>
      <c r="B463" s="13" t="s">
        <v>11</v>
      </c>
      <c r="C463" s="13" t="s">
        <v>1060</v>
      </c>
      <c r="D463" s="13" t="s">
        <v>13</v>
      </c>
      <c r="E463" s="12" t="s">
        <v>228</v>
      </c>
      <c r="F463" s="13">
        <v>2310000</v>
      </c>
      <c r="G463" s="13" t="s">
        <v>1571</v>
      </c>
      <c r="H463" s="4" t="s">
        <v>1594</v>
      </c>
      <c r="I463" s="8" t="s">
        <v>1595</v>
      </c>
      <c r="J463" s="7">
        <f>'[1]P.11 Inv. Brend.'!L258</f>
        <v>9602.1659999999993</v>
      </c>
    </row>
    <row r="464" spans="1:10" x14ac:dyDescent="0.25">
      <c r="A464" s="1"/>
      <c r="B464" s="13" t="s">
        <v>11</v>
      </c>
      <c r="C464" s="13" t="s">
        <v>1060</v>
      </c>
      <c r="D464" s="13" t="s">
        <v>13</v>
      </c>
      <c r="E464" s="12" t="s">
        <v>228</v>
      </c>
      <c r="F464" s="13">
        <v>2310000</v>
      </c>
      <c r="G464" s="13" t="s">
        <v>1596</v>
      </c>
      <c r="H464" s="4" t="s">
        <v>1597</v>
      </c>
      <c r="I464" s="8" t="s">
        <v>1598</v>
      </c>
      <c r="J464" s="7">
        <f>'[1]P.11 Inv. Brend.'!L259</f>
        <v>29921.360000000001</v>
      </c>
    </row>
    <row r="465" spans="1:10" x14ac:dyDescent="0.25">
      <c r="A465" s="1"/>
      <c r="B465" s="13" t="s">
        <v>11</v>
      </c>
      <c r="C465" s="13" t="s">
        <v>1060</v>
      </c>
      <c r="D465" s="13" t="s">
        <v>13</v>
      </c>
      <c r="E465" s="12" t="s">
        <v>228</v>
      </c>
      <c r="F465" s="13">
        <v>2310000</v>
      </c>
      <c r="G465" s="13" t="s">
        <v>24</v>
      </c>
      <c r="H465" s="4" t="s">
        <v>1599</v>
      </c>
      <c r="I465" s="8" t="s">
        <v>1600</v>
      </c>
      <c r="J465" s="7">
        <f>'[1]P.11 Inv. Brend.'!L260</f>
        <v>23594.276999999998</v>
      </c>
    </row>
    <row r="466" spans="1:10" ht="26.25" x14ac:dyDescent="0.25">
      <c r="A466" s="1"/>
      <c r="B466" s="13" t="s">
        <v>11</v>
      </c>
      <c r="C466" s="13" t="s">
        <v>1060</v>
      </c>
      <c r="D466" s="13" t="s">
        <v>13</v>
      </c>
      <c r="E466" s="12" t="s">
        <v>228</v>
      </c>
      <c r="F466" s="13">
        <v>2310000</v>
      </c>
      <c r="G466" s="13" t="s">
        <v>26</v>
      </c>
      <c r="H466" s="4" t="s">
        <v>1601</v>
      </c>
      <c r="I466" s="8" t="s">
        <v>1602</v>
      </c>
      <c r="J466" s="7">
        <f>'[1]P.11 Inv. Brend.'!L261</f>
        <v>36736.358999999997</v>
      </c>
    </row>
    <row r="467" spans="1:10" ht="26.25" x14ac:dyDescent="0.25">
      <c r="A467" s="1"/>
      <c r="B467" s="13" t="s">
        <v>11</v>
      </c>
      <c r="C467" s="13" t="s">
        <v>1060</v>
      </c>
      <c r="D467" s="13" t="s">
        <v>13</v>
      </c>
      <c r="E467" s="12" t="s">
        <v>228</v>
      </c>
      <c r="F467" s="13">
        <v>2310000</v>
      </c>
      <c r="G467" s="13" t="s">
        <v>1581</v>
      </c>
      <c r="H467" s="4" t="s">
        <v>1603</v>
      </c>
      <c r="I467" s="8" t="s">
        <v>1604</v>
      </c>
      <c r="J467" s="7">
        <f>'[1]P.11 Inv. Brend.'!L262</f>
        <v>17258.5</v>
      </c>
    </row>
    <row r="468" spans="1:10" ht="26.25" x14ac:dyDescent="0.25">
      <c r="A468" s="1"/>
      <c r="B468" s="13" t="s">
        <v>11</v>
      </c>
      <c r="C468" s="13" t="s">
        <v>1060</v>
      </c>
      <c r="D468" s="13" t="s">
        <v>13</v>
      </c>
      <c r="E468" s="12" t="s">
        <v>228</v>
      </c>
      <c r="F468" s="13">
        <v>2310000</v>
      </c>
      <c r="G468" s="13" t="s">
        <v>1596</v>
      </c>
      <c r="H468" s="4" t="s">
        <v>1605</v>
      </c>
      <c r="I468" s="8" t="s">
        <v>1606</v>
      </c>
      <c r="J468" s="7">
        <f>'[1]P.11 Inv. Brend.'!L263</f>
        <v>9635.0339999999997</v>
      </c>
    </row>
    <row r="469" spans="1:10" x14ac:dyDescent="0.25">
      <c r="A469" s="1"/>
      <c r="B469" s="13" t="s">
        <v>11</v>
      </c>
      <c r="C469" s="13" t="s">
        <v>1060</v>
      </c>
      <c r="D469" s="13" t="s">
        <v>13</v>
      </c>
      <c r="E469" s="12" t="s">
        <v>228</v>
      </c>
      <c r="F469" s="13">
        <v>2310000</v>
      </c>
      <c r="G469" s="13" t="s">
        <v>26</v>
      </c>
      <c r="H469" s="4" t="s">
        <v>1607</v>
      </c>
      <c r="I469" s="8" t="s">
        <v>1608</v>
      </c>
      <c r="J469" s="7">
        <f>'[1]P.11 Inv. Brend.'!L264</f>
        <v>37377.875</v>
      </c>
    </row>
    <row r="470" spans="1:10" x14ac:dyDescent="0.25">
      <c r="A470" s="1"/>
      <c r="B470" s="13" t="s">
        <v>11</v>
      </c>
      <c r="C470" s="13" t="s">
        <v>1060</v>
      </c>
      <c r="D470" s="13" t="s">
        <v>13</v>
      </c>
      <c r="E470" s="12" t="s">
        <v>228</v>
      </c>
      <c r="F470" s="13">
        <v>2310000</v>
      </c>
      <c r="G470" s="13" t="s">
        <v>1574</v>
      </c>
      <c r="H470" s="4" t="s">
        <v>1609</v>
      </c>
      <c r="I470" s="8" t="s">
        <v>1610</v>
      </c>
      <c r="J470" s="7">
        <f>'[1]P.11 Inv. Brend.'!L265</f>
        <v>34633.375</v>
      </c>
    </row>
    <row r="471" spans="1:10" ht="26.25" x14ac:dyDescent="0.25">
      <c r="A471" s="1"/>
      <c r="B471" s="13" t="s">
        <v>11</v>
      </c>
      <c r="C471" s="13" t="s">
        <v>1060</v>
      </c>
      <c r="D471" s="13" t="s">
        <v>13</v>
      </c>
      <c r="E471" s="12" t="s">
        <v>228</v>
      </c>
      <c r="F471" s="13">
        <v>2310000</v>
      </c>
      <c r="G471" s="13" t="s">
        <v>233</v>
      </c>
      <c r="H471" s="4" t="s">
        <v>1611</v>
      </c>
      <c r="I471" s="8" t="s">
        <v>1612</v>
      </c>
      <c r="J471" s="7">
        <f>'[1]P.11 Inv. Brend.'!L266</f>
        <v>3291.31</v>
      </c>
    </row>
    <row r="472" spans="1:10" ht="15.75" customHeight="1" x14ac:dyDescent="0.25">
      <c r="A472" s="1"/>
      <c r="B472" s="13" t="s">
        <v>11</v>
      </c>
      <c r="C472" s="13" t="s">
        <v>1060</v>
      </c>
      <c r="D472" s="13" t="s">
        <v>13</v>
      </c>
      <c r="E472" s="12" t="s">
        <v>228</v>
      </c>
      <c r="F472" s="13">
        <v>2310000</v>
      </c>
      <c r="G472" s="13" t="s">
        <v>1581</v>
      </c>
      <c r="H472" s="4" t="s">
        <v>1613</v>
      </c>
      <c r="I472" s="8" t="s">
        <v>1614</v>
      </c>
      <c r="J472" s="7">
        <f>'[1]P.11 Inv. Brend.'!L267</f>
        <v>8550</v>
      </c>
    </row>
    <row r="473" spans="1:10" ht="26.25" x14ac:dyDescent="0.25">
      <c r="A473" s="1"/>
      <c r="B473" s="13" t="s">
        <v>11</v>
      </c>
      <c r="C473" s="13" t="s">
        <v>1060</v>
      </c>
      <c r="D473" s="13" t="s">
        <v>13</v>
      </c>
      <c r="E473" s="12" t="s">
        <v>228</v>
      </c>
      <c r="F473" s="13">
        <v>2310000</v>
      </c>
      <c r="G473" s="13">
        <v>3333</v>
      </c>
      <c r="H473" s="4" t="s">
        <v>1615</v>
      </c>
      <c r="I473" s="8" t="s">
        <v>1616</v>
      </c>
      <c r="J473" s="7">
        <f>'[1]P.11 Inv. Brend.'!L268</f>
        <v>11445.7</v>
      </c>
    </row>
    <row r="474" spans="1:10" x14ac:dyDescent="0.25">
      <c r="A474" s="1"/>
      <c r="B474" s="13" t="s">
        <v>11</v>
      </c>
      <c r="C474" s="13" t="s">
        <v>1060</v>
      </c>
      <c r="D474" s="13" t="s">
        <v>13</v>
      </c>
      <c r="E474" s="12" t="s">
        <v>228</v>
      </c>
      <c r="F474" s="13">
        <v>2310000</v>
      </c>
      <c r="G474" s="13" t="s">
        <v>1574</v>
      </c>
      <c r="H474" s="4" t="s">
        <v>1617</v>
      </c>
      <c r="I474" s="8" t="s">
        <v>1618</v>
      </c>
      <c r="J474" s="7">
        <f>'[1]P.11 Inv. Brend.'!L269</f>
        <v>28923.524000000001</v>
      </c>
    </row>
    <row r="475" spans="1:10" ht="26.25" x14ac:dyDescent="0.25">
      <c r="A475" s="1"/>
      <c r="B475" s="13" t="s">
        <v>11</v>
      </c>
      <c r="C475" s="13" t="s">
        <v>1060</v>
      </c>
      <c r="D475" s="13" t="s">
        <v>13</v>
      </c>
      <c r="E475" s="12" t="s">
        <v>228</v>
      </c>
      <c r="F475" s="13">
        <v>2310000</v>
      </c>
      <c r="G475" s="13" t="s">
        <v>38</v>
      </c>
      <c r="H475" s="4" t="s">
        <v>1619</v>
      </c>
      <c r="I475" s="8" t="s">
        <v>1620</v>
      </c>
      <c r="J475" s="7">
        <f>'[1]P.11 Inv. Brend.'!L270</f>
        <v>6868.348</v>
      </c>
    </row>
    <row r="476" spans="1:10" ht="26.25" x14ac:dyDescent="0.25">
      <c r="A476" s="1"/>
      <c r="B476" s="13" t="s">
        <v>11</v>
      </c>
      <c r="C476" s="13" t="s">
        <v>1060</v>
      </c>
      <c r="D476" s="13" t="s">
        <v>13</v>
      </c>
      <c r="E476" s="12" t="s">
        <v>228</v>
      </c>
      <c r="F476" s="13">
        <v>2310000</v>
      </c>
      <c r="G476" s="13" t="s">
        <v>1581</v>
      </c>
      <c r="H476" s="4" t="s">
        <v>1621</v>
      </c>
      <c r="I476" s="8" t="s">
        <v>1622</v>
      </c>
      <c r="J476" s="7">
        <f>'[1]P.11 Inv. Brend.'!L271</f>
        <v>24652</v>
      </c>
    </row>
    <row r="477" spans="1:10" ht="15.75" customHeight="1" x14ac:dyDescent="0.25">
      <c r="A477" s="1"/>
      <c r="B477" s="13" t="s">
        <v>11</v>
      </c>
      <c r="C477" s="13" t="s">
        <v>1060</v>
      </c>
      <c r="D477" s="13" t="s">
        <v>13</v>
      </c>
      <c r="E477" s="12" t="s">
        <v>228</v>
      </c>
      <c r="F477" s="13">
        <v>2310000</v>
      </c>
      <c r="G477" s="13" t="s">
        <v>24</v>
      </c>
      <c r="H477" s="4" t="s">
        <v>1623</v>
      </c>
      <c r="I477" s="8" t="s">
        <v>1624</v>
      </c>
      <c r="J477" s="7">
        <f>'[1]P.11 Inv. Brend.'!L272</f>
        <v>17192.7</v>
      </c>
    </row>
    <row r="478" spans="1:10" ht="15.75" customHeight="1" x14ac:dyDescent="0.25">
      <c r="A478" s="1"/>
      <c r="B478" s="13" t="s">
        <v>11</v>
      </c>
      <c r="C478" s="13" t="s">
        <v>1060</v>
      </c>
      <c r="D478" s="13" t="s">
        <v>13</v>
      </c>
      <c r="E478" s="12" t="s">
        <v>228</v>
      </c>
      <c r="F478" s="13">
        <v>2310000</v>
      </c>
      <c r="G478" s="13" t="s">
        <v>24</v>
      </c>
      <c r="H478" s="4" t="s">
        <v>1625</v>
      </c>
      <c r="I478" s="8" t="s">
        <v>1626</v>
      </c>
      <c r="J478" s="7">
        <f>'[1]P.11 Inv. Brend.'!L273</f>
        <v>12609.844999999999</v>
      </c>
    </row>
    <row r="479" spans="1:10" ht="15.75" customHeight="1" x14ac:dyDescent="0.25">
      <c r="A479" s="1"/>
      <c r="B479" s="13" t="s">
        <v>11</v>
      </c>
      <c r="C479" s="13" t="s">
        <v>1060</v>
      </c>
      <c r="D479" s="13" t="s">
        <v>13</v>
      </c>
      <c r="E479" s="12" t="s">
        <v>228</v>
      </c>
      <c r="F479" s="13">
        <v>2310000</v>
      </c>
      <c r="G479" s="13" t="s">
        <v>1627</v>
      </c>
      <c r="H479" s="4" t="s">
        <v>1628</v>
      </c>
      <c r="I479" s="8" t="s">
        <v>1629</v>
      </c>
      <c r="J479" s="7">
        <f>'[1]P.11 Inv. Brend.'!L274</f>
        <v>107594.9</v>
      </c>
    </row>
    <row r="480" spans="1:10" ht="51.75" x14ac:dyDescent="0.25">
      <c r="A480" s="1"/>
      <c r="B480" s="13" t="s">
        <v>11</v>
      </c>
      <c r="C480" s="13" t="s">
        <v>1060</v>
      </c>
      <c r="D480" s="13" t="s">
        <v>13</v>
      </c>
      <c r="E480" s="12" t="s">
        <v>228</v>
      </c>
      <c r="F480" s="13">
        <v>2310000</v>
      </c>
      <c r="G480" s="13" t="s">
        <v>26</v>
      </c>
      <c r="H480" s="4" t="s">
        <v>1630</v>
      </c>
      <c r="I480" s="8" t="s">
        <v>1631</v>
      </c>
      <c r="J480" s="7">
        <f>'[1]P.11 Inv. Brend.'!L275</f>
        <v>44438.805</v>
      </c>
    </row>
    <row r="481" spans="1:10" x14ac:dyDescent="0.25">
      <c r="A481" s="1"/>
      <c r="B481" s="13" t="s">
        <v>11</v>
      </c>
      <c r="C481" s="13" t="s">
        <v>1060</v>
      </c>
      <c r="D481" s="13" t="s">
        <v>13</v>
      </c>
      <c r="E481" s="12" t="s">
        <v>228</v>
      </c>
      <c r="F481" s="13">
        <v>2310000</v>
      </c>
      <c r="G481" s="13" t="s">
        <v>15</v>
      </c>
      <c r="H481" s="4" t="s">
        <v>1632</v>
      </c>
      <c r="I481" s="8" t="s">
        <v>1633</v>
      </c>
      <c r="J481" s="7">
        <f>'[1]P.11 Inv. Brend.'!L276</f>
        <v>10000</v>
      </c>
    </row>
    <row r="482" spans="1:10" ht="26.25" x14ac:dyDescent="0.25">
      <c r="A482" s="1"/>
      <c r="B482" s="13" t="s">
        <v>11</v>
      </c>
      <c r="C482" s="13" t="s">
        <v>1060</v>
      </c>
      <c r="D482" s="13" t="s">
        <v>13</v>
      </c>
      <c r="E482" s="12" t="s">
        <v>228</v>
      </c>
      <c r="F482" s="13">
        <v>2310000</v>
      </c>
      <c r="G482" s="13" t="s">
        <v>15</v>
      </c>
      <c r="H482" s="4"/>
      <c r="I482" s="8" t="s">
        <v>1634</v>
      </c>
      <c r="J482" s="7">
        <f>'[1]P.11 Inv. Brend.'!L277</f>
        <v>25000</v>
      </c>
    </row>
    <row r="483" spans="1:10" x14ac:dyDescent="0.25">
      <c r="A483" s="1"/>
      <c r="B483" s="13" t="s">
        <v>11</v>
      </c>
      <c r="C483" s="13" t="s">
        <v>1060</v>
      </c>
      <c r="D483" s="13" t="s">
        <v>13</v>
      </c>
      <c r="E483" s="12" t="s">
        <v>228</v>
      </c>
      <c r="F483" s="13">
        <v>2310000</v>
      </c>
      <c r="G483" s="13" t="s">
        <v>15</v>
      </c>
      <c r="H483" s="4" t="s">
        <v>1635</v>
      </c>
      <c r="I483" s="8" t="s">
        <v>1636</v>
      </c>
      <c r="J483" s="7">
        <f>'[1]P.11 Inv. Brend.'!L278</f>
        <v>90000</v>
      </c>
    </row>
    <row r="484" spans="1:10" ht="26.25" x14ac:dyDescent="0.25">
      <c r="A484" s="1"/>
      <c r="B484" s="13" t="s">
        <v>11</v>
      </c>
      <c r="C484" s="13" t="s">
        <v>1060</v>
      </c>
      <c r="D484" s="13" t="s">
        <v>13</v>
      </c>
      <c r="E484" s="12" t="s">
        <v>228</v>
      </c>
      <c r="F484" s="13">
        <v>2310000</v>
      </c>
      <c r="G484" s="13" t="s">
        <v>1637</v>
      </c>
      <c r="H484" s="4" t="s">
        <v>1638</v>
      </c>
      <c r="I484" s="8" t="s">
        <v>1639</v>
      </c>
      <c r="J484" s="7">
        <f>'[1]P.11 Inv. Brend.'!L279</f>
        <v>70479.199999999997</v>
      </c>
    </row>
    <row r="485" spans="1:10" x14ac:dyDescent="0.25">
      <c r="A485" s="1"/>
      <c r="B485" s="13" t="s">
        <v>11</v>
      </c>
      <c r="C485" s="13" t="s">
        <v>1060</v>
      </c>
      <c r="D485" s="13" t="s">
        <v>13</v>
      </c>
      <c r="E485" s="12" t="s">
        <v>228</v>
      </c>
      <c r="F485" s="13">
        <v>2310000</v>
      </c>
      <c r="G485" s="13" t="s">
        <v>31</v>
      </c>
      <c r="H485" s="4" t="s">
        <v>1640</v>
      </c>
      <c r="I485" s="8" t="s">
        <v>1641</v>
      </c>
      <c r="J485" s="7">
        <f>'[1]P.11 Inv. Brend.'!L280</f>
        <v>72540.08</v>
      </c>
    </row>
    <row r="486" spans="1:10" ht="15.75" customHeight="1" x14ac:dyDescent="0.25">
      <c r="A486" s="1"/>
      <c r="B486" s="13" t="s">
        <v>11</v>
      </c>
      <c r="C486" s="13" t="s">
        <v>1060</v>
      </c>
      <c r="D486" s="13" t="s">
        <v>13</v>
      </c>
      <c r="E486" s="12" t="s">
        <v>228</v>
      </c>
      <c r="F486" s="13">
        <v>2310000</v>
      </c>
      <c r="G486" s="13" t="s">
        <v>35</v>
      </c>
      <c r="H486" s="4" t="s">
        <v>1642</v>
      </c>
      <c r="I486" s="8" t="s">
        <v>1643</v>
      </c>
      <c r="J486" s="7">
        <f>'[1]P.11 Inv. Brend.'!L281</f>
        <v>28743.96</v>
      </c>
    </row>
    <row r="487" spans="1:10" ht="15.75" customHeight="1" x14ac:dyDescent="0.25">
      <c r="A487" s="1"/>
      <c r="B487" s="13" t="s">
        <v>11</v>
      </c>
      <c r="C487" s="13" t="s">
        <v>1060</v>
      </c>
      <c r="D487" s="13" t="s">
        <v>13</v>
      </c>
      <c r="E487" s="12" t="s">
        <v>228</v>
      </c>
      <c r="F487" s="13">
        <v>2310000</v>
      </c>
      <c r="G487" s="13" t="s">
        <v>1574</v>
      </c>
      <c r="H487" s="4" t="s">
        <v>1644</v>
      </c>
      <c r="I487" s="8" t="s">
        <v>1645</v>
      </c>
      <c r="J487" s="7">
        <f>'[1]P.11 Inv. Brend.'!L282</f>
        <v>60535.216</v>
      </c>
    </row>
    <row r="488" spans="1:10" x14ac:dyDescent="0.25">
      <c r="A488" s="1"/>
      <c r="B488" s="13" t="s">
        <v>11</v>
      </c>
      <c r="C488" s="13" t="s">
        <v>1060</v>
      </c>
      <c r="D488" s="13" t="s">
        <v>13</v>
      </c>
      <c r="E488" s="12" t="s">
        <v>228</v>
      </c>
      <c r="F488" s="13">
        <v>2310000</v>
      </c>
      <c r="G488" s="13" t="s">
        <v>1574</v>
      </c>
      <c r="H488" s="4" t="s">
        <v>1646</v>
      </c>
      <c r="I488" s="8" t="s">
        <v>1647</v>
      </c>
      <c r="J488" s="7">
        <f>'[1]P.11 Inv. Brend.'!L283</f>
        <v>32673</v>
      </c>
    </row>
    <row r="489" spans="1:10" ht="15.75" customHeight="1" x14ac:dyDescent="0.25">
      <c r="A489" s="1"/>
      <c r="B489" s="13" t="s">
        <v>11</v>
      </c>
      <c r="C489" s="13" t="s">
        <v>1060</v>
      </c>
      <c r="D489" s="13" t="s">
        <v>13</v>
      </c>
      <c r="E489" s="12" t="s">
        <v>228</v>
      </c>
      <c r="F489" s="13">
        <v>2310000</v>
      </c>
      <c r="G489" s="13" t="s">
        <v>1574</v>
      </c>
      <c r="H489" s="4" t="s">
        <v>1646</v>
      </c>
      <c r="I489" s="8" t="s">
        <v>1648</v>
      </c>
      <c r="J489" s="7">
        <f>'[1]P.11 Inv. Brend.'!L284</f>
        <v>60032.324000000001</v>
      </c>
    </row>
    <row r="490" spans="1:10" x14ac:dyDescent="0.25">
      <c r="A490" s="1"/>
      <c r="B490" s="13" t="s">
        <v>11</v>
      </c>
      <c r="C490" s="13" t="s">
        <v>1060</v>
      </c>
      <c r="D490" s="13" t="s">
        <v>13</v>
      </c>
      <c r="E490" s="12" t="s">
        <v>228</v>
      </c>
      <c r="F490" s="13">
        <v>2310000</v>
      </c>
      <c r="G490" s="13" t="s">
        <v>1649</v>
      </c>
      <c r="H490" s="4" t="s">
        <v>1650</v>
      </c>
      <c r="I490" s="8" t="s">
        <v>1651</v>
      </c>
      <c r="J490" s="7">
        <f>'[1]P.11 Inv. Brend.'!L285</f>
        <v>83777</v>
      </c>
    </row>
    <row r="491" spans="1:10" ht="15.75" customHeight="1" x14ac:dyDescent="0.25">
      <c r="A491" s="1"/>
      <c r="B491" s="13" t="s">
        <v>11</v>
      </c>
      <c r="C491" s="13" t="s">
        <v>1060</v>
      </c>
      <c r="D491" s="13" t="s">
        <v>13</v>
      </c>
      <c r="E491" s="12" t="s">
        <v>228</v>
      </c>
      <c r="F491" s="13">
        <v>2310000</v>
      </c>
      <c r="G491" s="13" t="s">
        <v>232</v>
      </c>
      <c r="H491" s="4" t="s">
        <v>1652</v>
      </c>
      <c r="I491" s="8" t="s">
        <v>1653</v>
      </c>
      <c r="J491" s="7">
        <f>'[1]P.11 Inv. Brend.'!L286</f>
        <v>54123</v>
      </c>
    </row>
    <row r="492" spans="1:10" ht="26.25" x14ac:dyDescent="0.25">
      <c r="A492" s="1"/>
      <c r="B492" s="13" t="s">
        <v>11</v>
      </c>
      <c r="C492" s="13" t="s">
        <v>1060</v>
      </c>
      <c r="D492" s="13" t="s">
        <v>13</v>
      </c>
      <c r="E492" s="12" t="s">
        <v>228</v>
      </c>
      <c r="F492" s="13">
        <v>2310000</v>
      </c>
      <c r="G492" s="13" t="s">
        <v>1654</v>
      </c>
      <c r="H492" s="4" t="s">
        <v>1655</v>
      </c>
      <c r="I492" s="8" t="s">
        <v>1656</v>
      </c>
      <c r="J492" s="7">
        <f>'[1]P.11 Inv. Brend.'!L287</f>
        <v>21347.677</v>
      </c>
    </row>
    <row r="493" spans="1:10" ht="51.75" x14ac:dyDescent="0.25">
      <c r="A493" s="1"/>
      <c r="B493" s="13" t="s">
        <v>11</v>
      </c>
      <c r="C493" s="13" t="s">
        <v>1060</v>
      </c>
      <c r="D493" s="13" t="s">
        <v>13</v>
      </c>
      <c r="E493" s="12" t="s">
        <v>228</v>
      </c>
      <c r="F493" s="13">
        <v>2310000</v>
      </c>
      <c r="G493" s="13" t="s">
        <v>15</v>
      </c>
      <c r="H493" s="4" t="s">
        <v>1657</v>
      </c>
      <c r="I493" s="8" t="s">
        <v>1658</v>
      </c>
      <c r="J493" s="7">
        <f>'[1]P.11 Inv. Brend.'!L288</f>
        <v>1328</v>
      </c>
    </row>
    <row r="494" spans="1:10" ht="77.25" x14ac:dyDescent="0.25">
      <c r="A494" s="1"/>
      <c r="B494" s="13" t="s">
        <v>11</v>
      </c>
      <c r="C494" s="13" t="s">
        <v>1060</v>
      </c>
      <c r="D494" s="13" t="s">
        <v>13</v>
      </c>
      <c r="E494" s="12" t="s">
        <v>228</v>
      </c>
      <c r="F494" s="13">
        <v>2310000</v>
      </c>
      <c r="G494" s="13" t="s">
        <v>15</v>
      </c>
      <c r="H494" s="4" t="s">
        <v>1659</v>
      </c>
      <c r="I494" s="8" t="s">
        <v>1660</v>
      </c>
      <c r="J494" s="7">
        <f>'[1]P.11 Inv. Brend.'!L289</f>
        <v>1000</v>
      </c>
    </row>
    <row r="495" spans="1:10" ht="64.5" x14ac:dyDescent="0.25">
      <c r="A495" s="1"/>
      <c r="B495" s="13" t="s">
        <v>11</v>
      </c>
      <c r="C495" s="13" t="s">
        <v>1060</v>
      </c>
      <c r="D495" s="13" t="s">
        <v>13</v>
      </c>
      <c r="E495" s="12" t="s">
        <v>228</v>
      </c>
      <c r="F495" s="13">
        <v>2310000</v>
      </c>
      <c r="G495" s="13" t="s">
        <v>15</v>
      </c>
      <c r="H495" s="4" t="s">
        <v>1661</v>
      </c>
      <c r="I495" s="8" t="s">
        <v>1662</v>
      </c>
      <c r="J495" s="7">
        <f>'[1]P.11 Inv. Brend.'!L290</f>
        <v>2000</v>
      </c>
    </row>
    <row r="496" spans="1:10" ht="64.5" x14ac:dyDescent="0.25">
      <c r="A496" s="1"/>
      <c r="B496" s="13" t="s">
        <v>11</v>
      </c>
      <c r="C496" s="13" t="s">
        <v>1060</v>
      </c>
      <c r="D496" s="13" t="s">
        <v>13</v>
      </c>
      <c r="E496" s="12" t="s">
        <v>228</v>
      </c>
      <c r="F496" s="13">
        <v>2310000</v>
      </c>
      <c r="G496" s="13" t="s">
        <v>15</v>
      </c>
      <c r="H496" s="4" t="s">
        <v>1663</v>
      </c>
      <c r="I496" s="8" t="s">
        <v>1664</v>
      </c>
      <c r="J496" s="7">
        <f>'[1]P.11 Inv. Brend.'!L291</f>
        <v>2000</v>
      </c>
    </row>
    <row r="497" spans="1:10" ht="26.25" x14ac:dyDescent="0.25">
      <c r="A497" s="1"/>
      <c r="B497" s="13" t="s">
        <v>11</v>
      </c>
      <c r="C497" s="13" t="s">
        <v>1060</v>
      </c>
      <c r="D497" s="13" t="s">
        <v>13</v>
      </c>
      <c r="E497" s="12" t="s">
        <v>228</v>
      </c>
      <c r="F497" s="13">
        <v>2310000</v>
      </c>
      <c r="G497" s="13" t="s">
        <v>221</v>
      </c>
      <c r="H497" s="4" t="s">
        <v>1665</v>
      </c>
      <c r="I497" s="8" t="s">
        <v>1666</v>
      </c>
      <c r="J497" s="7">
        <f>'[1]P.11 Inv. Brend.'!L292</f>
        <v>200</v>
      </c>
    </row>
    <row r="498" spans="1:10" ht="26.25" x14ac:dyDescent="0.25">
      <c r="A498" s="1"/>
      <c r="B498" s="13" t="s">
        <v>11</v>
      </c>
      <c r="C498" s="13" t="s">
        <v>1060</v>
      </c>
      <c r="D498" s="13" t="s">
        <v>13</v>
      </c>
      <c r="E498" s="12" t="s">
        <v>228</v>
      </c>
      <c r="F498" s="13">
        <v>2310000</v>
      </c>
      <c r="G498" s="13" t="s">
        <v>1574</v>
      </c>
      <c r="H498" s="4" t="s">
        <v>1667</v>
      </c>
      <c r="I498" s="8" t="s">
        <v>1668</v>
      </c>
      <c r="J498" s="7">
        <f>'[1]P.11 Inv. Brend.'!L293</f>
        <v>233</v>
      </c>
    </row>
    <row r="499" spans="1:10" ht="26.25" x14ac:dyDescent="0.25">
      <c r="A499" s="1"/>
      <c r="B499" s="13" t="s">
        <v>11</v>
      </c>
      <c r="C499" s="13" t="s">
        <v>1060</v>
      </c>
      <c r="D499" s="13" t="s">
        <v>13</v>
      </c>
      <c r="E499" s="12" t="s">
        <v>228</v>
      </c>
      <c r="F499" s="13">
        <v>2310000</v>
      </c>
      <c r="G499" s="13" t="s">
        <v>233</v>
      </c>
      <c r="H499" s="4" t="s">
        <v>1669</v>
      </c>
      <c r="I499" s="8" t="s">
        <v>1670</v>
      </c>
      <c r="J499" s="7">
        <f>'[1]P.11 Inv. Brend.'!L294</f>
        <v>126.1</v>
      </c>
    </row>
    <row r="500" spans="1:10" ht="39" x14ac:dyDescent="0.25">
      <c r="A500" s="1"/>
      <c r="B500" s="13" t="s">
        <v>11</v>
      </c>
      <c r="C500" s="13" t="s">
        <v>1060</v>
      </c>
      <c r="D500" s="13" t="s">
        <v>13</v>
      </c>
      <c r="E500" s="12" t="s">
        <v>228</v>
      </c>
      <c r="F500" s="13">
        <v>2310000</v>
      </c>
      <c r="G500" s="13" t="s">
        <v>1581</v>
      </c>
      <c r="H500" s="4" t="s">
        <v>1671</v>
      </c>
      <c r="I500" s="8" t="s">
        <v>1672</v>
      </c>
      <c r="J500" s="7">
        <f>'[1]P.11 Inv. Brend.'!L295</f>
        <v>77.8</v>
      </c>
    </row>
    <row r="501" spans="1:10" ht="26.25" x14ac:dyDescent="0.25">
      <c r="A501" s="1"/>
      <c r="B501" s="13" t="s">
        <v>11</v>
      </c>
      <c r="C501" s="13" t="s">
        <v>1060</v>
      </c>
      <c r="D501" s="13" t="s">
        <v>13</v>
      </c>
      <c r="E501" s="12" t="s">
        <v>228</v>
      </c>
      <c r="F501" s="13">
        <v>2310000</v>
      </c>
      <c r="G501" s="13" t="s">
        <v>1584</v>
      </c>
      <c r="H501" s="4" t="s">
        <v>1673</v>
      </c>
      <c r="I501" s="8" t="s">
        <v>1674</v>
      </c>
      <c r="J501" s="7">
        <f>'[1]P.11 Inv. Brend.'!L296</f>
        <v>198.6</v>
      </c>
    </row>
    <row r="502" spans="1:10" ht="26.25" x14ac:dyDescent="0.25">
      <c r="A502" s="1"/>
      <c r="B502" s="13" t="s">
        <v>11</v>
      </c>
      <c r="C502" s="13" t="s">
        <v>1060</v>
      </c>
      <c r="D502" s="13" t="s">
        <v>13</v>
      </c>
      <c r="E502" s="12" t="s">
        <v>228</v>
      </c>
      <c r="F502" s="13">
        <v>2310000</v>
      </c>
      <c r="G502" s="13" t="s">
        <v>33</v>
      </c>
      <c r="H502" s="4" t="s">
        <v>1675</v>
      </c>
      <c r="I502" s="8" t="s">
        <v>1676</v>
      </c>
      <c r="J502" s="7">
        <f>'[1]P.11 Inv. Brend.'!L297</f>
        <v>52</v>
      </c>
    </row>
    <row r="503" spans="1:10" ht="26.25" x14ac:dyDescent="0.25">
      <c r="A503" s="1"/>
      <c r="B503" s="13" t="s">
        <v>11</v>
      </c>
      <c r="C503" s="13" t="s">
        <v>1060</v>
      </c>
      <c r="D503" s="13" t="s">
        <v>13</v>
      </c>
      <c r="E503" s="12" t="s">
        <v>228</v>
      </c>
      <c r="F503" s="13">
        <v>2310000</v>
      </c>
      <c r="G503" s="13" t="s">
        <v>1571</v>
      </c>
      <c r="H503" s="4" t="s">
        <v>1677</v>
      </c>
      <c r="I503" s="8" t="s">
        <v>1678</v>
      </c>
      <c r="J503" s="7">
        <f>'[1]P.11 Inv. Brend.'!L298</f>
        <v>137.30000000000001</v>
      </c>
    </row>
    <row r="504" spans="1:10" ht="26.25" x14ac:dyDescent="0.25">
      <c r="A504" s="1"/>
      <c r="B504" s="13" t="s">
        <v>11</v>
      </c>
      <c r="C504" s="13" t="s">
        <v>1060</v>
      </c>
      <c r="D504" s="13" t="s">
        <v>13</v>
      </c>
      <c r="E504" s="12" t="s">
        <v>228</v>
      </c>
      <c r="F504" s="13">
        <v>2310000</v>
      </c>
      <c r="G504" s="13" t="s">
        <v>1591</v>
      </c>
      <c r="H504" s="4" t="s">
        <v>1679</v>
      </c>
      <c r="I504" s="8" t="s">
        <v>1680</v>
      </c>
      <c r="J504" s="7">
        <f>'[1]P.11 Inv. Brend.'!L299</f>
        <v>109.3</v>
      </c>
    </row>
    <row r="505" spans="1:10" ht="26.25" x14ac:dyDescent="0.25">
      <c r="A505" s="1"/>
      <c r="B505" s="13" t="s">
        <v>11</v>
      </c>
      <c r="C505" s="13" t="s">
        <v>1060</v>
      </c>
      <c r="D505" s="13" t="s">
        <v>13</v>
      </c>
      <c r="E505" s="12" t="s">
        <v>228</v>
      </c>
      <c r="F505" s="13">
        <v>2310000</v>
      </c>
      <c r="G505" s="13" t="s">
        <v>1571</v>
      </c>
      <c r="H505" s="4" t="s">
        <v>1681</v>
      </c>
      <c r="I505" s="8" t="s">
        <v>1682</v>
      </c>
      <c r="J505" s="7">
        <f>'[1]P.11 Inv. Brend.'!L300</f>
        <v>14.2</v>
      </c>
    </row>
    <row r="506" spans="1:10" ht="26.25" x14ac:dyDescent="0.25">
      <c r="A506" s="1"/>
      <c r="B506" s="13" t="s">
        <v>11</v>
      </c>
      <c r="C506" s="13" t="s">
        <v>1060</v>
      </c>
      <c r="D506" s="13" t="s">
        <v>13</v>
      </c>
      <c r="E506" s="12" t="s">
        <v>228</v>
      </c>
      <c r="F506" s="13">
        <v>2310000</v>
      </c>
      <c r="G506" s="13" t="s">
        <v>1596</v>
      </c>
      <c r="H506" s="4" t="s">
        <v>1683</v>
      </c>
      <c r="I506" s="8" t="s">
        <v>1684</v>
      </c>
      <c r="J506" s="7">
        <f>'[1]P.11 Inv. Brend.'!L301</f>
        <v>269.7</v>
      </c>
    </row>
    <row r="507" spans="1:10" ht="26.25" x14ac:dyDescent="0.25">
      <c r="A507" s="1"/>
      <c r="B507" s="13" t="s">
        <v>11</v>
      </c>
      <c r="C507" s="13" t="s">
        <v>1060</v>
      </c>
      <c r="D507" s="13" t="s">
        <v>13</v>
      </c>
      <c r="E507" s="12" t="s">
        <v>228</v>
      </c>
      <c r="F507" s="13">
        <v>2310000</v>
      </c>
      <c r="G507" s="13" t="s">
        <v>26</v>
      </c>
      <c r="H507" s="4" t="s">
        <v>1685</v>
      </c>
      <c r="I507" s="8" t="s">
        <v>1686</v>
      </c>
      <c r="J507" s="7">
        <f>'[1]P.11 Inv. Brend.'!L302</f>
        <v>398.4</v>
      </c>
    </row>
    <row r="508" spans="1:10" ht="26.25" x14ac:dyDescent="0.25">
      <c r="A508" s="1"/>
      <c r="B508" s="13" t="s">
        <v>11</v>
      </c>
      <c r="C508" s="13" t="s">
        <v>1060</v>
      </c>
      <c r="D508" s="13" t="s">
        <v>13</v>
      </c>
      <c r="E508" s="12" t="s">
        <v>228</v>
      </c>
      <c r="F508" s="13">
        <v>2310000</v>
      </c>
      <c r="G508" s="13" t="s">
        <v>1581</v>
      </c>
      <c r="H508" s="4" t="s">
        <v>1687</v>
      </c>
      <c r="I508" s="8" t="s">
        <v>1688</v>
      </c>
      <c r="J508" s="7">
        <f>'[1]P.11 Inv. Brend.'!L303</f>
        <v>214.3</v>
      </c>
    </row>
    <row r="509" spans="1:10" ht="39" x14ac:dyDescent="0.25">
      <c r="A509" s="1"/>
      <c r="B509" s="13" t="s">
        <v>11</v>
      </c>
      <c r="C509" s="13" t="s">
        <v>1060</v>
      </c>
      <c r="D509" s="13" t="s">
        <v>13</v>
      </c>
      <c r="E509" s="12" t="s">
        <v>228</v>
      </c>
      <c r="F509" s="13">
        <v>2310000</v>
      </c>
      <c r="G509" s="13" t="s">
        <v>1596</v>
      </c>
      <c r="H509" s="4" t="s">
        <v>1689</v>
      </c>
      <c r="I509" s="8" t="s">
        <v>1690</v>
      </c>
      <c r="J509" s="7">
        <f>'[1]P.11 Inv. Brend.'!L304</f>
        <v>175.1</v>
      </c>
    </row>
    <row r="510" spans="1:10" ht="26.25" x14ac:dyDescent="0.25">
      <c r="A510" s="1"/>
      <c r="B510" s="13" t="s">
        <v>11</v>
      </c>
      <c r="C510" s="13" t="s">
        <v>1060</v>
      </c>
      <c r="D510" s="13" t="s">
        <v>13</v>
      </c>
      <c r="E510" s="12" t="s">
        <v>228</v>
      </c>
      <c r="F510" s="13">
        <v>2310000</v>
      </c>
      <c r="G510" s="13" t="s">
        <v>26</v>
      </c>
      <c r="H510" s="4" t="s">
        <v>1691</v>
      </c>
      <c r="I510" s="8" t="s">
        <v>1692</v>
      </c>
      <c r="J510" s="7">
        <f>'[1]P.11 Inv. Brend.'!L305</f>
        <v>384.8</v>
      </c>
    </row>
    <row r="511" spans="1:10" ht="26.25" x14ac:dyDescent="0.25">
      <c r="A511" s="1"/>
      <c r="B511" s="13" t="s">
        <v>11</v>
      </c>
      <c r="C511" s="13" t="s">
        <v>1060</v>
      </c>
      <c r="D511" s="13" t="s">
        <v>13</v>
      </c>
      <c r="E511" s="12" t="s">
        <v>228</v>
      </c>
      <c r="F511" s="13">
        <v>2310000</v>
      </c>
      <c r="G511" s="13" t="s">
        <v>1574</v>
      </c>
      <c r="H511" s="4" t="s">
        <v>1693</v>
      </c>
      <c r="I511" s="8" t="s">
        <v>1694</v>
      </c>
      <c r="J511" s="7">
        <f>'[1]P.11 Inv. Brend.'!L306</f>
        <v>568.4</v>
      </c>
    </row>
    <row r="512" spans="1:10" ht="26.25" x14ac:dyDescent="0.25">
      <c r="A512" s="1"/>
      <c r="B512" s="13" t="s">
        <v>11</v>
      </c>
      <c r="C512" s="13" t="s">
        <v>1060</v>
      </c>
      <c r="D512" s="13" t="s">
        <v>13</v>
      </c>
      <c r="E512" s="12" t="s">
        <v>228</v>
      </c>
      <c r="F512" s="13">
        <v>2310000</v>
      </c>
      <c r="G512" s="13" t="s">
        <v>233</v>
      </c>
      <c r="H512" s="4" t="s">
        <v>1695</v>
      </c>
      <c r="I512" s="8" t="s">
        <v>1696</v>
      </c>
      <c r="J512" s="7">
        <f>'[1]P.11 Inv. Brend.'!L307</f>
        <v>24.6</v>
      </c>
    </row>
    <row r="513" spans="1:10" ht="26.25" x14ac:dyDescent="0.25">
      <c r="A513" s="1"/>
      <c r="B513" s="13" t="s">
        <v>11</v>
      </c>
      <c r="C513" s="13" t="s">
        <v>1060</v>
      </c>
      <c r="D513" s="13" t="s">
        <v>13</v>
      </c>
      <c r="E513" s="12" t="s">
        <v>228</v>
      </c>
      <c r="F513" s="13">
        <v>2310000</v>
      </c>
      <c r="G513" s="13" t="s">
        <v>1581</v>
      </c>
      <c r="H513" s="4" t="s">
        <v>1697</v>
      </c>
      <c r="I513" s="8" t="s">
        <v>1698</v>
      </c>
      <c r="J513" s="7">
        <f>'[1]P.11 Inv. Brend.'!L308</f>
        <v>112.8</v>
      </c>
    </row>
    <row r="514" spans="1:10" ht="26.25" x14ac:dyDescent="0.25">
      <c r="A514" s="1"/>
      <c r="B514" s="13" t="s">
        <v>11</v>
      </c>
      <c r="C514" s="13" t="s">
        <v>1060</v>
      </c>
      <c r="D514" s="13" t="s">
        <v>13</v>
      </c>
      <c r="E514" s="12" t="s">
        <v>228</v>
      </c>
      <c r="F514" s="13">
        <v>2310000</v>
      </c>
      <c r="G514" s="13">
        <v>3333</v>
      </c>
      <c r="H514" s="4" t="s">
        <v>1699</v>
      </c>
      <c r="I514" s="8" t="s">
        <v>1700</v>
      </c>
      <c r="J514" s="7">
        <f>'[1]P.11 Inv. Brend.'!L309</f>
        <v>172.2</v>
      </c>
    </row>
    <row r="515" spans="1:10" ht="26.25" x14ac:dyDescent="0.25">
      <c r="A515" s="1"/>
      <c r="B515" s="13" t="s">
        <v>11</v>
      </c>
      <c r="C515" s="13" t="s">
        <v>1060</v>
      </c>
      <c r="D515" s="13" t="s">
        <v>13</v>
      </c>
      <c r="E515" s="12" t="s">
        <v>228</v>
      </c>
      <c r="F515" s="13">
        <v>2310000</v>
      </c>
      <c r="G515" s="13" t="s">
        <v>1574</v>
      </c>
      <c r="H515" s="4" t="s">
        <v>1701</v>
      </c>
      <c r="I515" s="8" t="s">
        <v>1702</v>
      </c>
      <c r="J515" s="7">
        <f>'[1]P.11 Inv. Brend.'!L310</f>
        <v>407.36</v>
      </c>
    </row>
    <row r="516" spans="1:10" ht="26.25" x14ac:dyDescent="0.25">
      <c r="A516" s="1"/>
      <c r="B516" s="13" t="s">
        <v>11</v>
      </c>
      <c r="C516" s="13" t="s">
        <v>1060</v>
      </c>
      <c r="D516" s="13" t="s">
        <v>13</v>
      </c>
      <c r="E516" s="12" t="s">
        <v>228</v>
      </c>
      <c r="F516" s="13">
        <v>2310000</v>
      </c>
      <c r="G516" s="13" t="s">
        <v>38</v>
      </c>
      <c r="H516" s="4" t="s">
        <v>1703</v>
      </c>
      <c r="I516" s="8" t="s">
        <v>1704</v>
      </c>
      <c r="J516" s="7">
        <f>'[1]P.11 Inv. Brend.'!L311</f>
        <v>101.2</v>
      </c>
    </row>
    <row r="517" spans="1:10" ht="26.25" x14ac:dyDescent="0.25">
      <c r="A517" s="1"/>
      <c r="B517" s="13" t="s">
        <v>11</v>
      </c>
      <c r="C517" s="13" t="s">
        <v>1060</v>
      </c>
      <c r="D517" s="13" t="s">
        <v>13</v>
      </c>
      <c r="E517" s="12" t="s">
        <v>228</v>
      </c>
      <c r="F517" s="13">
        <v>2310000</v>
      </c>
      <c r="G517" s="13" t="s">
        <v>1581</v>
      </c>
      <c r="H517" s="4" t="s">
        <v>1705</v>
      </c>
      <c r="I517" s="8" t="s">
        <v>1706</v>
      </c>
      <c r="J517" s="7">
        <f>'[1]P.11 Inv. Brend.'!L312</f>
        <v>525</v>
      </c>
    </row>
    <row r="518" spans="1:10" ht="26.25" x14ac:dyDescent="0.25">
      <c r="A518" s="1"/>
      <c r="B518" s="13" t="s">
        <v>11</v>
      </c>
      <c r="C518" s="13" t="s">
        <v>1060</v>
      </c>
      <c r="D518" s="13" t="s">
        <v>13</v>
      </c>
      <c r="E518" s="12" t="s">
        <v>228</v>
      </c>
      <c r="F518" s="13">
        <v>2310000</v>
      </c>
      <c r="G518" s="13" t="s">
        <v>24</v>
      </c>
      <c r="H518" s="4" t="s">
        <v>1707</v>
      </c>
      <c r="I518" s="8" t="s">
        <v>1708</v>
      </c>
      <c r="J518" s="7">
        <f>'[1]P.11 Inv. Brend.'!L313</f>
        <v>214.3</v>
      </c>
    </row>
    <row r="519" spans="1:10" ht="26.25" x14ac:dyDescent="0.25">
      <c r="A519" s="1"/>
      <c r="B519" s="13" t="s">
        <v>11</v>
      </c>
      <c r="C519" s="13" t="s">
        <v>1060</v>
      </c>
      <c r="D519" s="13" t="s">
        <v>13</v>
      </c>
      <c r="E519" s="12" t="s">
        <v>228</v>
      </c>
      <c r="F519" s="13">
        <v>2310000</v>
      </c>
      <c r="G519" s="13" t="s">
        <v>24</v>
      </c>
      <c r="H519" s="4" t="s">
        <v>1709</v>
      </c>
      <c r="I519" s="8" t="s">
        <v>1710</v>
      </c>
      <c r="J519" s="7">
        <f>'[1]P.11 Inv. Brend.'!L314</f>
        <v>480.4</v>
      </c>
    </row>
    <row r="520" spans="1:10" ht="26.25" x14ac:dyDescent="0.25">
      <c r="A520" s="1"/>
      <c r="B520" s="13" t="s">
        <v>11</v>
      </c>
      <c r="C520" s="13" t="s">
        <v>1060</v>
      </c>
      <c r="D520" s="13" t="s">
        <v>13</v>
      </c>
      <c r="E520" s="12" t="s">
        <v>228</v>
      </c>
      <c r="F520" s="13">
        <v>2310000</v>
      </c>
      <c r="G520" s="13" t="s">
        <v>1627</v>
      </c>
      <c r="H520" s="4" t="s">
        <v>1711</v>
      </c>
      <c r="I520" s="8" t="s">
        <v>1712</v>
      </c>
      <c r="J520" s="7">
        <f>'[1]P.11 Inv. Brend.'!L315</f>
        <v>1047.9000000000001</v>
      </c>
    </row>
    <row r="521" spans="1:10" ht="51.75" x14ac:dyDescent="0.25">
      <c r="A521" s="1"/>
      <c r="B521" s="13" t="s">
        <v>11</v>
      </c>
      <c r="C521" s="13" t="s">
        <v>1060</v>
      </c>
      <c r="D521" s="13" t="s">
        <v>13</v>
      </c>
      <c r="E521" s="12" t="s">
        <v>228</v>
      </c>
      <c r="F521" s="13">
        <v>2310000</v>
      </c>
      <c r="G521" s="13" t="s">
        <v>26</v>
      </c>
      <c r="H521" s="4" t="s">
        <v>1713</v>
      </c>
      <c r="I521" s="8" t="s">
        <v>1714</v>
      </c>
      <c r="J521" s="7">
        <f>'[1]P.11 Inv. Brend.'!L316</f>
        <v>268.2</v>
      </c>
    </row>
    <row r="522" spans="1:10" ht="39" x14ac:dyDescent="0.25">
      <c r="A522" s="1"/>
      <c r="B522" s="13" t="s">
        <v>11</v>
      </c>
      <c r="C522" s="13" t="s">
        <v>1060</v>
      </c>
      <c r="D522" s="13" t="s">
        <v>13</v>
      </c>
      <c r="E522" s="12" t="s">
        <v>228</v>
      </c>
      <c r="F522" s="13">
        <v>2310000</v>
      </c>
      <c r="G522" s="13" t="s">
        <v>15</v>
      </c>
      <c r="H522" s="4" t="s">
        <v>1715</v>
      </c>
      <c r="I522" s="8" t="s">
        <v>1716</v>
      </c>
      <c r="J522" s="7">
        <f>'[1]P.11 Inv. Brend.'!L317</f>
        <v>1000</v>
      </c>
    </row>
    <row r="523" spans="1:10" ht="26.25" x14ac:dyDescent="0.25">
      <c r="A523" s="1"/>
      <c r="B523" s="13" t="s">
        <v>11</v>
      </c>
      <c r="C523" s="13" t="s">
        <v>1060</v>
      </c>
      <c r="D523" s="13" t="s">
        <v>13</v>
      </c>
      <c r="E523" s="12" t="s">
        <v>228</v>
      </c>
      <c r="F523" s="13">
        <v>2310000</v>
      </c>
      <c r="G523" s="13" t="s">
        <v>15</v>
      </c>
      <c r="H523" s="4" t="s">
        <v>1717</v>
      </c>
      <c r="I523" s="8" t="s">
        <v>1718</v>
      </c>
      <c r="J523" s="7">
        <f>'[1]P.11 Inv. Brend.'!L318</f>
        <v>1000</v>
      </c>
    </row>
    <row r="524" spans="1:10" ht="26.25" x14ac:dyDescent="0.25">
      <c r="A524" s="1"/>
      <c r="B524" s="13" t="s">
        <v>11</v>
      </c>
      <c r="C524" s="13" t="s">
        <v>1060</v>
      </c>
      <c r="D524" s="13" t="s">
        <v>13</v>
      </c>
      <c r="E524" s="12" t="s">
        <v>228</v>
      </c>
      <c r="F524" s="13">
        <v>2310000</v>
      </c>
      <c r="G524" s="13" t="s">
        <v>1637</v>
      </c>
      <c r="H524" s="4" t="s">
        <v>1719</v>
      </c>
      <c r="I524" s="8" t="s">
        <v>1720</v>
      </c>
      <c r="J524" s="7">
        <f>'[1]P.11 Inv. Brend.'!L319</f>
        <v>500</v>
      </c>
    </row>
    <row r="525" spans="1:10" ht="26.25" x14ac:dyDescent="0.25">
      <c r="A525" s="1"/>
      <c r="B525" s="13" t="s">
        <v>11</v>
      </c>
      <c r="C525" s="13" t="s">
        <v>1060</v>
      </c>
      <c r="D525" s="13" t="s">
        <v>13</v>
      </c>
      <c r="E525" s="12" t="s">
        <v>228</v>
      </c>
      <c r="F525" s="13">
        <v>2310000</v>
      </c>
      <c r="G525" s="13" t="s">
        <v>31</v>
      </c>
      <c r="H525" s="4" t="s">
        <v>1721</v>
      </c>
      <c r="I525" s="8" t="s">
        <v>1722</v>
      </c>
      <c r="J525" s="7">
        <f>'[1]P.11 Inv. Brend.'!L320</f>
        <v>500</v>
      </c>
    </row>
    <row r="526" spans="1:10" ht="15.75" customHeight="1" x14ac:dyDescent="0.25">
      <c r="A526" s="1"/>
      <c r="B526" s="13" t="s">
        <v>11</v>
      </c>
      <c r="C526" s="13" t="s">
        <v>1060</v>
      </c>
      <c r="D526" s="13" t="s">
        <v>13</v>
      </c>
      <c r="E526" s="12" t="s">
        <v>228</v>
      </c>
      <c r="F526" s="13">
        <v>2310000</v>
      </c>
      <c r="G526" s="13" t="s">
        <v>35</v>
      </c>
      <c r="H526" s="4" t="s">
        <v>1723</v>
      </c>
      <c r="I526" s="8" t="s">
        <v>1724</v>
      </c>
      <c r="J526" s="7">
        <f>'[1]P.11 Inv. Brend.'!L321</f>
        <v>373.8</v>
      </c>
    </row>
    <row r="527" spans="1:10" ht="39" x14ac:dyDescent="0.25">
      <c r="A527" s="1"/>
      <c r="B527" s="13" t="s">
        <v>11</v>
      </c>
      <c r="C527" s="13" t="s">
        <v>1060</v>
      </c>
      <c r="D527" s="13" t="s">
        <v>13</v>
      </c>
      <c r="E527" s="12" t="s">
        <v>228</v>
      </c>
      <c r="F527" s="13">
        <v>2310000</v>
      </c>
      <c r="G527" s="13" t="s">
        <v>1574</v>
      </c>
      <c r="H527" s="4" t="s">
        <v>1725</v>
      </c>
      <c r="I527" s="8" t="s">
        <v>1726</v>
      </c>
      <c r="J527" s="7">
        <f>'[1]P.11 Inv. Brend.'!L322</f>
        <v>682.91099999999994</v>
      </c>
    </row>
    <row r="528" spans="1:10" ht="26.25" x14ac:dyDescent="0.25">
      <c r="A528" s="1"/>
      <c r="B528" s="13" t="s">
        <v>11</v>
      </c>
      <c r="C528" s="13" t="s">
        <v>1060</v>
      </c>
      <c r="D528" s="13" t="s">
        <v>13</v>
      </c>
      <c r="E528" s="12" t="s">
        <v>228</v>
      </c>
      <c r="F528" s="13">
        <v>2310000</v>
      </c>
      <c r="G528" s="13" t="s">
        <v>1574</v>
      </c>
      <c r="H528" s="4" t="s">
        <v>1727</v>
      </c>
      <c r="I528" s="8" t="s">
        <v>1728</v>
      </c>
      <c r="J528" s="7">
        <f>'[1]P.11 Inv. Brend.'!L323</f>
        <v>300</v>
      </c>
    </row>
    <row r="529" spans="1:10" ht="26.25" x14ac:dyDescent="0.25">
      <c r="A529" s="1"/>
      <c r="B529" s="13" t="s">
        <v>11</v>
      </c>
      <c r="C529" s="13" t="s">
        <v>1060</v>
      </c>
      <c r="D529" s="13" t="s">
        <v>13</v>
      </c>
      <c r="E529" s="12" t="s">
        <v>228</v>
      </c>
      <c r="F529" s="13">
        <v>2310000</v>
      </c>
      <c r="G529" s="13" t="s">
        <v>1574</v>
      </c>
      <c r="H529" s="4" t="s">
        <v>1729</v>
      </c>
      <c r="I529" s="8" t="s">
        <v>1730</v>
      </c>
      <c r="J529" s="7">
        <f>'[1]P.11 Inv. Brend.'!L324</f>
        <v>300</v>
      </c>
    </row>
    <row r="530" spans="1:10" ht="26.25" x14ac:dyDescent="0.25">
      <c r="A530" s="1"/>
      <c r="B530" s="13" t="s">
        <v>11</v>
      </c>
      <c r="C530" s="13" t="s">
        <v>1060</v>
      </c>
      <c r="D530" s="13" t="s">
        <v>13</v>
      </c>
      <c r="E530" s="12" t="s">
        <v>228</v>
      </c>
      <c r="F530" s="13">
        <v>2310000</v>
      </c>
      <c r="G530" s="13" t="s">
        <v>1649</v>
      </c>
      <c r="H530" s="4" t="s">
        <v>1731</v>
      </c>
      <c r="I530" s="8" t="s">
        <v>1732</v>
      </c>
      <c r="J530" s="7">
        <f>'[1]P.11 Inv. Brend.'!L325</f>
        <v>400</v>
      </c>
    </row>
    <row r="531" spans="1:10" ht="26.25" x14ac:dyDescent="0.25">
      <c r="A531" s="1"/>
      <c r="B531" s="13" t="s">
        <v>11</v>
      </c>
      <c r="C531" s="13" t="s">
        <v>1060</v>
      </c>
      <c r="D531" s="13" t="s">
        <v>13</v>
      </c>
      <c r="E531" s="12" t="s">
        <v>228</v>
      </c>
      <c r="F531" s="13">
        <v>2310000</v>
      </c>
      <c r="G531" s="13" t="s">
        <v>232</v>
      </c>
      <c r="H531" s="4" t="s">
        <v>1733</v>
      </c>
      <c r="I531" s="8" t="s">
        <v>1734</v>
      </c>
      <c r="J531" s="7">
        <f>'[1]P.11 Inv. Brend.'!L326</f>
        <v>300</v>
      </c>
    </row>
    <row r="532" spans="1:10" ht="26.25" x14ac:dyDescent="0.25">
      <c r="A532" s="1"/>
      <c r="B532" s="13" t="s">
        <v>11</v>
      </c>
      <c r="C532" s="13" t="s">
        <v>1060</v>
      </c>
      <c r="D532" s="13" t="s">
        <v>13</v>
      </c>
      <c r="E532" s="12" t="s">
        <v>228</v>
      </c>
      <c r="F532" s="13">
        <v>2310000</v>
      </c>
      <c r="G532" s="13" t="s">
        <v>1654</v>
      </c>
      <c r="H532" s="4" t="s">
        <v>1735</v>
      </c>
      <c r="I532" s="8" t="s">
        <v>1736</v>
      </c>
      <c r="J532" s="7">
        <f>'[1]P.11 Inv. Brend.'!L327</f>
        <v>200</v>
      </c>
    </row>
    <row r="533" spans="1:10" x14ac:dyDescent="0.25">
      <c r="A533" s="1"/>
      <c r="B533" s="13" t="s">
        <v>11</v>
      </c>
      <c r="C533" s="13" t="s">
        <v>1060</v>
      </c>
      <c r="D533" s="13" t="s">
        <v>13</v>
      </c>
      <c r="E533" s="12" t="s">
        <v>228</v>
      </c>
      <c r="F533" s="13">
        <v>2310000</v>
      </c>
      <c r="G533" s="13" t="s">
        <v>15</v>
      </c>
      <c r="H533" s="4" t="s">
        <v>1737</v>
      </c>
      <c r="I533" s="8" t="s">
        <v>1738</v>
      </c>
      <c r="J533" s="7">
        <f>'[1]P.11 Inv. Brend.'!L328</f>
        <v>10000</v>
      </c>
    </row>
    <row r="534" spans="1:10" ht="15.75" customHeight="1" x14ac:dyDescent="0.25">
      <c r="A534" s="1"/>
      <c r="B534" s="13" t="s">
        <v>11</v>
      </c>
      <c r="C534" s="13" t="s">
        <v>1060</v>
      </c>
      <c r="D534" s="13" t="s">
        <v>59</v>
      </c>
      <c r="E534" s="12" t="s">
        <v>228</v>
      </c>
      <c r="F534" s="13">
        <v>2310000</v>
      </c>
      <c r="G534" s="13" t="s">
        <v>15</v>
      </c>
      <c r="H534" s="4" t="s">
        <v>1739</v>
      </c>
      <c r="I534" s="8" t="s">
        <v>1740</v>
      </c>
      <c r="J534" s="7">
        <f>'[1]P.11 Inv. Brend.'!L329</f>
        <v>2000</v>
      </c>
    </row>
    <row r="535" spans="1:10" ht="15.75" customHeight="1" x14ac:dyDescent="0.25">
      <c r="A535" s="1"/>
      <c r="B535" s="13" t="s">
        <v>11</v>
      </c>
      <c r="C535" s="13" t="s">
        <v>1060</v>
      </c>
      <c r="D535" s="13"/>
      <c r="E535" s="12" t="s">
        <v>228</v>
      </c>
      <c r="F535" s="13">
        <v>2310000</v>
      </c>
      <c r="G535" s="13" t="s">
        <v>15</v>
      </c>
      <c r="H535" s="4" t="s">
        <v>1741</v>
      </c>
      <c r="I535" s="8" t="s">
        <v>1742</v>
      </c>
      <c r="J535" s="7">
        <f>'[1]P.11 Inv. Brend.'!L330</f>
        <v>5000</v>
      </c>
    </row>
    <row r="536" spans="1:10" ht="26.25" x14ac:dyDescent="0.25">
      <c r="A536" s="1"/>
      <c r="B536" s="13" t="s">
        <v>11</v>
      </c>
      <c r="C536" s="13" t="s">
        <v>1060</v>
      </c>
      <c r="D536" s="13" t="s">
        <v>13</v>
      </c>
      <c r="E536" s="12" t="s">
        <v>228</v>
      </c>
      <c r="F536" s="13">
        <v>2310001</v>
      </c>
      <c r="G536" s="13" t="s">
        <v>1571</v>
      </c>
      <c r="H536" s="4" t="s">
        <v>1743</v>
      </c>
      <c r="I536" s="8" t="s">
        <v>1744</v>
      </c>
      <c r="J536" s="7">
        <f>'[1]P.11 Inv. Brend.'!L331</f>
        <v>10000</v>
      </c>
    </row>
    <row r="537" spans="1:10" ht="26.25" x14ac:dyDescent="0.25">
      <c r="A537" s="1"/>
      <c r="B537" s="13" t="s">
        <v>11</v>
      </c>
      <c r="C537" s="13" t="s">
        <v>1060</v>
      </c>
      <c r="D537" s="13" t="s">
        <v>13</v>
      </c>
      <c r="E537" s="12" t="s">
        <v>228</v>
      </c>
      <c r="F537" s="13">
        <v>2310002</v>
      </c>
      <c r="G537" s="13" t="s">
        <v>1571</v>
      </c>
      <c r="H537" s="4" t="s">
        <v>1745</v>
      </c>
      <c r="I537" s="8" t="s">
        <v>1746</v>
      </c>
      <c r="J537" s="7">
        <f>'[1]P.11 Inv. Brend.'!L332</f>
        <v>200</v>
      </c>
    </row>
    <row r="538" spans="1:10" x14ac:dyDescent="0.25">
      <c r="A538" s="1"/>
      <c r="B538" s="13" t="s">
        <v>11</v>
      </c>
      <c r="C538" s="13" t="s">
        <v>1060</v>
      </c>
      <c r="D538" s="13" t="s">
        <v>13</v>
      </c>
      <c r="E538" s="12" t="s">
        <v>228</v>
      </c>
      <c r="F538" s="13">
        <v>2310003</v>
      </c>
      <c r="G538" s="13" t="s">
        <v>1574</v>
      </c>
      <c r="H538" s="4" t="s">
        <v>1747</v>
      </c>
      <c r="I538" s="8" t="s">
        <v>1748</v>
      </c>
      <c r="J538" s="7">
        <f>'[1]P.11 Inv. Brend.'!L333</f>
        <v>57611.110999999997</v>
      </c>
    </row>
    <row r="539" spans="1:10" ht="26.25" x14ac:dyDescent="0.25">
      <c r="A539" s="1"/>
      <c r="B539" s="13" t="s">
        <v>11</v>
      </c>
      <c r="C539" s="13" t="s">
        <v>1060</v>
      </c>
      <c r="D539" s="13" t="s">
        <v>13</v>
      </c>
      <c r="E539" s="12" t="s">
        <v>228</v>
      </c>
      <c r="F539" s="13">
        <v>2310004</v>
      </c>
      <c r="G539" s="13" t="s">
        <v>1574</v>
      </c>
      <c r="H539" s="4" t="s">
        <v>1749</v>
      </c>
      <c r="I539" s="8" t="s">
        <v>1750</v>
      </c>
      <c r="J539" s="7">
        <f>'[1]P.11 Inv. Brend.'!L334</f>
        <v>918.09900000000005</v>
      </c>
    </row>
    <row r="540" spans="1:10" ht="26.25" x14ac:dyDescent="0.25">
      <c r="A540" s="1"/>
      <c r="B540" s="13" t="s">
        <v>11</v>
      </c>
      <c r="C540" s="13" t="s">
        <v>1060</v>
      </c>
      <c r="D540" s="13" t="s">
        <v>13</v>
      </c>
      <c r="E540" s="12" t="s">
        <v>228</v>
      </c>
      <c r="F540" s="13">
        <v>2310005</v>
      </c>
      <c r="G540" s="13" t="s">
        <v>26</v>
      </c>
      <c r="H540" s="4" t="s">
        <v>1751</v>
      </c>
      <c r="I540" s="8" t="s">
        <v>1752</v>
      </c>
      <c r="J540" s="7">
        <f>'[1]P.11 Inv. Brend.'!L335</f>
        <v>5000</v>
      </c>
    </row>
    <row r="541" spans="1:10" ht="26.25" x14ac:dyDescent="0.25">
      <c r="A541" s="1"/>
      <c r="B541" s="13" t="s">
        <v>11</v>
      </c>
      <c r="C541" s="13" t="s">
        <v>1060</v>
      </c>
      <c r="D541" s="13" t="s">
        <v>13</v>
      </c>
      <c r="E541" s="12" t="s">
        <v>228</v>
      </c>
      <c r="F541" s="13">
        <v>2310006</v>
      </c>
      <c r="G541" s="13" t="s">
        <v>26</v>
      </c>
      <c r="H541" s="4" t="s">
        <v>1753</v>
      </c>
      <c r="I541" s="8" t="s">
        <v>1754</v>
      </c>
      <c r="J541" s="7">
        <f>'[1]P.11 Inv. Brend.'!L336</f>
        <v>100</v>
      </c>
    </row>
    <row r="542" spans="1:10" ht="26.25" x14ac:dyDescent="0.25">
      <c r="A542" s="1"/>
      <c r="B542" s="13" t="s">
        <v>11</v>
      </c>
      <c r="C542" s="13" t="s">
        <v>1060</v>
      </c>
      <c r="D542" s="13" t="s">
        <v>13</v>
      </c>
      <c r="E542" s="12" t="s">
        <v>228</v>
      </c>
      <c r="F542" s="13">
        <v>2310010</v>
      </c>
      <c r="G542" s="13" t="s">
        <v>1755</v>
      </c>
      <c r="H542" s="4" t="s">
        <v>1756</v>
      </c>
      <c r="I542" s="8" t="s">
        <v>1757</v>
      </c>
      <c r="J542" s="7">
        <f>'[1]P.11 Inv. Brend.'!L337</f>
        <v>67.67</v>
      </c>
    </row>
    <row r="543" spans="1:10" x14ac:dyDescent="0.25">
      <c r="A543" s="1"/>
      <c r="B543" s="13" t="s">
        <v>11</v>
      </c>
      <c r="C543" s="13" t="s">
        <v>1060</v>
      </c>
      <c r="D543" s="13" t="s">
        <v>13</v>
      </c>
      <c r="E543" s="12" t="s">
        <v>228</v>
      </c>
      <c r="F543" s="13">
        <v>2310011</v>
      </c>
      <c r="G543" s="13" t="s">
        <v>1755</v>
      </c>
      <c r="H543" s="4" t="s">
        <v>1758</v>
      </c>
      <c r="I543" s="8" t="s">
        <v>1759</v>
      </c>
      <c r="J543" s="7">
        <f>'[1]P.11 Inv. Brend.'!L338</f>
        <v>2540.9110000000001</v>
      </c>
    </row>
    <row r="544" spans="1:10" ht="15.75" customHeight="1" x14ac:dyDescent="0.25">
      <c r="A544" s="1"/>
      <c r="B544" s="13" t="s">
        <v>11</v>
      </c>
      <c r="C544" s="13" t="s">
        <v>1060</v>
      </c>
      <c r="D544" s="13" t="s">
        <v>13</v>
      </c>
      <c r="E544" s="12" t="s">
        <v>228</v>
      </c>
      <c r="F544" s="13">
        <v>2310012</v>
      </c>
      <c r="G544" s="13" t="s">
        <v>1755</v>
      </c>
      <c r="H544" s="4" t="s">
        <v>1760</v>
      </c>
      <c r="I544" s="8" t="s">
        <v>1761</v>
      </c>
      <c r="J544" s="7">
        <f>'[1]P.11 Inv. Brend.'!L339</f>
        <v>43.5</v>
      </c>
    </row>
    <row r="545" spans="1:10" ht="15.75" customHeight="1" x14ac:dyDescent="0.25">
      <c r="A545" s="1"/>
      <c r="B545" s="13" t="s">
        <v>11</v>
      </c>
      <c r="C545" s="13" t="s">
        <v>1060</v>
      </c>
      <c r="D545" s="13" t="s">
        <v>13</v>
      </c>
      <c r="E545" s="12" t="s">
        <v>228</v>
      </c>
      <c r="F545" s="13" t="s">
        <v>218</v>
      </c>
      <c r="G545" s="13" t="s">
        <v>15</v>
      </c>
      <c r="H545" s="4" t="s">
        <v>1762</v>
      </c>
      <c r="I545" s="8" t="s">
        <v>1763</v>
      </c>
      <c r="J545" s="7">
        <f>'[1]P.11 Inv. Brend.'!L340</f>
        <v>20000</v>
      </c>
    </row>
    <row r="546" spans="1:10" ht="15.75" customHeight="1" x14ac:dyDescent="0.25">
      <c r="A546" s="1"/>
      <c r="B546" s="13" t="s">
        <v>11</v>
      </c>
      <c r="C546" s="13" t="s">
        <v>1060</v>
      </c>
      <c r="D546" s="13" t="s">
        <v>13</v>
      </c>
      <c r="E546" s="12" t="s">
        <v>228</v>
      </c>
      <c r="F546" s="13" t="s">
        <v>218</v>
      </c>
      <c r="G546" s="13" t="s">
        <v>15</v>
      </c>
      <c r="H546" s="4" t="s">
        <v>1764</v>
      </c>
      <c r="I546" s="8" t="s">
        <v>1765</v>
      </c>
      <c r="J546" s="7">
        <f>'[1]P.11 Inv. Brend.'!L341</f>
        <v>400</v>
      </c>
    </row>
    <row r="547" spans="1:10" ht="26.25" x14ac:dyDescent="0.25">
      <c r="A547" s="1"/>
      <c r="B547" s="13" t="s">
        <v>11</v>
      </c>
      <c r="C547" s="13" t="s">
        <v>1060</v>
      </c>
      <c r="D547" s="13" t="s">
        <v>13</v>
      </c>
      <c r="E547" s="12" t="s">
        <v>228</v>
      </c>
      <c r="F547" s="13" t="s">
        <v>218</v>
      </c>
      <c r="G547" s="13" t="s">
        <v>15</v>
      </c>
      <c r="H547" s="4" t="s">
        <v>1766</v>
      </c>
      <c r="I547" s="8" t="s">
        <v>1767</v>
      </c>
      <c r="J547" s="7">
        <f>'[1]P.11 Inv. Brend.'!L342</f>
        <v>20000</v>
      </c>
    </row>
    <row r="548" spans="1:10" ht="26.25" x14ac:dyDescent="0.25">
      <c r="A548" s="1"/>
      <c r="B548" s="13" t="s">
        <v>11</v>
      </c>
      <c r="C548" s="13" t="s">
        <v>1060</v>
      </c>
      <c r="D548" s="13" t="s">
        <v>13</v>
      </c>
      <c r="E548" s="12" t="s">
        <v>228</v>
      </c>
      <c r="F548" s="13" t="s">
        <v>218</v>
      </c>
      <c r="G548" s="13" t="s">
        <v>15</v>
      </c>
      <c r="H548" s="4" t="s">
        <v>1768</v>
      </c>
      <c r="I548" s="8" t="s">
        <v>1769</v>
      </c>
      <c r="J548" s="7">
        <f>'[1]P.11 Inv. Brend.'!L343</f>
        <v>400</v>
      </c>
    </row>
    <row r="549" spans="1:10" x14ac:dyDescent="0.25">
      <c r="A549" s="1"/>
      <c r="B549" s="13" t="s">
        <v>11</v>
      </c>
      <c r="C549" s="13" t="s">
        <v>1060</v>
      </c>
      <c r="D549" s="13" t="s">
        <v>13</v>
      </c>
      <c r="E549" s="12" t="s">
        <v>228</v>
      </c>
      <c r="F549" s="13" t="s">
        <v>218</v>
      </c>
      <c r="G549" s="13" t="s">
        <v>1770</v>
      </c>
      <c r="H549" s="4"/>
      <c r="I549" s="8" t="s">
        <v>1771</v>
      </c>
      <c r="J549" s="7">
        <f>'[1]P.11 Inv. Brend.'!L344</f>
        <v>6500</v>
      </c>
    </row>
    <row r="550" spans="1:10" ht="26.25" x14ac:dyDescent="0.25">
      <c r="A550" s="1"/>
      <c r="B550" s="13" t="s">
        <v>11</v>
      </c>
      <c r="C550" s="13" t="s">
        <v>1060</v>
      </c>
      <c r="D550" s="13" t="s">
        <v>13</v>
      </c>
      <c r="E550" s="12" t="s">
        <v>228</v>
      </c>
      <c r="F550" s="13" t="s">
        <v>218</v>
      </c>
      <c r="G550" s="13" t="s">
        <v>1770</v>
      </c>
      <c r="H550" s="4"/>
      <c r="I550" s="8" t="s">
        <v>1772</v>
      </c>
      <c r="J550" s="7">
        <f>'[1]P.11 Inv. Brend.'!L345</f>
        <v>120</v>
      </c>
    </row>
    <row r="551" spans="1:10" x14ac:dyDescent="0.25">
      <c r="A551" s="1"/>
      <c r="B551" s="13" t="s">
        <v>11</v>
      </c>
      <c r="C551" s="13" t="s">
        <v>1060</v>
      </c>
      <c r="D551" s="13" t="s">
        <v>13</v>
      </c>
      <c r="E551" s="12" t="s">
        <v>228</v>
      </c>
      <c r="F551" s="13" t="s">
        <v>218</v>
      </c>
      <c r="G551" s="13" t="s">
        <v>1770</v>
      </c>
      <c r="H551" s="4"/>
      <c r="I551" s="8" t="s">
        <v>1773</v>
      </c>
      <c r="J551" s="7">
        <f>'[1]P.11 Inv. Brend.'!L346</f>
        <v>5200</v>
      </c>
    </row>
    <row r="552" spans="1:10" ht="26.25" x14ac:dyDescent="0.25">
      <c r="A552" s="1"/>
      <c r="B552" s="13" t="s">
        <v>11</v>
      </c>
      <c r="C552" s="13" t="s">
        <v>1060</v>
      </c>
      <c r="D552" s="13" t="s">
        <v>13</v>
      </c>
      <c r="E552" s="12" t="s">
        <v>228</v>
      </c>
      <c r="F552" s="13" t="s">
        <v>218</v>
      </c>
      <c r="G552" s="13" t="s">
        <v>1770</v>
      </c>
      <c r="H552" s="4"/>
      <c r="I552" s="8" t="s">
        <v>1774</v>
      </c>
      <c r="J552" s="7">
        <f>'[1]P.11 Inv. Brend.'!L347</f>
        <v>100</v>
      </c>
    </row>
    <row r="553" spans="1:10" x14ac:dyDescent="0.25">
      <c r="A553" s="1"/>
      <c r="B553" s="13" t="s">
        <v>11</v>
      </c>
      <c r="C553" s="13" t="s">
        <v>1060</v>
      </c>
      <c r="D553" s="13" t="s">
        <v>13</v>
      </c>
      <c r="E553" s="12" t="s">
        <v>228</v>
      </c>
      <c r="F553" s="13" t="s">
        <v>218</v>
      </c>
      <c r="G553" s="13" t="s">
        <v>232</v>
      </c>
      <c r="H553" s="4"/>
      <c r="I553" s="8" t="s">
        <v>1775</v>
      </c>
      <c r="J553" s="7">
        <f>'[1]P.11 Inv. Brend.'!L348</f>
        <v>12700</v>
      </c>
    </row>
    <row r="554" spans="1:10" ht="26.25" x14ac:dyDescent="0.25">
      <c r="A554" s="1"/>
      <c r="B554" s="13" t="s">
        <v>11</v>
      </c>
      <c r="C554" s="13" t="s">
        <v>1060</v>
      </c>
      <c r="D554" s="13" t="s">
        <v>13</v>
      </c>
      <c r="E554" s="12" t="s">
        <v>228</v>
      </c>
      <c r="F554" s="13" t="s">
        <v>218</v>
      </c>
      <c r="G554" s="13" t="s">
        <v>232</v>
      </c>
      <c r="H554" s="4"/>
      <c r="I554" s="8" t="s">
        <v>1776</v>
      </c>
      <c r="J554" s="7">
        <f>'[1]P.11 Inv. Brend.'!L349</f>
        <v>150</v>
      </c>
    </row>
    <row r="555" spans="1:10" x14ac:dyDescent="0.25">
      <c r="A555" s="1"/>
      <c r="B555" s="13" t="s">
        <v>11</v>
      </c>
      <c r="C555" s="13" t="s">
        <v>1060</v>
      </c>
      <c r="D555" s="13" t="s">
        <v>13</v>
      </c>
      <c r="E555" s="12" t="s">
        <v>228</v>
      </c>
      <c r="F555" s="13" t="s">
        <v>218</v>
      </c>
      <c r="G555" s="13" t="s">
        <v>232</v>
      </c>
      <c r="H555" s="4"/>
      <c r="I555" s="8" t="s">
        <v>1777</v>
      </c>
      <c r="J555" s="7">
        <f>'[1]P.11 Inv. Brend.'!L350</f>
        <v>20000</v>
      </c>
    </row>
    <row r="556" spans="1:10" ht="26.25" x14ac:dyDescent="0.25">
      <c r="A556" s="1"/>
      <c r="B556" s="13" t="s">
        <v>11</v>
      </c>
      <c r="C556" s="13" t="s">
        <v>1060</v>
      </c>
      <c r="D556" s="13" t="s">
        <v>13</v>
      </c>
      <c r="E556" s="12" t="s">
        <v>228</v>
      </c>
      <c r="F556" s="13" t="s">
        <v>218</v>
      </c>
      <c r="G556" s="13" t="s">
        <v>232</v>
      </c>
      <c r="H556" s="4"/>
      <c r="I556" s="8" t="s">
        <v>1778</v>
      </c>
      <c r="J556" s="7">
        <f>'[1]P.11 Inv. Brend.'!L351</f>
        <v>250</v>
      </c>
    </row>
    <row r="557" spans="1:10" ht="15.75" customHeight="1" x14ac:dyDescent="0.25">
      <c r="A557" s="1"/>
      <c r="B557" s="13" t="s">
        <v>11</v>
      </c>
      <c r="C557" s="13" t="s">
        <v>1060</v>
      </c>
      <c r="D557" s="13" t="s">
        <v>13</v>
      </c>
      <c r="E557" s="12" t="s">
        <v>228</v>
      </c>
      <c r="F557" s="13" t="s">
        <v>218</v>
      </c>
      <c r="G557" s="13" t="s">
        <v>1637</v>
      </c>
      <c r="H557" s="4"/>
      <c r="I557" s="8" t="s">
        <v>1779</v>
      </c>
      <c r="J557" s="7">
        <f>'[1]P.11 Inv. Brend.'!L352</f>
        <v>20000</v>
      </c>
    </row>
    <row r="558" spans="1:10" ht="26.25" x14ac:dyDescent="0.25">
      <c r="A558" s="1"/>
      <c r="B558" s="13" t="s">
        <v>11</v>
      </c>
      <c r="C558" s="13" t="s">
        <v>1060</v>
      </c>
      <c r="D558" s="13" t="s">
        <v>13</v>
      </c>
      <c r="E558" s="12" t="s">
        <v>228</v>
      </c>
      <c r="F558" s="13" t="s">
        <v>218</v>
      </c>
      <c r="G558" s="13" t="s">
        <v>1637</v>
      </c>
      <c r="H558" s="4"/>
      <c r="I558" s="8" t="s">
        <v>1780</v>
      </c>
      <c r="J558" s="7">
        <f>'[1]P.11 Inv. Brend.'!L353</f>
        <v>250</v>
      </c>
    </row>
    <row r="559" spans="1:10" ht="26.25" x14ac:dyDescent="0.25">
      <c r="A559" s="1"/>
      <c r="B559" s="13" t="s">
        <v>11</v>
      </c>
      <c r="C559" s="13" t="s">
        <v>1060</v>
      </c>
      <c r="D559" s="13" t="s">
        <v>13</v>
      </c>
      <c r="E559" s="12" t="s">
        <v>228</v>
      </c>
      <c r="F559" s="13" t="s">
        <v>218</v>
      </c>
      <c r="G559" s="13" t="s">
        <v>1627</v>
      </c>
      <c r="H559" s="4"/>
      <c r="I559" s="8" t="s">
        <v>1781</v>
      </c>
      <c r="J559" s="7">
        <f>'[1]P.11 Inv. Brend.'!L354</f>
        <v>12800</v>
      </c>
    </row>
    <row r="560" spans="1:10" ht="26.25" x14ac:dyDescent="0.25">
      <c r="A560" s="1"/>
      <c r="B560" s="13" t="s">
        <v>11</v>
      </c>
      <c r="C560" s="13" t="s">
        <v>1060</v>
      </c>
      <c r="D560" s="13" t="s">
        <v>13</v>
      </c>
      <c r="E560" s="12" t="s">
        <v>228</v>
      </c>
      <c r="F560" s="13" t="s">
        <v>218</v>
      </c>
      <c r="G560" s="13" t="s">
        <v>1627</v>
      </c>
      <c r="H560" s="4"/>
      <c r="I560" s="8" t="s">
        <v>1782</v>
      </c>
      <c r="J560" s="7">
        <f>'[1]P.11 Inv. Brend.'!L355</f>
        <v>150</v>
      </c>
    </row>
    <row r="561" spans="1:10" ht="39" x14ac:dyDescent="0.25">
      <c r="A561" s="1"/>
      <c r="B561" s="13" t="s">
        <v>11</v>
      </c>
      <c r="C561" s="13" t="s">
        <v>1060</v>
      </c>
      <c r="D561" s="13" t="s">
        <v>13</v>
      </c>
      <c r="E561" s="12" t="s">
        <v>228</v>
      </c>
      <c r="F561" s="13" t="s">
        <v>218</v>
      </c>
      <c r="G561" s="13" t="s">
        <v>26</v>
      </c>
      <c r="H561" s="4"/>
      <c r="I561" s="8" t="s">
        <v>1783</v>
      </c>
      <c r="J561" s="7">
        <f>'[1]P.11 Inv. Brend.'!L356</f>
        <v>20500</v>
      </c>
    </row>
    <row r="562" spans="1:10" ht="51.75" x14ac:dyDescent="0.25">
      <c r="A562" s="1"/>
      <c r="B562" s="13" t="s">
        <v>11</v>
      </c>
      <c r="C562" s="13" t="s">
        <v>1060</v>
      </c>
      <c r="D562" s="13" t="s">
        <v>13</v>
      </c>
      <c r="E562" s="12" t="s">
        <v>228</v>
      </c>
      <c r="F562" s="13" t="s">
        <v>218</v>
      </c>
      <c r="G562" s="13" t="s">
        <v>26</v>
      </c>
      <c r="H562" s="4"/>
      <c r="I562" s="8" t="s">
        <v>1784</v>
      </c>
      <c r="J562" s="7">
        <f>'[1]P.11 Inv. Brend.'!L357</f>
        <v>250</v>
      </c>
    </row>
    <row r="563" spans="1:10" x14ac:dyDescent="0.25">
      <c r="A563" s="1"/>
      <c r="B563" s="13" t="s">
        <v>11</v>
      </c>
      <c r="C563" s="13" t="s">
        <v>1060</v>
      </c>
      <c r="D563" s="13" t="s">
        <v>13</v>
      </c>
      <c r="E563" s="12" t="s">
        <v>228</v>
      </c>
      <c r="F563" s="13" t="s">
        <v>218</v>
      </c>
      <c r="G563" s="13" t="s">
        <v>26</v>
      </c>
      <c r="H563" s="4"/>
      <c r="I563" s="8" t="s">
        <v>1785</v>
      </c>
      <c r="J563" s="7">
        <f>'[1]P.11 Inv. Brend.'!L358</f>
        <v>20500</v>
      </c>
    </row>
    <row r="564" spans="1:10" ht="26.25" x14ac:dyDescent="0.25">
      <c r="A564" s="1"/>
      <c r="B564" s="13" t="s">
        <v>11</v>
      </c>
      <c r="C564" s="13" t="s">
        <v>1060</v>
      </c>
      <c r="D564" s="13" t="s">
        <v>13</v>
      </c>
      <c r="E564" s="12" t="s">
        <v>228</v>
      </c>
      <c r="F564" s="13" t="s">
        <v>218</v>
      </c>
      <c r="G564" s="13" t="s">
        <v>26</v>
      </c>
      <c r="H564" s="4"/>
      <c r="I564" s="8" t="s">
        <v>1786</v>
      </c>
      <c r="J564" s="7">
        <f>'[1]P.11 Inv. Brend.'!L359</f>
        <v>250</v>
      </c>
    </row>
    <row r="565" spans="1:10" x14ac:dyDescent="0.25">
      <c r="A565" s="1"/>
      <c r="B565" s="13" t="s">
        <v>11</v>
      </c>
      <c r="C565" s="13" t="s">
        <v>1060</v>
      </c>
      <c r="D565" s="13" t="s">
        <v>13</v>
      </c>
      <c r="E565" s="12" t="s">
        <v>228</v>
      </c>
      <c r="F565" s="13" t="s">
        <v>218</v>
      </c>
      <c r="G565" s="13" t="s">
        <v>1584</v>
      </c>
      <c r="H565" s="4"/>
      <c r="I565" s="8" t="s">
        <v>1787</v>
      </c>
      <c r="J565" s="7">
        <f>'[1]P.11 Inv. Brend.'!L360</f>
        <v>20700</v>
      </c>
    </row>
    <row r="566" spans="1:10" ht="26.25" x14ac:dyDescent="0.25">
      <c r="A566" s="1"/>
      <c r="B566" s="13" t="s">
        <v>11</v>
      </c>
      <c r="C566" s="13" t="s">
        <v>1060</v>
      </c>
      <c r="D566" s="13" t="s">
        <v>13</v>
      </c>
      <c r="E566" s="12" t="s">
        <v>228</v>
      </c>
      <c r="F566" s="13" t="s">
        <v>218</v>
      </c>
      <c r="G566" s="13" t="s">
        <v>1584</v>
      </c>
      <c r="H566" s="4"/>
      <c r="I566" s="8" t="s">
        <v>1788</v>
      </c>
      <c r="J566" s="7">
        <f>'[1]P.11 Inv. Brend.'!L361</f>
        <v>250</v>
      </c>
    </row>
    <row r="567" spans="1:10" ht="15.75" customHeight="1" x14ac:dyDescent="0.25">
      <c r="A567" s="1"/>
      <c r="B567" s="13" t="s">
        <v>11</v>
      </c>
      <c r="C567" s="13" t="s">
        <v>1060</v>
      </c>
      <c r="D567" s="13" t="s">
        <v>13</v>
      </c>
      <c r="E567" s="12" t="s">
        <v>228</v>
      </c>
      <c r="F567" s="13" t="s">
        <v>218</v>
      </c>
      <c r="G567" s="13" t="s">
        <v>1789</v>
      </c>
      <c r="H567" s="4"/>
      <c r="I567" s="8" t="s">
        <v>1790</v>
      </c>
      <c r="J567" s="7">
        <f>'[1]P.11 Inv. Brend.'!L362</f>
        <v>9300</v>
      </c>
    </row>
    <row r="568" spans="1:10" ht="26.25" x14ac:dyDescent="0.25">
      <c r="A568" s="1"/>
      <c r="B568" s="13" t="s">
        <v>11</v>
      </c>
      <c r="C568" s="13" t="s">
        <v>1060</v>
      </c>
      <c r="D568" s="13" t="s">
        <v>13</v>
      </c>
      <c r="E568" s="12" t="s">
        <v>228</v>
      </c>
      <c r="F568" s="13" t="s">
        <v>218</v>
      </c>
      <c r="G568" s="13" t="s">
        <v>1789</v>
      </c>
      <c r="H568" s="4"/>
      <c r="I568" s="8" t="s">
        <v>1791</v>
      </c>
      <c r="J568" s="7">
        <f>'[1]P.11 Inv. Brend.'!L363</f>
        <v>170</v>
      </c>
    </row>
    <row r="569" spans="1:10" x14ac:dyDescent="0.25">
      <c r="A569" s="1"/>
      <c r="B569" s="13" t="s">
        <v>11</v>
      </c>
      <c r="C569" s="13" t="s">
        <v>1060</v>
      </c>
      <c r="D569" s="13" t="s">
        <v>13</v>
      </c>
      <c r="E569" s="12" t="s">
        <v>228</v>
      </c>
      <c r="F569" s="13" t="s">
        <v>218</v>
      </c>
      <c r="G569" s="13" t="s">
        <v>1789</v>
      </c>
      <c r="H569" s="4"/>
      <c r="I569" s="8" t="s">
        <v>1792</v>
      </c>
      <c r="J569" s="7">
        <f>'[1]P.11 Inv. Brend.'!L364</f>
        <v>4200</v>
      </c>
    </row>
    <row r="570" spans="1:10" ht="26.25" x14ac:dyDescent="0.25">
      <c r="A570" s="1"/>
      <c r="B570" s="13" t="s">
        <v>11</v>
      </c>
      <c r="C570" s="13" t="s">
        <v>1060</v>
      </c>
      <c r="D570" s="13" t="s">
        <v>13</v>
      </c>
      <c r="E570" s="12" t="s">
        <v>228</v>
      </c>
      <c r="F570" s="13" t="s">
        <v>218</v>
      </c>
      <c r="G570" s="13" t="s">
        <v>1789</v>
      </c>
      <c r="H570" s="4"/>
      <c r="I570" s="8" t="s">
        <v>1793</v>
      </c>
      <c r="J570" s="7">
        <f>'[1]P.11 Inv. Brend.'!L365</f>
        <v>75</v>
      </c>
    </row>
    <row r="571" spans="1:10" ht="26.25" x14ac:dyDescent="0.25">
      <c r="A571" s="1"/>
      <c r="B571" s="13" t="s">
        <v>11</v>
      </c>
      <c r="C571" s="13" t="s">
        <v>1060</v>
      </c>
      <c r="D571" s="13" t="s">
        <v>13</v>
      </c>
      <c r="E571" s="12" t="s">
        <v>228</v>
      </c>
      <c r="F571" s="13" t="s">
        <v>218</v>
      </c>
      <c r="G571" s="13" t="s">
        <v>1581</v>
      </c>
      <c r="H571" s="4"/>
      <c r="I571" s="8" t="s">
        <v>1794</v>
      </c>
      <c r="J571" s="7">
        <f>'[1]P.11 Inv. Brend.'!L366</f>
        <v>5200</v>
      </c>
    </row>
    <row r="572" spans="1:10" ht="26.25" x14ac:dyDescent="0.25">
      <c r="A572" s="1"/>
      <c r="B572" s="13" t="s">
        <v>11</v>
      </c>
      <c r="C572" s="13" t="s">
        <v>1060</v>
      </c>
      <c r="D572" s="13" t="s">
        <v>13</v>
      </c>
      <c r="E572" s="12" t="s">
        <v>228</v>
      </c>
      <c r="F572" s="13" t="s">
        <v>218</v>
      </c>
      <c r="G572" s="13" t="s">
        <v>1581</v>
      </c>
      <c r="H572" s="4"/>
      <c r="I572" s="8" t="s">
        <v>1795</v>
      </c>
      <c r="J572" s="7">
        <f>'[1]P.11 Inv. Brend.'!L367</f>
        <v>90</v>
      </c>
    </row>
    <row r="573" spans="1:10" x14ac:dyDescent="0.25">
      <c r="A573" s="1"/>
      <c r="B573" s="13" t="s">
        <v>11</v>
      </c>
      <c r="C573" s="13" t="s">
        <v>1060</v>
      </c>
      <c r="D573" s="13" t="s">
        <v>13</v>
      </c>
      <c r="E573" s="12" t="s">
        <v>228</v>
      </c>
      <c r="F573" s="13" t="s">
        <v>218</v>
      </c>
      <c r="G573" s="13">
        <v>3704</v>
      </c>
      <c r="H573" s="4"/>
      <c r="I573" s="8" t="s">
        <v>1796</v>
      </c>
      <c r="J573" s="7">
        <f>'[1]P.11 Inv. Brend.'!L368</f>
        <v>4700</v>
      </c>
    </row>
    <row r="574" spans="1:10" ht="26.25" x14ac:dyDescent="0.25">
      <c r="A574" s="1"/>
      <c r="B574" s="13" t="s">
        <v>11</v>
      </c>
      <c r="C574" s="13" t="s">
        <v>1060</v>
      </c>
      <c r="D574" s="13" t="s">
        <v>13</v>
      </c>
      <c r="E574" s="12" t="s">
        <v>228</v>
      </c>
      <c r="F574" s="13" t="s">
        <v>218</v>
      </c>
      <c r="G574" s="13">
        <v>3704</v>
      </c>
      <c r="H574" s="4"/>
      <c r="I574" s="8" t="s">
        <v>1797</v>
      </c>
      <c r="J574" s="7">
        <f>'[1]P.11 Inv. Brend.'!L369</f>
        <v>80</v>
      </c>
    </row>
    <row r="575" spans="1:10" ht="26.25" x14ac:dyDescent="0.25">
      <c r="A575" s="1"/>
      <c r="B575" s="13" t="s">
        <v>11</v>
      </c>
      <c r="C575" s="13" t="s">
        <v>1060</v>
      </c>
      <c r="D575" s="13" t="s">
        <v>59</v>
      </c>
      <c r="E575" s="12" t="s">
        <v>228</v>
      </c>
      <c r="F575" s="13" t="s">
        <v>218</v>
      </c>
      <c r="G575" s="13" t="s">
        <v>15</v>
      </c>
      <c r="H575" s="4"/>
      <c r="I575" s="8" t="s">
        <v>1798</v>
      </c>
      <c r="J575" s="7">
        <f>'[1]P.11 Inv. Brend.'!L370</f>
        <v>5000</v>
      </c>
    </row>
    <row r="576" spans="1:10" ht="26.25" x14ac:dyDescent="0.25">
      <c r="A576" s="1"/>
      <c r="B576" s="13" t="s">
        <v>11</v>
      </c>
      <c r="C576" s="13" t="s">
        <v>1060</v>
      </c>
      <c r="D576" s="13" t="s">
        <v>59</v>
      </c>
      <c r="E576" s="12" t="s">
        <v>228</v>
      </c>
      <c r="F576" s="13" t="s">
        <v>218</v>
      </c>
      <c r="G576" s="13" t="s">
        <v>15</v>
      </c>
      <c r="H576" s="4"/>
      <c r="I576" s="8" t="s">
        <v>1799</v>
      </c>
      <c r="J576" s="7">
        <f>'[1]P.11 Inv. Brend.'!L371</f>
        <v>500</v>
      </c>
    </row>
    <row r="577" spans="1:10" ht="15.75" customHeight="1" x14ac:dyDescent="0.25">
      <c r="A577" s="41" t="s">
        <v>1814</v>
      </c>
      <c r="B577" s="42"/>
      <c r="C577" s="42"/>
      <c r="D577" s="42"/>
      <c r="E577" s="42"/>
      <c r="F577" s="42"/>
      <c r="G577" s="42"/>
      <c r="H577" s="42"/>
      <c r="I577" s="43"/>
      <c r="J577" s="21">
        <f>SUM(J578:J583)</f>
        <v>20975</v>
      </c>
    </row>
    <row r="578" spans="1:10" ht="26.25" x14ac:dyDescent="0.25">
      <c r="A578" s="1"/>
      <c r="B578" s="13" t="s">
        <v>11</v>
      </c>
      <c r="C578" s="13" t="s">
        <v>1060</v>
      </c>
      <c r="D578" s="13" t="s">
        <v>59</v>
      </c>
      <c r="E578" s="12" t="s">
        <v>228</v>
      </c>
      <c r="F578" s="13" t="s">
        <v>218</v>
      </c>
      <c r="G578" s="13" t="s">
        <v>15</v>
      </c>
      <c r="H578" s="4" t="s">
        <v>1801</v>
      </c>
      <c r="I578" s="8" t="s">
        <v>1802</v>
      </c>
      <c r="J578" s="7">
        <v>3000</v>
      </c>
    </row>
    <row r="579" spans="1:10" ht="15.75" customHeight="1" x14ac:dyDescent="0.25">
      <c r="A579" s="1"/>
      <c r="B579" s="13" t="s">
        <v>11</v>
      </c>
      <c r="C579" s="13" t="s">
        <v>1060</v>
      </c>
      <c r="D579" s="13" t="s">
        <v>59</v>
      </c>
      <c r="E579" s="12" t="s">
        <v>228</v>
      </c>
      <c r="F579" s="13" t="s">
        <v>218</v>
      </c>
      <c r="G579" s="13" t="s">
        <v>15</v>
      </c>
      <c r="H579" s="4" t="s">
        <v>1803</v>
      </c>
      <c r="I579" s="8" t="s">
        <v>1804</v>
      </c>
      <c r="J579" s="7">
        <v>2000</v>
      </c>
    </row>
    <row r="580" spans="1:10" ht="26.25" x14ac:dyDescent="0.25">
      <c r="A580" s="1"/>
      <c r="B580" s="13" t="s">
        <v>11</v>
      </c>
      <c r="C580" s="13" t="s">
        <v>1060</v>
      </c>
      <c r="D580" s="13" t="s">
        <v>59</v>
      </c>
      <c r="E580" s="12" t="s">
        <v>228</v>
      </c>
      <c r="F580" s="13" t="s">
        <v>218</v>
      </c>
      <c r="G580" s="13" t="s">
        <v>15</v>
      </c>
      <c r="H580" s="4" t="s">
        <v>1805</v>
      </c>
      <c r="I580" s="8" t="s">
        <v>1806</v>
      </c>
      <c r="J580" s="7">
        <v>3500</v>
      </c>
    </row>
    <row r="581" spans="1:10" ht="26.25" x14ac:dyDescent="0.25">
      <c r="A581" s="1"/>
      <c r="B581" s="13" t="s">
        <v>11</v>
      </c>
      <c r="C581" s="13" t="s">
        <v>1060</v>
      </c>
      <c r="D581" s="13" t="s">
        <v>59</v>
      </c>
      <c r="E581" s="12" t="s">
        <v>228</v>
      </c>
      <c r="F581" s="13">
        <v>2300000</v>
      </c>
      <c r="G581" s="13" t="s">
        <v>15</v>
      </c>
      <c r="H581" s="4" t="s">
        <v>1807</v>
      </c>
      <c r="I581" s="8" t="s">
        <v>1808</v>
      </c>
      <c r="J581" s="7">
        <v>3500</v>
      </c>
    </row>
    <row r="582" spans="1:10" ht="26.25" x14ac:dyDescent="0.25">
      <c r="A582" s="1"/>
      <c r="B582" s="13" t="s">
        <v>11</v>
      </c>
      <c r="C582" s="13" t="s">
        <v>1060</v>
      </c>
      <c r="D582" s="13" t="s">
        <v>59</v>
      </c>
      <c r="E582" s="12" t="s">
        <v>228</v>
      </c>
      <c r="F582" s="13" t="s">
        <v>218</v>
      </c>
      <c r="G582" s="13" t="s">
        <v>15</v>
      </c>
      <c r="H582" s="4" t="s">
        <v>1809</v>
      </c>
      <c r="I582" s="8" t="s">
        <v>1810</v>
      </c>
      <c r="J582" s="7">
        <v>3500</v>
      </c>
    </row>
    <row r="583" spans="1:10" ht="39" x14ac:dyDescent="0.25">
      <c r="A583" s="1"/>
      <c r="B583" s="13" t="s">
        <v>11</v>
      </c>
      <c r="C583" s="13" t="s">
        <v>1060</v>
      </c>
      <c r="D583" s="13" t="s">
        <v>59</v>
      </c>
      <c r="E583" s="12" t="s">
        <v>228</v>
      </c>
      <c r="F583" s="13">
        <v>2300000</v>
      </c>
      <c r="G583" s="13" t="s">
        <v>1811</v>
      </c>
      <c r="H583" s="4" t="s">
        <v>1812</v>
      </c>
      <c r="I583" s="8" t="s">
        <v>1813</v>
      </c>
      <c r="J583" s="7">
        <v>5475</v>
      </c>
    </row>
    <row r="584" spans="1:10" ht="15.75" customHeight="1" x14ac:dyDescent="0.25">
      <c r="A584" s="41" t="s">
        <v>1815</v>
      </c>
      <c r="B584" s="42"/>
      <c r="C584" s="42"/>
      <c r="D584" s="42"/>
      <c r="E584" s="42"/>
      <c r="F584" s="42"/>
      <c r="G584" s="42"/>
      <c r="H584" s="42"/>
      <c r="I584" s="43"/>
      <c r="J584" s="21">
        <v>250000</v>
      </c>
    </row>
    <row r="585" spans="1:10" ht="15.75" customHeight="1" x14ac:dyDescent="0.25">
      <c r="A585" s="41" t="s">
        <v>1816</v>
      </c>
      <c r="B585" s="42"/>
      <c r="C585" s="42"/>
      <c r="D585" s="42"/>
      <c r="E585" s="42"/>
      <c r="F585" s="42"/>
      <c r="G585" s="42"/>
      <c r="H585" s="42"/>
      <c r="I585" s="43"/>
      <c r="J585" s="21">
        <v>780000</v>
      </c>
    </row>
    <row r="586" spans="1:10" ht="15.75" customHeight="1" x14ac:dyDescent="0.25">
      <c r="A586" s="41" t="s">
        <v>259</v>
      </c>
      <c r="B586" s="42"/>
      <c r="C586" s="42"/>
      <c r="D586" s="42"/>
      <c r="E586" s="42"/>
      <c r="F586" s="42"/>
      <c r="G586" s="42"/>
      <c r="H586" s="42"/>
      <c r="I586" s="43"/>
      <c r="J586" s="21">
        <f>SUM(J587:J601)</f>
        <v>4313000</v>
      </c>
    </row>
    <row r="587" spans="1:10" ht="26.25" x14ac:dyDescent="0.25">
      <c r="A587" s="1"/>
      <c r="B587" s="13" t="s">
        <v>11</v>
      </c>
      <c r="C587" s="13" t="s">
        <v>1060</v>
      </c>
      <c r="D587" s="13" t="s">
        <v>59</v>
      </c>
      <c r="E587" s="12" t="s">
        <v>228</v>
      </c>
      <c r="F587" s="13">
        <v>2310000</v>
      </c>
      <c r="G587" s="13" t="s">
        <v>15</v>
      </c>
      <c r="H587" s="4" t="s">
        <v>1101</v>
      </c>
      <c r="I587" s="8" t="s">
        <v>1100</v>
      </c>
      <c r="J587" s="7">
        <v>50000</v>
      </c>
    </row>
    <row r="588" spans="1:10" ht="39" x14ac:dyDescent="0.25">
      <c r="A588" s="1"/>
      <c r="B588" s="13" t="s">
        <v>11</v>
      </c>
      <c r="C588" s="13" t="s">
        <v>1060</v>
      </c>
      <c r="D588" s="13" t="s">
        <v>59</v>
      </c>
      <c r="E588" s="12" t="s">
        <v>228</v>
      </c>
      <c r="F588" s="13">
        <v>2310000</v>
      </c>
      <c r="G588" s="13" t="s">
        <v>15</v>
      </c>
      <c r="H588" s="4" t="s">
        <v>1099</v>
      </c>
      <c r="I588" s="8" t="s">
        <v>1098</v>
      </c>
      <c r="J588" s="7">
        <v>300000</v>
      </c>
    </row>
    <row r="589" spans="1:10" x14ac:dyDescent="0.25">
      <c r="A589" s="1"/>
      <c r="B589" s="13" t="s">
        <v>11</v>
      </c>
      <c r="C589" s="13" t="s">
        <v>1060</v>
      </c>
      <c r="D589" s="13" t="s">
        <v>59</v>
      </c>
      <c r="E589" s="12" t="s">
        <v>228</v>
      </c>
      <c r="F589" s="13">
        <v>2310000</v>
      </c>
      <c r="G589" s="13" t="s">
        <v>15</v>
      </c>
      <c r="H589" s="4" t="s">
        <v>1097</v>
      </c>
      <c r="I589" s="8" t="s">
        <v>1096</v>
      </c>
      <c r="J589" s="7">
        <v>54182</v>
      </c>
    </row>
    <row r="590" spans="1:10" x14ac:dyDescent="0.25">
      <c r="A590" s="1"/>
      <c r="B590" s="13" t="s">
        <v>11</v>
      </c>
      <c r="C590" s="13" t="s">
        <v>1060</v>
      </c>
      <c r="D590" s="13" t="s">
        <v>59</v>
      </c>
      <c r="E590" s="12" t="s">
        <v>228</v>
      </c>
      <c r="F590" s="13">
        <v>2310000</v>
      </c>
      <c r="G590" s="13" t="s">
        <v>15</v>
      </c>
      <c r="H590" s="4" t="s">
        <v>1095</v>
      </c>
      <c r="I590" s="8" t="s">
        <v>1094</v>
      </c>
      <c r="J590" s="7">
        <v>207080</v>
      </c>
    </row>
    <row r="591" spans="1:10" ht="15.75" customHeight="1" x14ac:dyDescent="0.25">
      <c r="A591" s="1"/>
      <c r="B591" s="13" t="s">
        <v>11</v>
      </c>
      <c r="C591" s="13" t="s">
        <v>1060</v>
      </c>
      <c r="D591" s="13" t="s">
        <v>59</v>
      </c>
      <c r="E591" s="12" t="s">
        <v>228</v>
      </c>
      <c r="F591" s="13">
        <v>2310000</v>
      </c>
      <c r="G591" s="13" t="s">
        <v>15</v>
      </c>
      <c r="H591" s="4" t="s">
        <v>1093</v>
      </c>
      <c r="I591" s="8" t="s">
        <v>1092</v>
      </c>
      <c r="J591" s="7">
        <v>865116</v>
      </c>
    </row>
    <row r="592" spans="1:10" ht="26.25" x14ac:dyDescent="0.25">
      <c r="A592" s="1"/>
      <c r="B592" s="13" t="s">
        <v>11</v>
      </c>
      <c r="C592" s="13" t="s">
        <v>1060</v>
      </c>
      <c r="D592" s="13" t="s">
        <v>59</v>
      </c>
      <c r="E592" s="12" t="s">
        <v>228</v>
      </c>
      <c r="F592" s="13">
        <v>2310000</v>
      </c>
      <c r="G592" s="13" t="s">
        <v>1091</v>
      </c>
      <c r="H592" s="4" t="s">
        <v>1090</v>
      </c>
      <c r="I592" s="8" t="s">
        <v>1089</v>
      </c>
      <c r="J592" s="7">
        <v>54228</v>
      </c>
    </row>
    <row r="593" spans="1:11" ht="26.25" x14ac:dyDescent="0.25">
      <c r="A593" s="1"/>
      <c r="B593" s="13" t="s">
        <v>11</v>
      </c>
      <c r="C593" s="13" t="s">
        <v>1060</v>
      </c>
      <c r="D593" s="13" t="s">
        <v>59</v>
      </c>
      <c r="E593" s="12" t="s">
        <v>228</v>
      </c>
      <c r="F593" s="13">
        <v>2310000</v>
      </c>
      <c r="G593" s="13" t="s">
        <v>15</v>
      </c>
      <c r="H593" s="4" t="s">
        <v>1088</v>
      </c>
      <c r="I593" s="8" t="s">
        <v>1087</v>
      </c>
      <c r="J593" s="7">
        <v>600000</v>
      </c>
    </row>
    <row r="594" spans="1:11" ht="26.25" x14ac:dyDescent="0.25">
      <c r="A594" s="1"/>
      <c r="B594" s="13" t="s">
        <v>11</v>
      </c>
      <c r="C594" s="13" t="s">
        <v>1060</v>
      </c>
      <c r="D594" s="13" t="s">
        <v>59</v>
      </c>
      <c r="E594" s="12" t="s">
        <v>228</v>
      </c>
      <c r="F594" s="13">
        <v>2310000</v>
      </c>
      <c r="G594" s="13" t="s">
        <v>15</v>
      </c>
      <c r="H594" s="4" t="s">
        <v>1086</v>
      </c>
      <c r="I594" s="8" t="s">
        <v>1085</v>
      </c>
      <c r="J594" s="7">
        <v>600000</v>
      </c>
    </row>
    <row r="595" spans="1:11" ht="26.25" x14ac:dyDescent="0.25">
      <c r="A595" s="1"/>
      <c r="B595" s="13" t="s">
        <v>11</v>
      </c>
      <c r="C595" s="13" t="s">
        <v>1060</v>
      </c>
      <c r="D595" s="13" t="s">
        <v>59</v>
      </c>
      <c r="E595" s="12" t="s">
        <v>228</v>
      </c>
      <c r="F595" s="13">
        <v>2310000</v>
      </c>
      <c r="G595" s="13" t="s">
        <v>15</v>
      </c>
      <c r="H595" s="4" t="s">
        <v>1084</v>
      </c>
      <c r="I595" s="8" t="s">
        <v>1083</v>
      </c>
      <c r="J595" s="7">
        <v>360000</v>
      </c>
    </row>
    <row r="596" spans="1:11" ht="26.25" x14ac:dyDescent="0.25">
      <c r="A596" s="1"/>
      <c r="B596" s="13" t="s">
        <v>11</v>
      </c>
      <c r="C596" s="13" t="s">
        <v>1060</v>
      </c>
      <c r="D596" s="13" t="s">
        <v>59</v>
      </c>
      <c r="E596" s="12" t="s">
        <v>228</v>
      </c>
      <c r="F596" s="13">
        <v>2310000</v>
      </c>
      <c r="G596" s="13" t="s">
        <v>15</v>
      </c>
      <c r="H596" s="4" t="s">
        <v>1082</v>
      </c>
      <c r="I596" s="8" t="s">
        <v>1081</v>
      </c>
      <c r="J596" s="7">
        <v>293161</v>
      </c>
    </row>
    <row r="597" spans="1:11" ht="26.25" x14ac:dyDescent="0.25">
      <c r="A597" s="1"/>
      <c r="B597" s="13" t="s">
        <v>11</v>
      </c>
      <c r="C597" s="13" t="s">
        <v>1060</v>
      </c>
      <c r="D597" s="13" t="s">
        <v>59</v>
      </c>
      <c r="E597" s="12" t="s">
        <v>228</v>
      </c>
      <c r="F597" s="13">
        <v>2310000</v>
      </c>
      <c r="G597" s="13" t="s">
        <v>15</v>
      </c>
      <c r="H597" s="4" t="s">
        <v>1080</v>
      </c>
      <c r="I597" s="8" t="s">
        <v>1079</v>
      </c>
      <c r="J597" s="7">
        <v>200000</v>
      </c>
    </row>
    <row r="598" spans="1:11" x14ac:dyDescent="0.25">
      <c r="A598" s="1"/>
      <c r="B598" s="13" t="s">
        <v>11</v>
      </c>
      <c r="C598" s="13" t="s">
        <v>1060</v>
      </c>
      <c r="D598" s="13" t="s">
        <v>59</v>
      </c>
      <c r="E598" s="12" t="s">
        <v>228</v>
      </c>
      <c r="F598" s="13">
        <v>2310000</v>
      </c>
      <c r="G598" s="13" t="s">
        <v>15</v>
      </c>
      <c r="H598" s="4" t="s">
        <v>1078</v>
      </c>
      <c r="I598" s="8" t="s">
        <v>1077</v>
      </c>
      <c r="J598" s="7">
        <v>200000</v>
      </c>
    </row>
    <row r="599" spans="1:11" x14ac:dyDescent="0.25">
      <c r="A599" s="1"/>
      <c r="B599" s="13" t="s">
        <v>11</v>
      </c>
      <c r="C599" s="13" t="s">
        <v>1060</v>
      </c>
      <c r="D599" s="13" t="s">
        <v>59</v>
      </c>
      <c r="E599" s="12" t="s">
        <v>228</v>
      </c>
      <c r="F599" s="13">
        <v>2310000</v>
      </c>
      <c r="G599" s="13" t="s">
        <v>15</v>
      </c>
      <c r="H599" s="4"/>
      <c r="I599" s="8" t="s">
        <v>1076</v>
      </c>
      <c r="J599" s="7">
        <v>200000</v>
      </c>
    </row>
    <row r="600" spans="1:11" ht="26.25" x14ac:dyDescent="0.25">
      <c r="A600" s="1"/>
      <c r="B600" s="13" t="s">
        <v>11</v>
      </c>
      <c r="C600" s="13" t="s">
        <v>1060</v>
      </c>
      <c r="D600" s="13" t="s">
        <v>59</v>
      </c>
      <c r="E600" s="12" t="s">
        <v>228</v>
      </c>
      <c r="F600" s="13">
        <v>2310000</v>
      </c>
      <c r="G600" s="13" t="s">
        <v>15</v>
      </c>
      <c r="H600" s="4" t="s">
        <v>1075</v>
      </c>
      <c r="I600" s="8" t="s">
        <v>1074</v>
      </c>
      <c r="J600" s="7">
        <v>220000</v>
      </c>
    </row>
    <row r="601" spans="1:11" ht="26.25" x14ac:dyDescent="0.25">
      <c r="A601" s="1"/>
      <c r="B601" s="13" t="s">
        <v>11</v>
      </c>
      <c r="C601" s="13" t="s">
        <v>1060</v>
      </c>
      <c r="D601" s="13" t="s">
        <v>59</v>
      </c>
      <c r="E601" s="12" t="s">
        <v>228</v>
      </c>
      <c r="F601" s="13">
        <v>2310000</v>
      </c>
      <c r="G601" s="13" t="s">
        <v>15</v>
      </c>
      <c r="H601" s="4"/>
      <c r="I601" s="8" t="s">
        <v>1073</v>
      </c>
      <c r="J601" s="7">
        <v>109233</v>
      </c>
    </row>
    <row r="602" spans="1:11" ht="15" customHeight="1" thickBot="1" x14ac:dyDescent="0.3">
      <c r="A602" s="24" t="s">
        <v>260</v>
      </c>
      <c r="B602" s="25"/>
      <c r="C602" s="25"/>
      <c r="D602" s="25"/>
      <c r="E602" s="25"/>
      <c r="F602" s="25"/>
      <c r="G602" s="25"/>
      <c r="H602" s="25"/>
      <c r="I602" s="25"/>
      <c r="J602" s="11">
        <f>J603+J618+J620+J625+J642</f>
        <v>1381000</v>
      </c>
    </row>
    <row r="603" spans="1:11" ht="15" customHeight="1" x14ac:dyDescent="0.25">
      <c r="A603" s="22" t="s">
        <v>286</v>
      </c>
      <c r="B603" s="23"/>
      <c r="C603" s="23"/>
      <c r="D603" s="23"/>
      <c r="E603" s="23"/>
      <c r="F603" s="23"/>
      <c r="G603" s="23"/>
      <c r="H603" s="23"/>
      <c r="I603" s="23"/>
      <c r="J603" s="16">
        <f>SUM(J604:J617)</f>
        <v>625121</v>
      </c>
    </row>
    <row r="604" spans="1:11" ht="15" customHeight="1" x14ac:dyDescent="0.25">
      <c r="A604" s="1"/>
      <c r="B604" s="13" t="s">
        <v>11</v>
      </c>
      <c r="C604" s="13">
        <v>10</v>
      </c>
      <c r="D604" s="13" t="s">
        <v>13</v>
      </c>
      <c r="E604" s="12" t="s">
        <v>10</v>
      </c>
      <c r="F604" s="13">
        <v>2310000</v>
      </c>
      <c r="G604" s="13">
        <v>3535</v>
      </c>
      <c r="H604" s="4" t="s">
        <v>674</v>
      </c>
      <c r="I604" s="8" t="s">
        <v>675</v>
      </c>
      <c r="J604" s="7">
        <v>91000</v>
      </c>
      <c r="K604" s="18"/>
    </row>
    <row r="605" spans="1:11" ht="15" customHeight="1" x14ac:dyDescent="0.25">
      <c r="A605" s="1"/>
      <c r="B605" s="13" t="s">
        <v>11</v>
      </c>
      <c r="C605" s="13">
        <v>10</v>
      </c>
      <c r="D605" s="13" t="s">
        <v>13</v>
      </c>
      <c r="E605" s="12" t="s">
        <v>10</v>
      </c>
      <c r="F605" s="13">
        <v>2310000</v>
      </c>
      <c r="G605" s="13">
        <v>3535</v>
      </c>
      <c r="H605" s="4"/>
      <c r="I605" s="8" t="s">
        <v>676</v>
      </c>
      <c r="J605" s="7">
        <v>15000</v>
      </c>
      <c r="K605" s="18"/>
    </row>
    <row r="606" spans="1:11" ht="15" customHeight="1" x14ac:dyDescent="0.25">
      <c r="A606" s="1"/>
      <c r="B606" s="13" t="s">
        <v>11</v>
      </c>
      <c r="C606" s="13">
        <v>10</v>
      </c>
      <c r="D606" s="13" t="s">
        <v>13</v>
      </c>
      <c r="E606" s="12" t="s">
        <v>10</v>
      </c>
      <c r="F606" s="13">
        <v>2310000</v>
      </c>
      <c r="G606" s="13">
        <v>3535</v>
      </c>
      <c r="H606" s="4"/>
      <c r="I606" s="8" t="s">
        <v>677</v>
      </c>
      <c r="J606" s="7">
        <v>9000</v>
      </c>
      <c r="K606" s="18"/>
    </row>
    <row r="607" spans="1:11" ht="15" customHeight="1" x14ac:dyDescent="0.25">
      <c r="A607" s="1"/>
      <c r="B607" s="13" t="s">
        <v>11</v>
      </c>
      <c r="C607" s="13">
        <v>10</v>
      </c>
      <c r="D607" s="13" t="s">
        <v>13</v>
      </c>
      <c r="E607" s="12" t="s">
        <v>10</v>
      </c>
      <c r="F607" s="13">
        <v>2300000</v>
      </c>
      <c r="G607" s="13">
        <v>3535</v>
      </c>
      <c r="H607" s="4"/>
      <c r="I607" s="8" t="s">
        <v>678</v>
      </c>
      <c r="J607" s="7">
        <v>35000</v>
      </c>
      <c r="K607" s="18"/>
    </row>
    <row r="608" spans="1:11" ht="15" customHeight="1" x14ac:dyDescent="0.25">
      <c r="A608" s="1"/>
      <c r="B608" s="13" t="s">
        <v>11</v>
      </c>
      <c r="C608" s="13">
        <v>10</v>
      </c>
      <c r="D608" s="13" t="s">
        <v>13</v>
      </c>
      <c r="E608" s="12" t="s">
        <v>10</v>
      </c>
      <c r="F608" s="13">
        <v>2310000</v>
      </c>
      <c r="G608" s="13">
        <v>3535</v>
      </c>
      <c r="H608" s="4" t="s">
        <v>679</v>
      </c>
      <c r="I608" s="8" t="s">
        <v>680</v>
      </c>
      <c r="J608" s="7">
        <v>25000</v>
      </c>
      <c r="K608" s="18"/>
    </row>
    <row r="609" spans="1:11" ht="15" customHeight="1" x14ac:dyDescent="0.25">
      <c r="A609" s="1"/>
      <c r="B609" s="13" t="s">
        <v>11</v>
      </c>
      <c r="C609" s="13">
        <v>10</v>
      </c>
      <c r="D609" s="13" t="s">
        <v>13</v>
      </c>
      <c r="E609" s="12" t="s">
        <v>10</v>
      </c>
      <c r="F609" s="13">
        <v>2310000</v>
      </c>
      <c r="G609" s="13">
        <v>3535</v>
      </c>
      <c r="H609" s="4" t="s">
        <v>679</v>
      </c>
      <c r="I609" s="8" t="s">
        <v>681</v>
      </c>
      <c r="J609" s="7">
        <v>7000</v>
      </c>
      <c r="K609" s="18"/>
    </row>
    <row r="610" spans="1:11" ht="15" customHeight="1" x14ac:dyDescent="0.25">
      <c r="A610" s="1"/>
      <c r="B610" s="13" t="s">
        <v>11</v>
      </c>
      <c r="C610" s="13">
        <v>10</v>
      </c>
      <c r="D610" s="13" t="s">
        <v>13</v>
      </c>
      <c r="E610" s="12" t="s">
        <v>10</v>
      </c>
      <c r="F610" s="13">
        <v>2310000</v>
      </c>
      <c r="G610" s="13">
        <v>3535</v>
      </c>
      <c r="H610" s="4"/>
      <c r="I610" s="8" t="s">
        <v>682</v>
      </c>
      <c r="J610" s="7">
        <v>10000</v>
      </c>
      <c r="K610" s="18"/>
    </row>
    <row r="611" spans="1:11" ht="15" customHeight="1" x14ac:dyDescent="0.25">
      <c r="A611" s="1"/>
      <c r="B611" s="13" t="s">
        <v>11</v>
      </c>
      <c r="C611" s="13">
        <v>10</v>
      </c>
      <c r="D611" s="13" t="s">
        <v>13</v>
      </c>
      <c r="E611" s="12" t="s">
        <v>10</v>
      </c>
      <c r="F611" s="13">
        <v>2300000</v>
      </c>
      <c r="G611" s="13">
        <v>3535</v>
      </c>
      <c r="H611" s="4"/>
      <c r="I611" s="8" t="s">
        <v>683</v>
      </c>
      <c r="J611" s="7">
        <v>18000</v>
      </c>
      <c r="K611" s="18"/>
    </row>
    <row r="612" spans="1:11" ht="15" customHeight="1" x14ac:dyDescent="0.25">
      <c r="A612" s="1"/>
      <c r="B612" s="13" t="s">
        <v>11</v>
      </c>
      <c r="C612" s="13">
        <v>10</v>
      </c>
      <c r="D612" s="13" t="s">
        <v>13</v>
      </c>
      <c r="E612" s="12" t="s">
        <v>10</v>
      </c>
      <c r="F612" s="13">
        <v>2310000</v>
      </c>
      <c r="G612" s="13">
        <v>3535</v>
      </c>
      <c r="H612" s="4" t="s">
        <v>684</v>
      </c>
      <c r="I612" s="8" t="s">
        <v>685</v>
      </c>
      <c r="J612" s="7">
        <v>5000</v>
      </c>
      <c r="K612" s="18"/>
    </row>
    <row r="613" spans="1:11" ht="15" customHeight="1" x14ac:dyDescent="0.25">
      <c r="A613" s="1"/>
      <c r="B613" s="13" t="s">
        <v>11</v>
      </c>
      <c r="C613" s="13">
        <v>10</v>
      </c>
      <c r="D613" s="13" t="s">
        <v>13</v>
      </c>
      <c r="E613" s="12" t="s">
        <v>10</v>
      </c>
      <c r="F613" s="13">
        <v>2310000</v>
      </c>
      <c r="G613" s="13">
        <v>3535</v>
      </c>
      <c r="H613" s="4"/>
      <c r="I613" s="8" t="s">
        <v>686</v>
      </c>
      <c r="J613" s="7">
        <v>24000</v>
      </c>
      <c r="K613" s="18"/>
    </row>
    <row r="614" spans="1:11" ht="15" customHeight="1" x14ac:dyDescent="0.25">
      <c r="A614" s="1"/>
      <c r="B614" s="13" t="s">
        <v>11</v>
      </c>
      <c r="C614" s="13">
        <v>10</v>
      </c>
      <c r="D614" s="13" t="s">
        <v>13</v>
      </c>
      <c r="E614" s="12" t="s">
        <v>10</v>
      </c>
      <c r="F614" s="13">
        <v>2310000</v>
      </c>
      <c r="G614" s="13">
        <v>3535</v>
      </c>
      <c r="H614" s="4"/>
      <c r="I614" s="8" t="s">
        <v>687</v>
      </c>
      <c r="J614" s="7">
        <v>140000</v>
      </c>
      <c r="K614" s="18"/>
    </row>
    <row r="615" spans="1:11" ht="15" customHeight="1" x14ac:dyDescent="0.25">
      <c r="A615" s="1"/>
      <c r="B615" s="13" t="str">
        <f>'[2]Detajimi i investimeve 2016'!B23</f>
        <v>001</v>
      </c>
      <c r="C615" s="13">
        <f>'[2]Detajimi i investimeve 2016'!C23</f>
        <v>10</v>
      </c>
      <c r="D615" s="13" t="s">
        <v>59</v>
      </c>
      <c r="E615" s="12" t="s">
        <v>10</v>
      </c>
      <c r="F615" s="13">
        <f>'[2]Detajimi i investimeve 2016'!F23</f>
        <v>2300000</v>
      </c>
      <c r="G615" s="13">
        <f>'[2]Detajimi i investimeve 2016'!G23</f>
        <v>3535</v>
      </c>
      <c r="H615" s="4"/>
      <c r="I615" s="8" t="str">
        <f>'[2]Detajimi i investimeve 2016'!I23</f>
        <v xml:space="preserve">Mbeshtetje per ngritjen e kapaciteteve per implementimin e Sistemit te Plnifikimit te integruar IPS2( TF 013972(BB) </v>
      </c>
      <c r="J615" s="7">
        <v>133000</v>
      </c>
    </row>
    <row r="616" spans="1:11" ht="15" customHeight="1" x14ac:dyDescent="0.25">
      <c r="A616" s="1"/>
      <c r="B616" s="13" t="str">
        <f>'[2]Detajimi i investimeve 2016'!B24</f>
        <v>001</v>
      </c>
      <c r="C616" s="13">
        <f>'[2]Detajimi i investimeve 2016'!C24</f>
        <v>10</v>
      </c>
      <c r="D616" s="13" t="s">
        <v>59</v>
      </c>
      <c r="E616" s="12" t="s">
        <v>10</v>
      </c>
      <c r="F616" s="13">
        <f>'[2]Detajimi i investimeve 2016'!F24</f>
        <v>2300000</v>
      </c>
      <c r="G616" s="13">
        <f>'[2]Detajimi i investimeve 2016'!G24</f>
        <v>3535</v>
      </c>
      <c r="H616" s="4"/>
      <c r="I616" s="8" t="str">
        <f>'[2]Detajimi i investimeve 2016'!I24</f>
        <v>Forcimi i kapaciteteve mbikqyrese te Autoritetit te Mbikqyrjes ne Shqiperi, Forcimi i zhvillimit te tregut te kapitalit( BB).</v>
      </c>
      <c r="J616" s="7">
        <v>110000</v>
      </c>
    </row>
    <row r="617" spans="1:11" ht="15" customHeight="1" thickBot="1" x14ac:dyDescent="0.3">
      <c r="A617" s="1"/>
      <c r="B617" s="13" t="str">
        <f>'[2]Detajimi i investimeve 2016'!B25</f>
        <v>001</v>
      </c>
      <c r="C617" s="13">
        <f>'[2]Detajimi i investimeve 2016'!C25</f>
        <v>10</v>
      </c>
      <c r="D617" s="13" t="s">
        <v>59</v>
      </c>
      <c r="E617" s="12" t="s">
        <v>10</v>
      </c>
      <c r="F617" s="13">
        <f>'[2]Detajimi i investimeve 2016'!F25</f>
        <v>2300000</v>
      </c>
      <c r="G617" s="13">
        <f>'[2]Detajimi i investimeve 2016'!G25</f>
        <v>3535</v>
      </c>
      <c r="H617" s="4"/>
      <c r="I617" s="8" t="str">
        <f>'[2]Detajimi i investimeve 2016'!I25</f>
        <v>Permiresim i cilesise se raportimit Financiar ( TF 019228)(BB)</v>
      </c>
      <c r="J617" s="7">
        <v>3121</v>
      </c>
    </row>
    <row r="618" spans="1:11" ht="15" customHeight="1" x14ac:dyDescent="0.25">
      <c r="A618" s="22" t="s">
        <v>688</v>
      </c>
      <c r="B618" s="23"/>
      <c r="C618" s="23"/>
      <c r="D618" s="23"/>
      <c r="E618" s="23"/>
      <c r="F618" s="23"/>
      <c r="G618" s="23"/>
      <c r="H618" s="23"/>
      <c r="I618" s="23"/>
      <c r="J618" s="16">
        <f>J619</f>
        <v>5000</v>
      </c>
    </row>
    <row r="619" spans="1:11" ht="15" customHeight="1" thickBot="1" x14ac:dyDescent="0.3">
      <c r="A619" s="1"/>
      <c r="B619" s="13" t="s">
        <v>11</v>
      </c>
      <c r="C619" s="13">
        <v>10</v>
      </c>
      <c r="D619" s="13" t="s">
        <v>13</v>
      </c>
      <c r="E619" s="12" t="s">
        <v>244</v>
      </c>
      <c r="F619" s="13">
        <v>2310000</v>
      </c>
      <c r="G619" s="13">
        <v>3535</v>
      </c>
      <c r="H619" s="4"/>
      <c r="I619" s="8"/>
      <c r="J619" s="7">
        <v>5000</v>
      </c>
    </row>
    <row r="620" spans="1:11" ht="15" customHeight="1" x14ac:dyDescent="0.25">
      <c r="A620" s="22" t="s">
        <v>689</v>
      </c>
      <c r="B620" s="23"/>
      <c r="C620" s="23"/>
      <c r="D620" s="23"/>
      <c r="E620" s="23"/>
      <c r="F620" s="23"/>
      <c r="G620" s="23"/>
      <c r="H620" s="23"/>
      <c r="I620" s="23"/>
      <c r="J620" s="16">
        <f>SUM(J621:J624)</f>
        <v>83000</v>
      </c>
    </row>
    <row r="621" spans="1:11" ht="15" customHeight="1" x14ac:dyDescent="0.25">
      <c r="A621" s="1"/>
      <c r="B621" s="13" t="s">
        <v>11</v>
      </c>
      <c r="C621" s="13">
        <v>10</v>
      </c>
      <c r="D621" s="13" t="s">
        <v>13</v>
      </c>
      <c r="E621" s="12" t="s">
        <v>697</v>
      </c>
      <c r="F621" s="13" t="s">
        <v>14</v>
      </c>
      <c r="G621" s="13">
        <v>3535</v>
      </c>
      <c r="H621" s="4" t="s">
        <v>690</v>
      </c>
      <c r="I621" s="8" t="s">
        <v>691</v>
      </c>
      <c r="J621" s="7">
        <v>4300</v>
      </c>
    </row>
    <row r="622" spans="1:11" ht="15" customHeight="1" x14ac:dyDescent="0.25">
      <c r="A622" s="1"/>
      <c r="B622" s="13" t="s">
        <v>11</v>
      </c>
      <c r="C622" s="13">
        <v>10</v>
      </c>
      <c r="D622" s="13" t="s">
        <v>13</v>
      </c>
      <c r="E622" s="12" t="s">
        <v>697</v>
      </c>
      <c r="F622" s="13">
        <v>231</v>
      </c>
      <c r="G622" s="13">
        <v>3535</v>
      </c>
      <c r="H622" s="4" t="s">
        <v>692</v>
      </c>
      <c r="I622" s="8" t="s">
        <v>92</v>
      </c>
      <c r="J622" s="7">
        <v>43200</v>
      </c>
    </row>
    <row r="623" spans="1:11" ht="15" customHeight="1" x14ac:dyDescent="0.25">
      <c r="A623" s="1"/>
      <c r="B623" s="13" t="s">
        <v>11</v>
      </c>
      <c r="C623" s="13">
        <v>10</v>
      </c>
      <c r="D623" s="13" t="s">
        <v>13</v>
      </c>
      <c r="E623" s="12" t="s">
        <v>697</v>
      </c>
      <c r="F623" s="13">
        <v>231</v>
      </c>
      <c r="G623" s="13">
        <v>3535</v>
      </c>
      <c r="H623" s="4" t="s">
        <v>693</v>
      </c>
      <c r="I623" s="8" t="s">
        <v>694</v>
      </c>
      <c r="J623" s="7">
        <v>21257</v>
      </c>
    </row>
    <row r="624" spans="1:11" ht="15" customHeight="1" thickBot="1" x14ac:dyDescent="0.3">
      <c r="A624" s="1"/>
      <c r="B624" s="13" t="s">
        <v>11</v>
      </c>
      <c r="C624" s="13">
        <v>10</v>
      </c>
      <c r="D624" s="13" t="s">
        <v>13</v>
      </c>
      <c r="E624" s="12" t="s">
        <v>697</v>
      </c>
      <c r="F624" s="13">
        <v>231</v>
      </c>
      <c r="G624" s="13">
        <v>3535</v>
      </c>
      <c r="H624" s="4" t="s">
        <v>695</v>
      </c>
      <c r="I624" s="8" t="s">
        <v>696</v>
      </c>
      <c r="J624" s="7">
        <v>14243</v>
      </c>
    </row>
    <row r="625" spans="1:10" ht="15" customHeight="1" x14ac:dyDescent="0.25">
      <c r="A625" s="22" t="s">
        <v>698</v>
      </c>
      <c r="B625" s="23"/>
      <c r="C625" s="23"/>
      <c r="D625" s="23"/>
      <c r="E625" s="23"/>
      <c r="F625" s="23"/>
      <c r="G625" s="23"/>
      <c r="H625" s="23"/>
      <c r="I625" s="23"/>
      <c r="J625" s="16">
        <f>SUM(J626:J641)</f>
        <v>663879</v>
      </c>
    </row>
    <row r="626" spans="1:10" ht="26.25" x14ac:dyDescent="0.25">
      <c r="A626" s="1"/>
      <c r="B626" s="13" t="s">
        <v>11</v>
      </c>
      <c r="C626" s="13">
        <v>10</v>
      </c>
      <c r="D626" s="13" t="s">
        <v>40</v>
      </c>
      <c r="E626" s="12" t="s">
        <v>165</v>
      </c>
      <c r="F626" s="13">
        <v>2300000</v>
      </c>
      <c r="G626" s="13">
        <v>3535</v>
      </c>
      <c r="H626" s="4"/>
      <c r="I626" s="8" t="s">
        <v>699</v>
      </c>
      <c r="J626" s="7">
        <v>7050</v>
      </c>
    </row>
    <row r="627" spans="1:10" ht="26.25" x14ac:dyDescent="0.25">
      <c r="A627" s="1"/>
      <c r="B627" s="13" t="s">
        <v>11</v>
      </c>
      <c r="C627" s="13">
        <v>10</v>
      </c>
      <c r="D627" s="13" t="s">
        <v>40</v>
      </c>
      <c r="E627" s="12" t="s">
        <v>165</v>
      </c>
      <c r="F627" s="13">
        <v>2310000</v>
      </c>
      <c r="G627" s="13">
        <v>3535</v>
      </c>
      <c r="H627" s="4"/>
      <c r="I627" s="8" t="s">
        <v>700</v>
      </c>
      <c r="J627" s="7">
        <v>22680</v>
      </c>
    </row>
    <row r="628" spans="1:10" ht="26.25" x14ac:dyDescent="0.25">
      <c r="A628" s="1"/>
      <c r="B628" s="13" t="s">
        <v>11</v>
      </c>
      <c r="C628" s="13">
        <v>10</v>
      </c>
      <c r="D628" s="13" t="s">
        <v>20</v>
      </c>
      <c r="E628" s="12" t="s">
        <v>165</v>
      </c>
      <c r="F628" s="13">
        <v>2310000</v>
      </c>
      <c r="G628" s="13">
        <v>3535</v>
      </c>
      <c r="H628" s="4"/>
      <c r="I628" s="8" t="s">
        <v>701</v>
      </c>
      <c r="J628" s="7">
        <v>16920</v>
      </c>
    </row>
    <row r="629" spans="1:10" ht="15" customHeight="1" x14ac:dyDescent="0.25">
      <c r="A629" s="1"/>
      <c r="B629" s="13" t="s">
        <v>11</v>
      </c>
      <c r="C629" s="13">
        <v>10</v>
      </c>
      <c r="D629" s="13" t="s">
        <v>40</v>
      </c>
      <c r="E629" s="12" t="s">
        <v>165</v>
      </c>
      <c r="F629" s="13">
        <v>2310000</v>
      </c>
      <c r="G629" s="13">
        <v>3535</v>
      </c>
      <c r="H629" s="4"/>
      <c r="I629" s="8" t="s">
        <v>702</v>
      </c>
      <c r="J629" s="7">
        <v>16800</v>
      </c>
    </row>
    <row r="630" spans="1:10" x14ac:dyDescent="0.25">
      <c r="A630" s="1"/>
      <c r="B630" s="13" t="s">
        <v>11</v>
      </c>
      <c r="C630" s="13">
        <v>10</v>
      </c>
      <c r="D630" s="13" t="s">
        <v>20</v>
      </c>
      <c r="E630" s="12" t="s">
        <v>165</v>
      </c>
      <c r="F630" s="13">
        <v>2310000</v>
      </c>
      <c r="G630" s="13">
        <v>3535</v>
      </c>
      <c r="H630" s="4"/>
      <c r="I630" s="8" t="s">
        <v>703</v>
      </c>
      <c r="J630" s="7">
        <v>5640</v>
      </c>
    </row>
    <row r="631" spans="1:10" ht="26.25" x14ac:dyDescent="0.25">
      <c r="A631" s="1"/>
      <c r="B631" s="13" t="s">
        <v>11</v>
      </c>
      <c r="C631" s="13">
        <v>10</v>
      </c>
      <c r="D631" s="13" t="s">
        <v>20</v>
      </c>
      <c r="E631" s="12" t="s">
        <v>165</v>
      </c>
      <c r="F631" s="13">
        <v>2310000</v>
      </c>
      <c r="G631" s="13">
        <v>3535</v>
      </c>
      <c r="H631" s="4" t="s">
        <v>704</v>
      </c>
      <c r="I631" s="8" t="s">
        <v>705</v>
      </c>
      <c r="J631" s="7">
        <v>19740</v>
      </c>
    </row>
    <row r="632" spans="1:10" ht="26.25" x14ac:dyDescent="0.25">
      <c r="A632" s="1"/>
      <c r="B632" s="13" t="s">
        <v>11</v>
      </c>
      <c r="C632" s="13">
        <v>10</v>
      </c>
      <c r="D632" s="13" t="s">
        <v>13</v>
      </c>
      <c r="E632" s="12" t="s">
        <v>165</v>
      </c>
      <c r="F632" s="13" t="s">
        <v>218</v>
      </c>
      <c r="G632" s="13">
        <v>3535</v>
      </c>
      <c r="H632" s="4" t="s">
        <v>706</v>
      </c>
      <c r="I632" s="8" t="s">
        <v>707</v>
      </c>
      <c r="J632" s="7">
        <v>26300</v>
      </c>
    </row>
    <row r="633" spans="1:10" ht="15" customHeight="1" x14ac:dyDescent="0.25">
      <c r="A633" s="1"/>
      <c r="B633" s="13" t="s">
        <v>11</v>
      </c>
      <c r="C633" s="13">
        <v>10</v>
      </c>
      <c r="D633" s="13" t="s">
        <v>13</v>
      </c>
      <c r="E633" s="12" t="s">
        <v>165</v>
      </c>
      <c r="F633" s="13" t="s">
        <v>218</v>
      </c>
      <c r="G633" s="13">
        <v>3535</v>
      </c>
      <c r="H633" s="4"/>
      <c r="I633" s="8" t="s">
        <v>708</v>
      </c>
      <c r="J633" s="7">
        <v>16870</v>
      </c>
    </row>
    <row r="634" spans="1:10" ht="15" customHeight="1" x14ac:dyDescent="0.25">
      <c r="A634" s="1"/>
      <c r="B634" s="13" t="s">
        <v>11</v>
      </c>
      <c r="C634" s="13">
        <v>10</v>
      </c>
      <c r="D634" s="13" t="s">
        <v>13</v>
      </c>
      <c r="E634" s="12" t="s">
        <v>165</v>
      </c>
      <c r="F634" s="13" t="s">
        <v>218</v>
      </c>
      <c r="G634" s="13">
        <v>3535</v>
      </c>
      <c r="H634" s="4"/>
      <c r="I634" s="8" t="s">
        <v>709</v>
      </c>
      <c r="J634" s="7">
        <v>11000</v>
      </c>
    </row>
    <row r="635" spans="1:10" x14ac:dyDescent="0.25">
      <c r="A635" s="1"/>
      <c r="B635" s="13" t="s">
        <v>11</v>
      </c>
      <c r="C635" s="13">
        <v>10</v>
      </c>
      <c r="D635" s="13" t="s">
        <v>13</v>
      </c>
      <c r="E635" s="12" t="s">
        <v>165</v>
      </c>
      <c r="F635" s="13" t="s">
        <v>218</v>
      </c>
      <c r="G635" s="13">
        <v>3535</v>
      </c>
      <c r="H635" s="4"/>
      <c r="I635" s="8" t="s">
        <v>710</v>
      </c>
      <c r="J635" s="7">
        <v>7000</v>
      </c>
    </row>
    <row r="636" spans="1:10" ht="26.25" x14ac:dyDescent="0.25">
      <c r="A636" s="1"/>
      <c r="B636" s="13" t="s">
        <v>11</v>
      </c>
      <c r="C636" s="13">
        <v>10</v>
      </c>
      <c r="D636" s="13" t="s">
        <v>13</v>
      </c>
      <c r="E636" s="12" t="s">
        <v>165</v>
      </c>
      <c r="F636" s="13" t="s">
        <v>218</v>
      </c>
      <c r="G636" s="13">
        <v>3535</v>
      </c>
      <c r="H636" s="4"/>
      <c r="I636" s="8" t="s">
        <v>711</v>
      </c>
      <c r="J636" s="7">
        <v>10000</v>
      </c>
    </row>
    <row r="637" spans="1:10" ht="15" customHeight="1" x14ac:dyDescent="0.25">
      <c r="A637" s="1"/>
      <c r="B637" s="13" t="s">
        <v>11</v>
      </c>
      <c r="C637" s="13">
        <v>10</v>
      </c>
      <c r="D637" s="13" t="s">
        <v>13</v>
      </c>
      <c r="E637" s="12" t="s">
        <v>165</v>
      </c>
      <c r="F637" s="13">
        <v>230</v>
      </c>
      <c r="G637" s="13"/>
      <c r="H637" s="4" t="s">
        <v>712</v>
      </c>
      <c r="I637" s="8" t="s">
        <v>713</v>
      </c>
      <c r="J637" s="7">
        <v>100000</v>
      </c>
    </row>
    <row r="638" spans="1:10" ht="15" customHeight="1" x14ac:dyDescent="0.25">
      <c r="A638" s="1"/>
      <c r="B638" s="13" t="s">
        <v>11</v>
      </c>
      <c r="C638" s="13">
        <v>10</v>
      </c>
      <c r="D638" s="13" t="s">
        <v>13</v>
      </c>
      <c r="E638" s="12" t="s">
        <v>165</v>
      </c>
      <c r="F638" s="13">
        <v>231</v>
      </c>
      <c r="G638" s="13"/>
      <c r="H638" s="4" t="s">
        <v>714</v>
      </c>
      <c r="I638" s="8" t="s">
        <v>715</v>
      </c>
      <c r="J638" s="7">
        <v>98700</v>
      </c>
    </row>
    <row r="639" spans="1:10" ht="15" customHeight="1" x14ac:dyDescent="0.25">
      <c r="A639" s="1"/>
      <c r="B639" s="13" t="s">
        <v>11</v>
      </c>
      <c r="C639" s="13">
        <v>10</v>
      </c>
      <c r="D639" s="13" t="s">
        <v>40</v>
      </c>
      <c r="E639" s="12" t="s">
        <v>165</v>
      </c>
      <c r="F639" s="13">
        <v>231</v>
      </c>
      <c r="G639" s="13"/>
      <c r="H639" s="4" t="s">
        <v>716</v>
      </c>
      <c r="I639" s="8" t="s">
        <v>717</v>
      </c>
      <c r="J639" s="7">
        <v>191220</v>
      </c>
    </row>
    <row r="640" spans="1:10" ht="15" customHeight="1" x14ac:dyDescent="0.25">
      <c r="A640" s="1"/>
      <c r="B640" s="13" t="s">
        <v>11</v>
      </c>
      <c r="C640" s="13">
        <v>10</v>
      </c>
      <c r="D640" s="13" t="s">
        <v>40</v>
      </c>
      <c r="E640" s="12" t="s">
        <v>165</v>
      </c>
      <c r="F640" s="13">
        <v>231</v>
      </c>
      <c r="G640" s="13"/>
      <c r="H640" s="4"/>
      <c r="I640" s="8" t="s">
        <v>718</v>
      </c>
      <c r="J640" s="7">
        <v>100000</v>
      </c>
    </row>
    <row r="641" spans="1:10" ht="15" customHeight="1" thickBot="1" x14ac:dyDescent="0.3">
      <c r="A641" s="1"/>
      <c r="B641" s="13" t="s">
        <v>11</v>
      </c>
      <c r="C641" s="13">
        <v>10</v>
      </c>
      <c r="D641" s="13" t="s">
        <v>20</v>
      </c>
      <c r="E641" s="12" t="s">
        <v>165</v>
      </c>
      <c r="F641" s="13">
        <v>230</v>
      </c>
      <c r="G641" s="13"/>
      <c r="H641" s="4" t="s">
        <v>719</v>
      </c>
      <c r="I641" s="8" t="s">
        <v>720</v>
      </c>
      <c r="J641" s="7">
        <v>13959</v>
      </c>
    </row>
    <row r="642" spans="1:10" ht="15" customHeight="1" x14ac:dyDescent="0.25">
      <c r="A642" s="22" t="s">
        <v>721</v>
      </c>
      <c r="B642" s="23"/>
      <c r="C642" s="23"/>
      <c r="D642" s="23"/>
      <c r="E642" s="23"/>
      <c r="F642" s="23"/>
      <c r="G642" s="23"/>
      <c r="H642" s="23"/>
      <c r="I642" s="23"/>
      <c r="J642" s="16">
        <f>SUM(J643:J644)</f>
        <v>4000</v>
      </c>
    </row>
    <row r="643" spans="1:10" ht="15" customHeight="1" x14ac:dyDescent="0.25">
      <c r="A643" s="1"/>
      <c r="B643" s="13" t="s">
        <v>11</v>
      </c>
      <c r="C643" s="13" t="s">
        <v>722</v>
      </c>
      <c r="D643" s="13" t="s">
        <v>13</v>
      </c>
      <c r="E643" s="12" t="s">
        <v>299</v>
      </c>
      <c r="F643" s="13" t="s">
        <v>218</v>
      </c>
      <c r="G643" s="13" t="s">
        <v>299</v>
      </c>
      <c r="H643" s="4"/>
      <c r="I643" s="8" t="s">
        <v>723</v>
      </c>
      <c r="J643" s="7">
        <v>3000</v>
      </c>
    </row>
    <row r="644" spans="1:10" ht="15" customHeight="1" x14ac:dyDescent="0.25">
      <c r="A644" s="1"/>
      <c r="B644" s="13" t="s">
        <v>11</v>
      </c>
      <c r="C644" s="13" t="s">
        <v>722</v>
      </c>
      <c r="D644" s="13" t="s">
        <v>13</v>
      </c>
      <c r="E644" s="12" t="s">
        <v>299</v>
      </c>
      <c r="F644" s="13" t="s">
        <v>218</v>
      </c>
      <c r="G644" s="13" t="s">
        <v>299</v>
      </c>
      <c r="H644" s="4"/>
      <c r="I644" s="8" t="s">
        <v>724</v>
      </c>
      <c r="J644" s="7">
        <v>1000</v>
      </c>
    </row>
    <row r="645" spans="1:10" ht="15" customHeight="1" thickBot="1" x14ac:dyDescent="0.3">
      <c r="A645" s="24" t="s">
        <v>261</v>
      </c>
      <c r="B645" s="25"/>
      <c r="C645" s="25"/>
      <c r="D645" s="25"/>
      <c r="E645" s="25"/>
      <c r="F645" s="25"/>
      <c r="G645" s="25"/>
      <c r="H645" s="25"/>
      <c r="I645" s="25"/>
      <c r="J645" s="11">
        <f>J646+J652+J692+J714+J724</f>
        <v>3469999.9999999991</v>
      </c>
    </row>
    <row r="646" spans="1:10" ht="15" customHeight="1" x14ac:dyDescent="0.25">
      <c r="A646" s="22" t="s">
        <v>286</v>
      </c>
      <c r="B646" s="23"/>
      <c r="C646" s="23"/>
      <c r="D646" s="23"/>
      <c r="E646" s="23"/>
      <c r="F646" s="23"/>
      <c r="G646" s="23"/>
      <c r="H646" s="23"/>
      <c r="I646" s="23"/>
      <c r="J646" s="16">
        <f>SUM(J647:J651)</f>
        <v>102000</v>
      </c>
    </row>
    <row r="647" spans="1:10" ht="15" customHeight="1" x14ac:dyDescent="0.25">
      <c r="A647" s="1"/>
      <c r="B647" s="4"/>
      <c r="C647" s="4">
        <v>11</v>
      </c>
      <c r="D647" s="4" t="s">
        <v>13</v>
      </c>
      <c r="E647" s="4" t="s">
        <v>10</v>
      </c>
      <c r="F647" s="4" t="s">
        <v>218</v>
      </c>
      <c r="G647" s="4">
        <v>3535</v>
      </c>
      <c r="H647" s="4" t="s">
        <v>660</v>
      </c>
      <c r="I647" s="8" t="str">
        <f>'[3]P.11 Fin Brend 2016-2018'!I6</f>
        <v>Rikonstruksion Aparati MASH</v>
      </c>
      <c r="J647" s="7">
        <v>58486</v>
      </c>
    </row>
    <row r="648" spans="1:10" ht="15" customHeight="1" x14ac:dyDescent="0.25">
      <c r="A648" s="1"/>
      <c r="B648" s="4"/>
      <c r="C648" s="4">
        <v>11</v>
      </c>
      <c r="D648" s="4" t="s">
        <v>13</v>
      </c>
      <c r="E648" s="4" t="s">
        <v>10</v>
      </c>
      <c r="F648" s="4" t="s">
        <v>218</v>
      </c>
      <c r="G648" s="4">
        <v>3535</v>
      </c>
      <c r="H648" s="4" t="s">
        <v>661</v>
      </c>
      <c r="I648" s="8" t="str">
        <f>'[3]P.11 Fin Brend 2016-2018'!I8</f>
        <v>Mbikqyrje dhe kolaudim punimesh rikonstruksionit te Godines Aparati MAS/ DAR/Za</v>
      </c>
      <c r="J648" s="7">
        <v>2500</v>
      </c>
    </row>
    <row r="649" spans="1:10" ht="15" customHeight="1" x14ac:dyDescent="0.25">
      <c r="A649" s="1"/>
      <c r="B649" s="4"/>
      <c r="C649" s="4">
        <v>11</v>
      </c>
      <c r="D649" s="4" t="s">
        <v>13</v>
      </c>
      <c r="E649" s="4" t="s">
        <v>10</v>
      </c>
      <c r="F649" s="4" t="s">
        <v>218</v>
      </c>
      <c r="G649" s="4">
        <v>3535</v>
      </c>
      <c r="H649" s="4" t="s">
        <v>662</v>
      </c>
      <c r="I649" s="8" t="str">
        <f>'[3]P.11 Fin Brend 2016-2018'!I10</f>
        <v>Pajisje mobilerie  - Aparati MAS/ DAR/ZA</v>
      </c>
      <c r="J649" s="7">
        <v>5000</v>
      </c>
    </row>
    <row r="650" spans="1:10" ht="15" customHeight="1" x14ac:dyDescent="0.25">
      <c r="A650" s="1"/>
      <c r="B650" s="4"/>
      <c r="C650" s="4">
        <f>'[3]P.11 Fin Brend 2016-2018'!C11</f>
        <v>11</v>
      </c>
      <c r="D650" s="4" t="str">
        <f>'[3]P.11 Fin Brend 2016-2018'!D11</f>
        <v>01</v>
      </c>
      <c r="E650" s="4" t="str">
        <f>'[3]P.11 Fin Brend 2016-2018'!E11</f>
        <v>01110</v>
      </c>
      <c r="F650" s="4" t="str">
        <f>'[3]P.11 Fin Brend 2016-2018'!F11</f>
        <v>2310000</v>
      </c>
      <c r="G650" s="4">
        <f>'[3]P.11 Fin Brend 2016-2018'!G11</f>
        <v>3535</v>
      </c>
      <c r="H650" s="4" t="str">
        <f>'[3]P.11 Fin Brend 2016-2018'!H11</f>
        <v>M112542</v>
      </c>
      <c r="I650" s="8" t="str">
        <f>'[3]P.11 Fin Brend 2016-2018'!I11</f>
        <v>Blerje pajisje elektronike dhe softe informatike per sherbimet ne MAS, DAR/ZA</v>
      </c>
      <c r="J650" s="7">
        <v>2500</v>
      </c>
    </row>
    <row r="651" spans="1:10" ht="15" customHeight="1" thickBot="1" x14ac:dyDescent="0.3">
      <c r="A651" s="1"/>
      <c r="B651" s="4"/>
      <c r="C651" s="4">
        <v>11</v>
      </c>
      <c r="D651" s="4" t="s">
        <v>13</v>
      </c>
      <c r="E651" s="4" t="s">
        <v>10</v>
      </c>
      <c r="F651" s="4">
        <v>2310000</v>
      </c>
      <c r="G651" s="4">
        <v>3535</v>
      </c>
      <c r="H651" s="4"/>
      <c r="I651" s="8" t="str">
        <f>'[3]P.11 Fin Brend 2016-2018'!I18</f>
        <v xml:space="preserve"> Rikonstruksione DAR/ZA </v>
      </c>
      <c r="J651" s="7">
        <v>33514</v>
      </c>
    </row>
    <row r="652" spans="1:10" ht="15" customHeight="1" x14ac:dyDescent="0.25">
      <c r="A652" s="22" t="s">
        <v>663</v>
      </c>
      <c r="B652" s="23"/>
      <c r="C652" s="23"/>
      <c r="D652" s="23"/>
      <c r="E652" s="23"/>
      <c r="F652" s="23"/>
      <c r="G652" s="23"/>
      <c r="H652" s="23"/>
      <c r="I652" s="23"/>
      <c r="J652" s="16">
        <f>SUM(J653:J691)</f>
        <v>1357999.9999999993</v>
      </c>
    </row>
    <row r="653" spans="1:10" ht="15" customHeight="1" x14ac:dyDescent="0.25">
      <c r="A653" s="1"/>
      <c r="B653" s="4"/>
      <c r="C653" s="4" t="str">
        <f>'[3]P.11 Fin Brend 2016-2018'!C20</f>
        <v>11</v>
      </c>
      <c r="D653" s="4" t="str">
        <f>'[3]P.11 Fin Brend 2016-2018'!D20</f>
        <v>01</v>
      </c>
      <c r="E653" s="4" t="str">
        <f>'[3]P.11 Fin Brend 2016-2018'!E20</f>
        <v>09120</v>
      </c>
      <c r="F653" s="4">
        <f>'[3]P.11 Fin Brend 2016-2018'!F20</f>
        <v>2310000</v>
      </c>
      <c r="G653" s="4">
        <f>'[3]P.11 Fin Brend 2016-2018'!G20</f>
        <v>3535</v>
      </c>
      <c r="H653" s="4" t="str">
        <f>'[3]P.11 Fin Brend 2016-2018'!H20</f>
        <v>M112552</v>
      </c>
      <c r="I653" s="8" t="str">
        <f>'[3]P.11 Fin Brend 2016-2018'!I20</f>
        <v xml:space="preserve">Fondi per Zhvillimin e Rajoneve reabilitimi </v>
      </c>
      <c r="J653" s="7">
        <v>621794.62600000005</v>
      </c>
    </row>
    <row r="654" spans="1:10" ht="15" customHeight="1" x14ac:dyDescent="0.25">
      <c r="A654" s="1"/>
      <c r="B654" s="4"/>
      <c r="C654" s="4">
        <f>'[3]P.11 Fin Brend 2016-2018'!C23</f>
        <v>11</v>
      </c>
      <c r="D654" s="4" t="str">
        <f>'[3]P.11 Fin Brend 2016-2018'!D23</f>
        <v>01</v>
      </c>
      <c r="E654" s="4" t="str">
        <f>'[3]P.11 Fin Brend 2016-2018'!E23</f>
        <v>09120</v>
      </c>
      <c r="F654" s="4">
        <f>'[3]P.11 Fin Brend 2016-2018'!F23</f>
        <v>2310000</v>
      </c>
      <c r="G654" s="4">
        <f>'[3]P.11 Fin Brend 2016-2018'!G23</f>
        <v>3535</v>
      </c>
      <c r="H654" s="4" t="str">
        <f>'[3]P.11 Fin Brend 2016-2018'!H23</f>
        <v>M112551</v>
      </c>
      <c r="I654" s="8" t="str">
        <f>'[3]P.11 Fin Brend 2016-2018'!I23</f>
        <v>Pajisje mobileri arsimi baze</v>
      </c>
      <c r="J654" s="7">
        <v>100000</v>
      </c>
    </row>
    <row r="655" spans="1:10" ht="15" customHeight="1" x14ac:dyDescent="0.25">
      <c r="A655" s="1"/>
      <c r="B655" s="4"/>
      <c r="C655" s="4">
        <f>'[3]P.11 Fin Brend 2016-2018'!C24</f>
        <v>11</v>
      </c>
      <c r="D655" s="4" t="str">
        <f>'[3]P.11 Fin Brend 2016-2018'!D24</f>
        <v>01</v>
      </c>
      <c r="E655" s="4" t="str">
        <f>'[3]P.11 Fin Brend 2016-2018'!E24</f>
        <v>09120</v>
      </c>
      <c r="F655" s="4">
        <f>'[3]P.11 Fin Brend 2016-2018'!F24</f>
        <v>2310000</v>
      </c>
      <c r="G655" s="4" t="str">
        <f>'[3]P.11 Fin Brend 2016-2018'!G24</f>
        <v>0202</v>
      </c>
      <c r="H655" s="4" t="str">
        <f>'[3]P.11 Fin Brend 2016-2018'!H24</f>
        <v>M112571</v>
      </c>
      <c r="I655" s="8" t="str">
        <f>'[3]P.11 Fin Brend 2016-2018'!I24</f>
        <v>Rikonstruksion i kopshtit qender Ura Vajgurore, Bashkia Ura Vajgurore</v>
      </c>
      <c r="J655" s="7">
        <v>13352.966</v>
      </c>
    </row>
    <row r="656" spans="1:10" ht="15" customHeight="1" x14ac:dyDescent="0.25">
      <c r="A656" s="1"/>
      <c r="B656" s="4"/>
      <c r="C656" s="4" t="str">
        <f>'[3]P.11 Fin Brend 2016-2018'!C25</f>
        <v>11</v>
      </c>
      <c r="D656" s="4" t="str">
        <f>'[3]P.11 Fin Brend 2016-2018'!D25</f>
        <v>01</v>
      </c>
      <c r="E656" s="4" t="str">
        <f>'[3]P.11 Fin Brend 2016-2018'!E25</f>
        <v>09120</v>
      </c>
      <c r="F656" s="4">
        <f>'[3]P.11 Fin Brend 2016-2018'!F25</f>
        <v>2310000</v>
      </c>
      <c r="G656" s="4" t="str">
        <f>'[3]P.11 Fin Brend 2016-2018'!G25</f>
        <v>0707</v>
      </c>
      <c r="H656" s="4" t="str">
        <f>'[3]P.11 Fin Brend 2016-2018'!H25</f>
        <v>M112562</v>
      </c>
      <c r="I656" s="8" t="str">
        <f>'[3]P.11 Fin Brend 2016-2018'!I25</f>
        <v>Ndertim i shkolles "Jusuf Puka", Bashkia Durres</v>
      </c>
      <c r="J656" s="7">
        <v>79194.285999999993</v>
      </c>
    </row>
    <row r="657" spans="1:10" ht="15" customHeight="1" x14ac:dyDescent="0.25">
      <c r="A657" s="1"/>
      <c r="B657" s="4"/>
      <c r="C657" s="4">
        <f>'[3]P.11 Fin Brend 2016-2018'!C26</f>
        <v>11</v>
      </c>
      <c r="D657" s="4" t="str">
        <f>'[3]P.11 Fin Brend 2016-2018'!D26</f>
        <v>01</v>
      </c>
      <c r="E657" s="4" t="str">
        <f>'[3]P.11 Fin Brend 2016-2018'!E26</f>
        <v>09120</v>
      </c>
      <c r="F657" s="4">
        <f>'[3]P.11 Fin Brend 2016-2018'!F26</f>
        <v>2310000</v>
      </c>
      <c r="G657" s="4" t="str">
        <f>'[3]P.11 Fin Brend 2016-2018'!G26</f>
        <v>0808</v>
      </c>
      <c r="H657" s="4" t="str">
        <f>'[3]P.11 Fin Brend 2016-2018'!H26</f>
        <v>M112563</v>
      </c>
      <c r="I657" s="8" t="str">
        <f>'[3]P.11 Fin Brend 2016-2018'!I26</f>
        <v>Rikonstruksion dhe ndertim palestre I shkolles 9-vjecare "7 Marsi" Bashkia Cerrik</v>
      </c>
      <c r="J657" s="7">
        <v>25758.821</v>
      </c>
    </row>
    <row r="658" spans="1:10" ht="15" customHeight="1" x14ac:dyDescent="0.25">
      <c r="A658" s="1"/>
      <c r="B658" s="4"/>
      <c r="C658" s="4" t="str">
        <f>'[3]P.11 Fin Brend 2016-2018'!C27</f>
        <v>11</v>
      </c>
      <c r="D658" s="4" t="str">
        <f>'[3]P.11 Fin Brend 2016-2018'!D27</f>
        <v>01</v>
      </c>
      <c r="E658" s="4" t="str">
        <f>'[3]P.11 Fin Brend 2016-2018'!E27</f>
        <v>09120</v>
      </c>
      <c r="F658" s="4">
        <f>'[3]P.11 Fin Brend 2016-2018'!F27</f>
        <v>2310000</v>
      </c>
      <c r="G658" s="4" t="str">
        <f>'[3]P.11 Fin Brend 2016-2018'!G27</f>
        <v>0922</v>
      </c>
      <c r="H658" s="4" t="str">
        <f>'[3]P.11 Fin Brend 2016-2018'!H27</f>
        <v>M112573</v>
      </c>
      <c r="I658" s="8" t="str">
        <f>'[3]P.11 Fin Brend 2016-2018'!I27</f>
        <v>Rikonstruksion i  kopshtit  dhe palestrës, në shkollën "Koli Sako", Bashkiak Divjakë</v>
      </c>
      <c r="J658" s="7">
        <v>29970.824000000001</v>
      </c>
    </row>
    <row r="659" spans="1:10" ht="15" customHeight="1" x14ac:dyDescent="0.25">
      <c r="A659" s="1"/>
      <c r="B659" s="4"/>
      <c r="C659" s="4">
        <f>'[3]P.11 Fin Brend 2016-2018'!C28</f>
        <v>11</v>
      </c>
      <c r="D659" s="4" t="str">
        <f>'[3]P.11 Fin Brend 2016-2018'!D28</f>
        <v>01</v>
      </c>
      <c r="E659" s="4" t="str">
        <f>'[3]P.11 Fin Brend 2016-2018'!E28</f>
        <v>09120</v>
      </c>
      <c r="F659" s="4" t="str">
        <f>'[3]P.11 Fin Brend 2016-2018'!F28</f>
        <v>2310000</v>
      </c>
      <c r="G659" s="4">
        <f>'[3]P.11 Fin Brend 2016-2018'!G28</f>
        <v>1515</v>
      </c>
      <c r="H659" s="4" t="str">
        <f>'[3]P.11 Fin Brend 2016-2018'!H28</f>
        <v>M112565</v>
      </c>
      <c r="I659" s="8" t="str">
        <f>'[3]P.11 Fin Brend 2016-2018'!I28</f>
        <v>Rikonstruksion i shkolles 9-vjecare "Stavri Themeli", Bashkia Korce</v>
      </c>
      <c r="J659" s="7">
        <v>24999.748</v>
      </c>
    </row>
    <row r="660" spans="1:10" ht="15" customHeight="1" x14ac:dyDescent="0.25">
      <c r="A660" s="1"/>
      <c r="B660" s="4"/>
      <c r="C660" s="4">
        <f>'[3]P.11 Fin Brend 2016-2018'!C29</f>
        <v>11</v>
      </c>
      <c r="D660" s="4" t="str">
        <f>'[3]P.11 Fin Brend 2016-2018'!D29</f>
        <v>01</v>
      </c>
      <c r="E660" s="4" t="str">
        <f>'[3]P.11 Fin Brend 2016-2018'!E29</f>
        <v>09120</v>
      </c>
      <c r="F660" s="4">
        <f>'[3]P.11 Fin Brend 2016-2018'!F29</f>
        <v>231000</v>
      </c>
      <c r="G660" s="4">
        <f>'[3]P.11 Fin Brend 2016-2018'!G29</f>
        <v>1515</v>
      </c>
      <c r="H660" s="4" t="str">
        <f>'[3]P.11 Fin Brend 2016-2018'!H29</f>
        <v>M112566</v>
      </c>
      <c r="I660" s="8" t="str">
        <f>'[3]P.11 Fin Brend 2016-2018'!I29</f>
        <v>Terrenet Sportive, Shkolla "Qender Komunitare"</v>
      </c>
      <c r="J660" s="7">
        <v>4974.3</v>
      </c>
    </row>
    <row r="661" spans="1:10" ht="15" customHeight="1" x14ac:dyDescent="0.25">
      <c r="A661" s="1"/>
      <c r="B661" s="4"/>
      <c r="C661" s="4">
        <f>'[3]P.11 Fin Brend 2016-2018'!C30</f>
        <v>11</v>
      </c>
      <c r="D661" s="4" t="str">
        <f>'[3]P.11 Fin Brend 2016-2018'!D30</f>
        <v>01</v>
      </c>
      <c r="E661" s="4" t="str">
        <f>'[3]P.11 Fin Brend 2016-2018'!E30</f>
        <v>09120</v>
      </c>
      <c r="F661" s="4">
        <f>'[3]P.11 Fin Brend 2016-2018'!F30</f>
        <v>2310000</v>
      </c>
      <c r="G661" s="4" t="str">
        <f>'[3]P.11 Fin Brend 2016-2018'!G30</f>
        <v>2019</v>
      </c>
      <c r="H661" s="4" t="str">
        <f>'[3]P.11 Fin Brend 2016-2018'!H30</f>
        <v>M112568</v>
      </c>
      <c r="I661" s="8" t="str">
        <f>'[3]P.11 Fin Brend 2016-2018'!I30</f>
        <v>Rikonstruksion I kopeshtit nr. 1 ne Bashkine Lac (dy kate)</v>
      </c>
      <c r="J661" s="7">
        <v>20303.517</v>
      </c>
    </row>
    <row r="662" spans="1:10" ht="15" customHeight="1" x14ac:dyDescent="0.25">
      <c r="A662" s="1"/>
      <c r="B662" s="4"/>
      <c r="C662" s="4" t="str">
        <f>'[3]P.11 Fin Brend 2016-2018'!C31</f>
        <v>11</v>
      </c>
      <c r="D662" s="4" t="str">
        <f>'[3]P.11 Fin Brend 2016-2018'!D31</f>
        <v>01</v>
      </c>
      <c r="E662" s="4" t="str">
        <f>'[3]P.11 Fin Brend 2016-2018'!E31</f>
        <v>09120</v>
      </c>
      <c r="F662" s="4">
        <f>'[3]P.11 Fin Brend 2016-2018'!F31</f>
        <v>2310000</v>
      </c>
      <c r="G662" s="4" t="str">
        <f>'[3]P.11 Fin Brend 2016-2018'!G31</f>
        <v>2020</v>
      </c>
      <c r="H662" s="4" t="str">
        <f>'[3]P.11 Fin Brend 2016-2018'!H31</f>
        <v>M112567</v>
      </c>
      <c r="I662" s="8" t="str">
        <f>'[3]P.11 Fin Brend 2016-2018'!I31</f>
        <v>Rikonstruksioni i salles se qendres kulturore femijeve</v>
      </c>
      <c r="J662" s="7">
        <v>4275.13</v>
      </c>
    </row>
    <row r="663" spans="1:10" ht="15" customHeight="1" x14ac:dyDescent="0.25">
      <c r="A663" s="1"/>
      <c r="B663" s="4"/>
      <c r="C663" s="4" t="str">
        <f>'[3]P.11 Fin Brend 2016-2018'!C32</f>
        <v>11</v>
      </c>
      <c r="D663" s="4" t="str">
        <f>'[3]P.11 Fin Brend 2016-2018'!D32</f>
        <v>01</v>
      </c>
      <c r="E663" s="4" t="str">
        <f>'[3]P.11 Fin Brend 2016-2018'!E32</f>
        <v>09120</v>
      </c>
      <c r="F663" s="4" t="str">
        <f>'[3]P.11 Fin Brend 2016-2018'!F32</f>
        <v>2310000</v>
      </c>
      <c r="G663" s="4" t="str">
        <f>'[3]P.11 Fin Brend 2016-2018'!G32</f>
        <v>3333</v>
      </c>
      <c r="H663" s="4" t="str">
        <f>'[3]P.11 Fin Brend 2016-2018'!H32</f>
        <v>M112569</v>
      </c>
      <c r="I663" s="8" t="str">
        <f>'[3]P.11 Fin Brend 2016-2018'!I32</f>
        <v>Rikonstruksion I shkolles 9-vjecare "Xheladin Fishta"</v>
      </c>
      <c r="J663" s="7">
        <v>11234.228999999999</v>
      </c>
    </row>
    <row r="664" spans="1:10" ht="15" customHeight="1" x14ac:dyDescent="0.25">
      <c r="A664" s="1"/>
      <c r="B664" s="4"/>
      <c r="C664" s="4">
        <f>'[3]P.11 Fin Brend 2016-2018'!C33</f>
        <v>11</v>
      </c>
      <c r="D664" s="4" t="str">
        <f>'[3]P.11 Fin Brend 2016-2018'!D33</f>
        <v>01</v>
      </c>
      <c r="E664" s="4" t="str">
        <f>'[3]P.11 Fin Brend 2016-2018'!E33</f>
        <v>09120</v>
      </c>
      <c r="F664" s="4" t="str">
        <f>'[3]P.11 Fin Brend 2016-2018'!F33</f>
        <v>2310000</v>
      </c>
      <c r="G664" s="4">
        <f>'[3]P.11 Fin Brend 2016-2018'!G33</f>
        <v>3513</v>
      </c>
      <c r="H664" s="4" t="str">
        <f>'[3]P.11 Fin Brend 2016-2018'!H33</f>
        <v>M112570</v>
      </c>
      <c r="I664" s="8" t="str">
        <f>'[3]P.11 Fin Brend 2016-2018'!I33</f>
        <v>Ndertimi i kopshtit ne lagjen nr.2 tek ish rezervat e shtetit  Kavaje</v>
      </c>
      <c r="J664" s="7">
        <v>11582.967000000001</v>
      </c>
    </row>
    <row r="665" spans="1:10" ht="15" customHeight="1" x14ac:dyDescent="0.25">
      <c r="A665" s="1"/>
      <c r="B665" s="4"/>
      <c r="C665" s="4" t="str">
        <f>'[3]P.11 Fin Brend 2016-2018'!C34</f>
        <v>11</v>
      </c>
      <c r="D665" s="4" t="str">
        <f>'[3]P.11 Fin Brend 2016-2018'!D34</f>
        <v>01</v>
      </c>
      <c r="E665" s="4" t="str">
        <f>'[3]P.11 Fin Brend 2016-2018'!E34</f>
        <v>09120</v>
      </c>
      <c r="F665" s="4">
        <f>'[3]P.11 Fin Brend 2016-2018'!F34</f>
        <v>2310000</v>
      </c>
      <c r="G665" s="4" t="str">
        <f>'[3]P.11 Fin Brend 2016-2018'!G34</f>
        <v>3731</v>
      </c>
      <c r="H665" s="4" t="str">
        <f>'[3]P.11 Fin Brend 2016-2018'!H34</f>
        <v>M112576</v>
      </c>
      <c r="I665" s="8" t="str">
        <f>'[3]P.11 Fin Brend 2016-2018'!I34</f>
        <v>Ndertimi i nje shkolle te re 9-vjecare, Bashkia Sarande (projekt I Bankes Boterore)</v>
      </c>
      <c r="J665" s="7">
        <v>109427.62</v>
      </c>
    </row>
    <row r="666" spans="1:10" ht="15" customHeight="1" x14ac:dyDescent="0.25">
      <c r="A666" s="1"/>
      <c r="B666" s="4"/>
      <c r="C666" s="4" t="str">
        <f>'[3]P.11 Fin Brend 2016-2018'!C35</f>
        <v>11</v>
      </c>
      <c r="D666" s="4" t="str">
        <f>'[3]P.11 Fin Brend 2016-2018'!D35</f>
        <v>01</v>
      </c>
      <c r="E666" s="4" t="str">
        <f>'[3]P.11 Fin Brend 2016-2018'!E35</f>
        <v>09120</v>
      </c>
      <c r="F666" s="4">
        <f>'[3]P.11 Fin Brend 2016-2018'!F35</f>
        <v>2310000</v>
      </c>
      <c r="G666" s="4" t="str">
        <f>'[3]P.11 Fin Brend 2016-2018'!G35</f>
        <v>3737</v>
      </c>
      <c r="H666" s="4" t="str">
        <f>'[3]P.11 Fin Brend 2016-2018'!H35</f>
        <v>M112575</v>
      </c>
      <c r="I666" s="8" t="str">
        <f>'[3]P.11 Fin Brend 2016-2018'!I35</f>
        <v>Rikonstruksion I shkolles 9-vjecare "Rilindja", Bashkia Vlore</v>
      </c>
      <c r="J666" s="7">
        <v>30394.866000000002</v>
      </c>
    </row>
    <row r="667" spans="1:10" ht="15" customHeight="1" x14ac:dyDescent="0.25">
      <c r="A667" s="1"/>
      <c r="B667" s="4"/>
      <c r="C667" s="4" t="str">
        <f>'[3]P.11 Fin Brend 2016-2018'!C41</f>
        <v>11</v>
      </c>
      <c r="D667" s="4" t="str">
        <f>'[3]P.11 Fin Brend 2016-2018'!D41</f>
        <v>01</v>
      </c>
      <c r="E667" s="4" t="str">
        <f>'[3]P.11 Fin Brend 2016-2018'!E41</f>
        <v>09120</v>
      </c>
      <c r="F667" s="4">
        <f>'[3]P.11 Fin Brend 2016-2018'!F41</f>
        <v>2310000</v>
      </c>
      <c r="G667" s="4" t="str">
        <f>'[3]P.11 Fin Brend 2016-2018'!G41</f>
        <v>0606</v>
      </c>
      <c r="H667" s="4" t="str">
        <f>'[3]P.11 Fin Brend 2016-2018'!H41</f>
        <v>M112449</v>
      </c>
      <c r="I667" s="8" t="str">
        <f>'[3]P.11 Fin Brend 2016-2018'!I41</f>
        <v>Projekti "Shkolla, qender komunitare": Ndërtimi i 4 terreneve sportive në shkolla të qytetit Peshkopi (shkolla "Nazmi Rrushti; shkolla "Demir Gashi"; shkolla "Seit Najdeni"; shkolla "Selim Alliu")</v>
      </c>
      <c r="J667" s="7">
        <v>16000</v>
      </c>
    </row>
    <row r="668" spans="1:10" ht="15" customHeight="1" x14ac:dyDescent="0.25">
      <c r="A668" s="1"/>
      <c r="B668" s="4"/>
      <c r="C668" s="4" t="str">
        <f>'[3]P.11 Fin Brend 2016-2018'!C59</f>
        <v>11</v>
      </c>
      <c r="D668" s="4" t="str">
        <f>'[3]P.11 Fin Brend 2016-2018'!D59</f>
        <v>01</v>
      </c>
      <c r="E668" s="4" t="str">
        <f>'[3]P.11 Fin Brend 2016-2018'!E59</f>
        <v>09120</v>
      </c>
      <c r="F668" s="4">
        <f>'[3]P.11 Fin Brend 2016-2018'!F59</f>
        <v>2310000</v>
      </c>
      <c r="G668" s="4" t="str">
        <f>'[3]P.11 Fin Brend 2016-2018'!G59</f>
        <v>1818</v>
      </c>
      <c r="H668" s="4" t="str">
        <f>'[3]P.11 Fin Brend 2016-2018'!H59</f>
        <v>M112467</v>
      </c>
      <c r="I668" s="8" t="str">
        <f>'[3]P.11 Fin Brend 2016-2018'!I59</f>
        <v>Ndërtim i shtesës së shkollës 9-vjeçare "Bajram Curri", Kukës</v>
      </c>
      <c r="J668" s="7">
        <v>22573.855</v>
      </c>
    </row>
    <row r="669" spans="1:10" ht="15" customHeight="1" x14ac:dyDescent="0.25">
      <c r="A669" s="1"/>
      <c r="B669" s="4"/>
      <c r="C669" s="4" t="str">
        <f>'[3]P.11 Fin Brend 2016-2018'!C69</f>
        <v>11</v>
      </c>
      <c r="D669" s="4" t="str">
        <f>'[3]P.11 Fin Brend 2016-2018'!D69</f>
        <v>01</v>
      </c>
      <c r="E669" s="4" t="str">
        <f>'[3]P.11 Fin Brend 2016-2018'!E69</f>
        <v>09120</v>
      </c>
      <c r="F669" s="4">
        <f>'[3]P.11 Fin Brend 2016-2018'!F69</f>
        <v>2310000</v>
      </c>
      <c r="G669" s="4">
        <f>'[3]P.11 Fin Brend 2016-2018'!G69</f>
        <v>3535</v>
      </c>
      <c r="H669" s="4" t="str">
        <f>'[3]P.11 Fin Brend 2016-2018'!H69</f>
        <v>M112478</v>
      </c>
      <c r="I669" s="8" t="str">
        <f>'[3]P.11 Fin Brend 2016-2018'!I69</f>
        <v xml:space="preserve">Projekti "Shkolla, qender komunitare": Terrene sportive në 4 shkolla 9-vjeçare të qytetit Tiranë </v>
      </c>
      <c r="J669" s="7">
        <v>4000</v>
      </c>
    </row>
    <row r="670" spans="1:10" ht="15" customHeight="1" x14ac:dyDescent="0.25">
      <c r="A670" s="1"/>
      <c r="B670" s="4"/>
      <c r="C670" s="4" t="str">
        <f>'[3]P.11 Fin Brend 2016-2018'!C79</f>
        <v>11</v>
      </c>
      <c r="D670" s="4" t="str">
        <f>'[3]P.11 Fin Brend 2016-2018'!D79</f>
        <v>01</v>
      </c>
      <c r="E670" s="4" t="str">
        <f>'[3]P.11 Fin Brend 2016-2018'!E79</f>
        <v>09120</v>
      </c>
      <c r="F670" s="4">
        <f>'[3]P.11 Fin Brend 2016-2018'!F79</f>
        <v>2310000</v>
      </c>
      <c r="G670" s="4" t="str">
        <f>'[3]P.11 Fin Brend 2016-2018'!G79</f>
        <v>1812</v>
      </c>
      <c r="H670" s="4" t="str">
        <f>'[3]P.11 Fin Brend 2016-2018'!H79</f>
        <v>M112390</v>
      </c>
      <c r="I670" s="8" t="str">
        <f>'[3]P.11 Fin Brend 2016-2018'!I79</f>
        <v>Rikonstr.+shtese shkolle Vranisht, Komuna Fajze</v>
      </c>
      <c r="J670" s="7">
        <v>3009.3629999999998</v>
      </c>
    </row>
    <row r="671" spans="1:10" ht="15" customHeight="1" x14ac:dyDescent="0.25">
      <c r="A671" s="1"/>
      <c r="B671" s="4"/>
      <c r="C671" s="4" t="str">
        <f>'[3]P.11 Fin Brend 2016-2018'!C80</f>
        <v>11</v>
      </c>
      <c r="D671" s="4" t="str">
        <f>'[3]P.11 Fin Brend 2016-2018'!D80</f>
        <v>01</v>
      </c>
      <c r="E671" s="4" t="str">
        <f>'[3]P.11 Fin Brend 2016-2018'!E80</f>
        <v>09120</v>
      </c>
      <c r="F671" s="4">
        <f>'[3]P.11 Fin Brend 2016-2018'!F80</f>
        <v>2310000</v>
      </c>
      <c r="G671" s="4" t="str">
        <f>'[3]P.11 Fin Brend 2016-2018'!G80</f>
        <v>0909</v>
      </c>
      <c r="H671" s="4" t="str">
        <f>'[3]P.11 Fin Brend 2016-2018'!H80</f>
        <v>M112292</v>
      </c>
      <c r="I671" s="8" t="str">
        <f>'[3]P.11 Fin Brend 2016-2018'!I80</f>
        <v>Ndertimi shkolles 9-vjecare fshati Ngjeqar,Komuna Kurjan (FZHR)</v>
      </c>
      <c r="J671" s="7">
        <v>9663.1489999999994</v>
      </c>
    </row>
    <row r="672" spans="1:10" ht="15" customHeight="1" x14ac:dyDescent="0.25">
      <c r="A672" s="1"/>
      <c r="B672" s="4"/>
      <c r="C672" s="4" t="str">
        <f>'[3]P.11 Fin Brend 2016-2018'!C81</f>
        <v>11</v>
      </c>
      <c r="D672" s="4" t="str">
        <f>'[3]P.11 Fin Brend 2016-2018'!D81</f>
        <v>01</v>
      </c>
      <c r="E672" s="4" t="str">
        <f>'[3]P.11 Fin Brend 2016-2018'!E81</f>
        <v>09120</v>
      </c>
      <c r="F672" s="4">
        <f>'[3]P.11 Fin Brend 2016-2018'!F81</f>
        <v>2310000</v>
      </c>
      <c r="G672" s="4" t="str">
        <f>'[3]P.11 Fin Brend 2016-2018'!G81</f>
        <v>0924</v>
      </c>
      <c r="H672" s="4" t="str">
        <f>'[3]P.11 Fin Brend 2016-2018'!H81</f>
        <v>M112239</v>
      </c>
      <c r="I672" s="8" t="str">
        <f>'[3]P.11 Fin Brend 2016-2018'!I81</f>
        <v>Rikonstruksion shk 9-vjeç fshati Visoke, Komuna Qender Mallakaster (FZHR)</v>
      </c>
      <c r="J672" s="7">
        <v>13999.731</v>
      </c>
    </row>
    <row r="673" spans="1:10" ht="15" customHeight="1" x14ac:dyDescent="0.25">
      <c r="A673" s="1"/>
      <c r="B673" s="4"/>
      <c r="C673" s="4" t="str">
        <f>'[3]P.11 Fin Brend 2016-2018'!C82</f>
        <v>11</v>
      </c>
      <c r="D673" s="4" t="str">
        <f>'[3]P.11 Fin Brend 2016-2018'!D82</f>
        <v>01</v>
      </c>
      <c r="E673" s="4" t="str">
        <f>'[3]P.11 Fin Brend 2016-2018'!E82</f>
        <v>09120</v>
      </c>
      <c r="F673" s="4">
        <f>'[3]P.11 Fin Brend 2016-2018'!F82</f>
        <v>2310000</v>
      </c>
      <c r="G673" s="4" t="str">
        <f>'[3]P.11 Fin Brend 2016-2018'!G82</f>
        <v>0707</v>
      </c>
      <c r="H673" s="4" t="str">
        <f>'[3]P.11 Fin Brend 2016-2018'!H82</f>
        <v>M112288</v>
      </c>
      <c r="I673" s="8" t="str">
        <f>'[3]P.11 Fin Brend 2016-2018'!I82</f>
        <v>Ndertim I shkolles 9-vjeçare ne fshatin Rreth,Komuna Xhafzotaj (FZHR)</v>
      </c>
      <c r="J673" s="7">
        <v>8605</v>
      </c>
    </row>
    <row r="674" spans="1:10" ht="15" customHeight="1" x14ac:dyDescent="0.25">
      <c r="A674" s="1"/>
      <c r="B674" s="4"/>
      <c r="C674" s="4" t="str">
        <f>'[3]P.11 Fin Brend 2016-2018'!C83</f>
        <v>11</v>
      </c>
      <c r="D674" s="4" t="str">
        <f>'[3]P.11 Fin Brend 2016-2018'!D83</f>
        <v>01</v>
      </c>
      <c r="E674" s="4" t="str">
        <f>'[3]P.11 Fin Brend 2016-2018'!E83</f>
        <v>09120</v>
      </c>
      <c r="F674" s="4">
        <f>'[3]P.11 Fin Brend 2016-2018'!F83</f>
        <v>2310000</v>
      </c>
      <c r="G674" s="4" t="str">
        <f>'[3]P.11 Fin Brend 2016-2018'!G83</f>
        <v>0625</v>
      </c>
      <c r="H674" s="4" t="str">
        <f>'[3]P.11 Fin Brend 2016-2018'!H83</f>
        <v>M112399</v>
      </c>
      <c r="I674" s="8" t="str">
        <f>'[3]P.11 Fin Brend 2016-2018'!I83</f>
        <v>Rikonstruksioni i shk 9-vjeçare Gurre e Vogel (FZHR)</v>
      </c>
      <c r="J674" s="7">
        <v>0</v>
      </c>
    </row>
    <row r="675" spans="1:10" ht="15" customHeight="1" x14ac:dyDescent="0.25">
      <c r="A675" s="1"/>
      <c r="B675" s="4"/>
      <c r="C675" s="4" t="str">
        <f>'[3]P.11 Fin Brend 2016-2018'!C84</f>
        <v>11</v>
      </c>
      <c r="D675" s="4" t="str">
        <f>'[3]P.11 Fin Brend 2016-2018'!D84</f>
        <v>01</v>
      </c>
      <c r="E675" s="4" t="str">
        <f>'[3]P.11 Fin Brend 2016-2018'!E84</f>
        <v>09120</v>
      </c>
      <c r="F675" s="4">
        <f>'[3]P.11 Fin Brend 2016-2018'!F84</f>
        <v>2310000</v>
      </c>
      <c r="G675" s="4" t="str">
        <f>'[3]P.11 Fin Brend 2016-2018'!G84</f>
        <v>3330</v>
      </c>
      <c r="H675" s="4" t="str">
        <f>'[3]P.11 Fin Brend 2016-2018'!H84</f>
        <v>M112404</v>
      </c>
      <c r="I675" s="8" t="str">
        <f>'[3]P.11 Fin Brend 2016-2018'!I84</f>
        <v>Rikonstruksion shkolla 9-vjecare Kryezi, Komuna Qafe Mali</v>
      </c>
      <c r="J675" s="7">
        <v>4070.0259999999998</v>
      </c>
    </row>
    <row r="676" spans="1:10" ht="15" customHeight="1" x14ac:dyDescent="0.25">
      <c r="A676" s="1"/>
      <c r="B676" s="4"/>
      <c r="C676" s="4" t="str">
        <f>'[3]P.11 Fin Brend 2016-2018'!C85</f>
        <v>11</v>
      </c>
      <c r="D676" s="4" t="str">
        <f>'[3]P.11 Fin Brend 2016-2018'!D85</f>
        <v>01</v>
      </c>
      <c r="E676" s="4" t="str">
        <f>'[3]P.11 Fin Brend 2016-2018'!E85</f>
        <v>09120</v>
      </c>
      <c r="F676" s="4">
        <f>'[3]P.11 Fin Brend 2016-2018'!F85</f>
        <v>2310000</v>
      </c>
      <c r="G676" s="4" t="str">
        <f>'[3]P.11 Fin Brend 2016-2018'!G85</f>
        <v>0707</v>
      </c>
      <c r="H676" s="4" t="str">
        <f>'[3]P.11 Fin Brend 2016-2018'!H85</f>
        <v>M112287</v>
      </c>
      <c r="I676" s="8" t="str">
        <f>'[3]P.11 Fin Brend 2016-2018'!I85</f>
        <v>Ndert shk 9-vjeç Fshati Sukth,Komuna Katund i Ri</v>
      </c>
      <c r="J676" s="7">
        <v>27879.600999999999</v>
      </c>
    </row>
    <row r="677" spans="1:10" ht="15" customHeight="1" x14ac:dyDescent="0.25">
      <c r="A677" s="1"/>
      <c r="B677" s="4"/>
      <c r="C677" s="4">
        <f>'[3]P.11 Fin Brend 2016-2018'!C86</f>
        <v>11</v>
      </c>
      <c r="D677" s="4" t="str">
        <f>'[3]P.11 Fin Brend 2016-2018'!D86</f>
        <v>01</v>
      </c>
      <c r="E677" s="4" t="str">
        <f>'[3]P.11 Fin Brend 2016-2018'!E86</f>
        <v>09120</v>
      </c>
      <c r="F677" s="4">
        <f>'[3]P.11 Fin Brend 2016-2018'!F86</f>
        <v>2310000</v>
      </c>
      <c r="G677" s="4" t="str">
        <f>'[3]P.11 Fin Brend 2016-2018'!G86</f>
        <v>0808</v>
      </c>
      <c r="H677" s="4" t="str">
        <f>'[3]P.11 Fin Brend 2016-2018'!H86</f>
        <v>M112233</v>
      </c>
      <c r="I677" s="8" t="str">
        <f>'[3]P.11 Fin Brend 2016-2018'!I86</f>
        <v>Rikonstruksion I shkolles 9-vjecare Polis, Gur-Shpate, Komuna Polis</v>
      </c>
      <c r="J677" s="7">
        <v>3826.415</v>
      </c>
    </row>
    <row r="678" spans="1:10" ht="15" customHeight="1" x14ac:dyDescent="0.25">
      <c r="A678" s="1"/>
      <c r="B678" s="4"/>
      <c r="C678" s="4">
        <f>'[3]P.11 Fin Brend 2016-2018'!C87</f>
        <v>11</v>
      </c>
      <c r="D678" s="4" t="str">
        <f>'[3]P.11 Fin Brend 2016-2018'!D87</f>
        <v>01</v>
      </c>
      <c r="E678" s="4" t="str">
        <f>'[3]P.11 Fin Brend 2016-2018'!E87</f>
        <v>09120</v>
      </c>
      <c r="F678" s="4">
        <f>'[3]P.11 Fin Brend 2016-2018'!F87</f>
        <v>2310000</v>
      </c>
      <c r="G678" s="4">
        <f>'[3]P.11 Fin Brend 2016-2018'!G87</f>
        <v>3535</v>
      </c>
      <c r="H678" s="4" t="str">
        <f>'[3]P.11 Fin Brend 2016-2018'!H87</f>
        <v>M112279</v>
      </c>
      <c r="I678" s="8" t="str">
        <f>'[3]P.11 Fin Brend 2016-2018'!I87</f>
        <v>Ndertim I shkolles 9-vjecare, Mihajas, Komuna Berzhite, FZHR 2012</v>
      </c>
      <c r="J678" s="7">
        <v>16256.067999999999</v>
      </c>
    </row>
    <row r="679" spans="1:10" ht="15" customHeight="1" x14ac:dyDescent="0.25">
      <c r="A679" s="1"/>
      <c r="B679" s="4"/>
      <c r="C679" s="4">
        <f>'[3]P.11 Fin Brend 2016-2018'!C88</f>
        <v>11</v>
      </c>
      <c r="D679" s="4" t="str">
        <f>'[3]P.11 Fin Brend 2016-2018'!D88</f>
        <v>01</v>
      </c>
      <c r="E679" s="4" t="str">
        <f>'[3]P.11 Fin Brend 2016-2018'!E88</f>
        <v>09120</v>
      </c>
      <c r="F679" s="4">
        <f>'[3]P.11 Fin Brend 2016-2018'!F88</f>
        <v>2310000</v>
      </c>
      <c r="G679" s="4" t="str">
        <f>'[3]P.11 Fin Brend 2016-2018'!G88</f>
        <v>3515</v>
      </c>
      <c r="H679" s="4" t="str">
        <f>'[3]P.11 Fin Brend 2016-2018'!H88</f>
        <v>M112303</v>
      </c>
      <c r="I679" s="8" t="str">
        <f>'[3]P.11 Fin Brend 2016-2018'!I88</f>
        <v>Ndertim shkolla 9-vjeçare dhe e mesme "11 Shkurti" Komuna Synej, Kavaje</v>
      </c>
      <c r="J679" s="7">
        <v>6378.9369999999999</v>
      </c>
    </row>
    <row r="680" spans="1:10" ht="15" customHeight="1" x14ac:dyDescent="0.25">
      <c r="A680" s="1"/>
      <c r="B680" s="4"/>
      <c r="C680" s="4" t="str">
        <f>'[3]P.11 Fin Brend 2016-2018'!C89</f>
        <v>11</v>
      </c>
      <c r="D680" s="4" t="str">
        <f>'[3]P.11 Fin Brend 2016-2018'!D89</f>
        <v>01</v>
      </c>
      <c r="E680" s="4" t="str">
        <f>'[3]P.11 Fin Brend 2016-2018'!E89</f>
        <v>09120</v>
      </c>
      <c r="F680" s="4">
        <f>'[3]P.11 Fin Brend 2016-2018'!F89</f>
        <v>2310000</v>
      </c>
      <c r="G680" s="4">
        <f>'[3]P.11 Fin Brend 2016-2018'!G89</f>
        <v>0</v>
      </c>
      <c r="H680" s="4" t="str">
        <f>'[3]P.11 Fin Brend 2016-2018'!H89</f>
        <v>M112235</v>
      </c>
      <c r="I680" s="8" t="str">
        <f>'[3]P.11 Fin Brend 2016-2018'!I89</f>
        <v>Rikonstruksion shk 9-vjeç, Ruzhdie, Komuna Ruzhdie Fier</v>
      </c>
      <c r="J680" s="7">
        <v>5358.88</v>
      </c>
    </row>
    <row r="681" spans="1:10" ht="15" customHeight="1" x14ac:dyDescent="0.25">
      <c r="A681" s="1"/>
      <c r="B681" s="4"/>
      <c r="C681" s="4" t="str">
        <f>'[3]P.11 Fin Brend 2016-2018'!C90</f>
        <v>11</v>
      </c>
      <c r="D681" s="4" t="str">
        <f>'[3]P.11 Fin Brend 2016-2018'!D90</f>
        <v>01</v>
      </c>
      <c r="E681" s="4" t="str">
        <f>'[3]P.11 Fin Brend 2016-2018'!E90</f>
        <v>09120</v>
      </c>
      <c r="F681" s="4">
        <f>'[3]P.11 Fin Brend 2016-2018'!F90</f>
        <v>2100000</v>
      </c>
      <c r="G681" s="4">
        <f>'[3]P.11 Fin Brend 2016-2018'!G90</f>
        <v>2019</v>
      </c>
      <c r="H681" s="4" t="str">
        <f>'[3]P.11 Fin Brend 2016-2018'!H90</f>
        <v>M112265</v>
      </c>
      <c r="I681" s="8" t="str">
        <f>'[3]P.11 Fin Brend 2016-2018'!I90</f>
        <v>Ndertim I shkolles 9-vjecare, fshati Adriatik, komuna Fushe Kuqe</v>
      </c>
      <c r="J681" s="7">
        <v>14570.162</v>
      </c>
    </row>
    <row r="682" spans="1:10" ht="15" customHeight="1" x14ac:dyDescent="0.25">
      <c r="A682" s="1"/>
      <c r="B682" s="4"/>
      <c r="C682" s="4" t="str">
        <f>'[3]P.11 Fin Brend 2016-2018'!C91</f>
        <v>11</v>
      </c>
      <c r="D682" s="4" t="str">
        <f>'[3]P.11 Fin Brend 2016-2018'!D91</f>
        <v>01</v>
      </c>
      <c r="E682" s="4" t="str">
        <f>'[3]P.11 Fin Brend 2016-2018'!E91</f>
        <v>09120</v>
      </c>
      <c r="F682" s="4">
        <f>'[3]P.11 Fin Brend 2016-2018'!F91</f>
        <v>2310000</v>
      </c>
      <c r="G682" s="4">
        <f>'[3]P.11 Fin Brend 2016-2018'!G91</f>
        <v>3535</v>
      </c>
      <c r="H682" s="4" t="str">
        <f>'[3]P.11 Fin Brend 2016-2018'!H91</f>
        <v>M112577</v>
      </c>
      <c r="I682" s="8" t="str">
        <f>'[3]P.11 Fin Brend 2016-2018'!I91</f>
        <v>Rikonstruksioni i shkollws 9 vjecare Fshati Sheq Musalalaj, Komuna Frakull</v>
      </c>
      <c r="J682" s="7">
        <v>16271.849</v>
      </c>
    </row>
    <row r="683" spans="1:10" ht="15" customHeight="1" x14ac:dyDescent="0.25">
      <c r="A683" s="1"/>
      <c r="B683" s="4"/>
      <c r="C683" s="4" t="str">
        <f>'[3]P.11 Fin Brend 2016-2018'!C92</f>
        <v>11</v>
      </c>
      <c r="D683" s="4" t="str">
        <f>'[3]P.11 Fin Brend 2016-2018'!D92</f>
        <v>01</v>
      </c>
      <c r="E683" s="4" t="str">
        <f>'[3]P.11 Fin Brend 2016-2018'!E92</f>
        <v>09120</v>
      </c>
      <c r="F683" s="4">
        <f>'[3]P.11 Fin Brend 2016-2018'!F92</f>
        <v>2310000</v>
      </c>
      <c r="G683" s="4">
        <f>'[3]P.11 Fin Brend 2016-2018'!G92</f>
        <v>3535</v>
      </c>
      <c r="H683" s="4" t="str">
        <f>'[3]P.11 Fin Brend 2016-2018'!H92</f>
        <v>M112578</v>
      </c>
      <c r="I683" s="8" t="str">
        <f>'[3]P.11 Fin Brend 2016-2018'!I92</f>
        <v>Rikonstruksioni i shkollws 9 vjecare Fshati Toshkwz, Komuna Allkaj , Lushnjw</v>
      </c>
      <c r="J683" s="7">
        <v>19248.777999999998</v>
      </c>
    </row>
    <row r="684" spans="1:10" ht="15" customHeight="1" x14ac:dyDescent="0.25">
      <c r="A684" s="1"/>
      <c r="B684" s="4"/>
      <c r="C684" s="4">
        <f>'[3]P.11 Fin Brend 2016-2018'!C93</f>
        <v>11</v>
      </c>
      <c r="D684" s="4" t="str">
        <f>'[3]P.11 Fin Brend 2016-2018'!D93</f>
        <v>01</v>
      </c>
      <c r="E684" s="4" t="str">
        <f>'[3]P.11 Fin Brend 2016-2018'!E93</f>
        <v>09120</v>
      </c>
      <c r="F684" s="4">
        <f>'[3]P.11 Fin Brend 2016-2018'!F93</f>
        <v>2310000</v>
      </c>
      <c r="G684" s="4">
        <f>'[3]P.11 Fin Brend 2016-2018'!G93</f>
        <v>3535</v>
      </c>
      <c r="H684" s="4" t="str">
        <f>'[3]P.11 Fin Brend 2016-2018'!H93</f>
        <v>M112579</v>
      </c>
      <c r="I684" s="8" t="str">
        <f>'[3]P.11 Fin Brend 2016-2018'!I93</f>
        <v>Rikonstruksioni i shkollws 9 vjecare Dersnik, Komuna Voskop</v>
      </c>
      <c r="J684" s="7">
        <v>6086.585</v>
      </c>
    </row>
    <row r="685" spans="1:10" ht="15" customHeight="1" x14ac:dyDescent="0.25">
      <c r="A685" s="1"/>
      <c r="B685" s="4"/>
      <c r="C685" s="4">
        <f>'[3]P.11 Fin Brend 2016-2018'!C105</f>
        <v>11</v>
      </c>
      <c r="D685" s="4" t="str">
        <f>'[3]P.11 Fin Brend 2016-2018'!D105</f>
        <v>01</v>
      </c>
      <c r="E685" s="4" t="str">
        <f>'[3]P.11 Fin Brend 2016-2018'!E105</f>
        <v>09120</v>
      </c>
      <c r="F685" s="4" t="str">
        <f>'[3]P.11 Fin Brend 2016-2018'!F105</f>
        <v>2310000</v>
      </c>
      <c r="G685" s="4">
        <f>'[3]P.11 Fin Brend 2016-2018'!G105</f>
        <v>3535</v>
      </c>
      <c r="H685" s="4">
        <f>'[3]P.11 Fin Brend 2016-2018'!H105</f>
        <v>0</v>
      </c>
      <c r="I685" s="8" t="str">
        <f>'[3]P.11 Fin Brend 2016-2018'!I105</f>
        <v>Pajisje mobilierie  per laboratoret ,Fizike-Kimi _Bilogji  Arsimi baze</v>
      </c>
      <c r="J685" s="7">
        <v>10000</v>
      </c>
    </row>
    <row r="686" spans="1:10" ht="15" customHeight="1" x14ac:dyDescent="0.25">
      <c r="A686" s="1"/>
      <c r="B686" s="4"/>
      <c r="C686" s="4">
        <f>'[3]P.11 Fin Brend 2016-2018'!C106</f>
        <v>11</v>
      </c>
      <c r="D686" s="4" t="str">
        <f>'[3]P.11 Fin Brend 2016-2018'!D106</f>
        <v>01</v>
      </c>
      <c r="E686" s="4" t="str">
        <f>'[3]P.11 Fin Brend 2016-2018'!E106</f>
        <v>09120</v>
      </c>
      <c r="F686" s="4" t="str">
        <f>'[3]P.11 Fin Brend 2016-2018'!F106</f>
        <v>2310000</v>
      </c>
      <c r="G686" s="4">
        <f>'[3]P.11 Fin Brend 2016-2018'!G106</f>
        <v>3535</v>
      </c>
      <c r="H686" s="4">
        <f>'[3]P.11 Fin Brend 2016-2018'!H106</f>
        <v>0</v>
      </c>
      <c r="I686" s="8" t="str">
        <f>'[3]P.11 Fin Brend 2016-2018'!I106</f>
        <v>Pajisje laboratorike,Fizike-Kimi _Bilogji  Arsimi baze</v>
      </c>
      <c r="J686" s="7">
        <v>30000</v>
      </c>
    </row>
    <row r="687" spans="1:10" ht="15" customHeight="1" x14ac:dyDescent="0.25">
      <c r="A687" s="1"/>
      <c r="B687" s="4"/>
      <c r="C687" s="4" t="str">
        <f>'[3]P.11 Fin Brend 2016-2018'!C107</f>
        <v>11</v>
      </c>
      <c r="D687" s="4" t="str">
        <f>'[3]P.11 Fin Brend 2016-2018'!D107</f>
        <v>01</v>
      </c>
      <c r="E687" s="4" t="str">
        <f>'[3]P.11 Fin Brend 2016-2018'!E107</f>
        <v>09120</v>
      </c>
      <c r="F687" s="4">
        <f>'[3]P.11 Fin Brend 2016-2018'!F107</f>
        <v>2310000</v>
      </c>
      <c r="G687" s="4" t="str">
        <f>'[3]P.11 Fin Brend 2016-2018'!G107</f>
        <v>0202</v>
      </c>
      <c r="H687" s="4" t="str">
        <f>'[3]P.11 Fin Brend 2016-2018'!H107</f>
        <v>M112505</v>
      </c>
      <c r="I687" s="8" t="str">
        <f>'[3]P.11 Fin Brend 2016-2018'!I107</f>
        <v>Sistemim, rrethim oborri, ndertim palestre shkolla e  bashkuar, lagjia "4 Shtatori" Ura Vajgurore, Bashkia Ura Vajgurore</v>
      </c>
      <c r="J687" s="7">
        <v>11483.491</v>
      </c>
    </row>
    <row r="688" spans="1:10" ht="15" customHeight="1" x14ac:dyDescent="0.25">
      <c r="A688" s="1"/>
      <c r="B688" s="4"/>
      <c r="C688" s="4" t="str">
        <f>'[3]P.11 Fin Brend 2016-2018'!C108</f>
        <v>11</v>
      </c>
      <c r="D688" s="4" t="str">
        <f>'[3]P.11 Fin Brend 2016-2018'!D108</f>
        <v>01</v>
      </c>
      <c r="E688" s="4" t="str">
        <f>'[3]P.11 Fin Brend 2016-2018'!E108</f>
        <v>09120</v>
      </c>
      <c r="F688" s="4">
        <f>'[3]P.11 Fin Brend 2016-2018'!F108</f>
        <v>2310000</v>
      </c>
      <c r="G688" s="4" t="str">
        <f>'[3]P.11 Fin Brend 2016-2018'!G108</f>
        <v>0716</v>
      </c>
      <c r="H688" s="4" t="str">
        <f>'[3]P.11 Fin Brend 2016-2018'!H108</f>
        <v>M112584</v>
      </c>
      <c r="I688" s="8" t="str">
        <f>'[3]P.11 Fin Brend 2016-2018'!I108</f>
        <v>Ndërtim i palestrës së shkollës 9 vjeçareNr. 4</v>
      </c>
      <c r="J688" s="7">
        <v>20356.754000000001</v>
      </c>
    </row>
    <row r="689" spans="1:10" ht="15" customHeight="1" x14ac:dyDescent="0.25">
      <c r="A689" s="1"/>
      <c r="B689" s="4"/>
      <c r="C689" s="4" t="str">
        <f>'[3]P.11 Fin Brend 2016-2018'!C109</f>
        <v>11</v>
      </c>
      <c r="D689" s="4" t="str">
        <f>'[3]P.11 Fin Brend 2016-2018'!D109</f>
        <v>01</v>
      </c>
      <c r="E689" s="4" t="str">
        <f>'[3]P.11 Fin Brend 2016-2018'!E109</f>
        <v>09120</v>
      </c>
      <c r="F689" s="4">
        <f>'[3]P.11 Fin Brend 2016-2018'!F109</f>
        <v>231000</v>
      </c>
      <c r="G689" s="4">
        <f>'[3]P.11 Fin Brend 2016-2018'!G109</f>
        <v>3535</v>
      </c>
      <c r="H689" s="4" t="str">
        <f>'[3]P.11 Fin Brend 2016-2018'!H109</f>
        <v>M112587</v>
      </c>
      <c r="I689" s="8" t="str">
        <f>'[3]P.11 Fin Brend 2016-2018'!I109</f>
        <v>Supervizion dhe kolaudim Rikonstruksioni i shkollës 9 vjecare Fshati Sheq Musalalaj, Komuna Frakull</v>
      </c>
      <c r="J689" s="7">
        <v>424.33800000000002</v>
      </c>
    </row>
    <row r="690" spans="1:10" ht="15" customHeight="1" x14ac:dyDescent="0.25">
      <c r="A690" s="1"/>
      <c r="B690" s="4"/>
      <c r="C690" s="4" t="str">
        <f>'[3]P.11 Fin Brend 2016-2018'!C110</f>
        <v>11</v>
      </c>
      <c r="D690" s="4" t="str">
        <f>'[3]P.11 Fin Brend 2016-2018'!D110</f>
        <v>01</v>
      </c>
      <c r="E690" s="4" t="str">
        <f>'[3]P.11 Fin Brend 2016-2018'!E110</f>
        <v>09120</v>
      </c>
      <c r="F690" s="4">
        <f>'[3]P.11 Fin Brend 2016-2018'!F110</f>
        <v>231000</v>
      </c>
      <c r="G690" s="4">
        <f>'[3]P.11 Fin Brend 2016-2018'!G110</f>
        <v>3535</v>
      </c>
      <c r="H690" s="4" t="str">
        <f>'[3]P.11 Fin Brend 2016-2018'!H110</f>
        <v>M112588</v>
      </c>
      <c r="I690" s="8" t="str">
        <f>'[3]P.11 Fin Brend 2016-2018'!I110</f>
        <v>Supervizion dhe kolaudim përRikonstruksioni i shkollës 9 vjecare Fshati Toshkëz, Komuna Allkaj , Lushnjë</v>
      </c>
      <c r="J690" s="7">
        <v>498.04300000000001</v>
      </c>
    </row>
    <row r="691" spans="1:10" ht="15" customHeight="1" thickBot="1" x14ac:dyDescent="0.3">
      <c r="A691" s="1"/>
      <c r="B691" s="4"/>
      <c r="C691" s="4" t="str">
        <f>'[3]P.11 Fin Brend 2016-2018'!C111</f>
        <v>11</v>
      </c>
      <c r="D691" s="4" t="str">
        <f>'[3]P.11 Fin Brend 2016-2018'!D111</f>
        <v>01</v>
      </c>
      <c r="E691" s="4" t="str">
        <f>'[3]P.11 Fin Brend 2016-2018'!E111</f>
        <v>09120</v>
      </c>
      <c r="F691" s="4">
        <f>'[3]P.11 Fin Brend 2016-2018'!F111</f>
        <v>231000</v>
      </c>
      <c r="G691" s="4">
        <f>'[3]P.11 Fin Brend 2016-2018'!G111</f>
        <v>3535</v>
      </c>
      <c r="H691" s="4" t="str">
        <f>'[3]P.11 Fin Brend 2016-2018'!H111</f>
        <v>M112589</v>
      </c>
      <c r="I691" s="8" t="str">
        <f>'[3]P.11 Fin Brend 2016-2018'!I111</f>
        <v>Supervizion dhe kolaudim për Rikonstruksioni i shkolles 9 vjecare Dersnik, Komuna Voskop</v>
      </c>
      <c r="J691" s="7">
        <v>175.07499999999999</v>
      </c>
    </row>
    <row r="692" spans="1:10" ht="15" customHeight="1" x14ac:dyDescent="0.25">
      <c r="A692" s="22" t="s">
        <v>664</v>
      </c>
      <c r="B692" s="23"/>
      <c r="C692" s="23"/>
      <c r="D692" s="23"/>
      <c r="E692" s="23"/>
      <c r="F692" s="23"/>
      <c r="G692" s="23"/>
      <c r="H692" s="23"/>
      <c r="I692" s="23"/>
      <c r="J692" s="16">
        <f>SUM(J693:J713)</f>
        <v>1100000</v>
      </c>
    </row>
    <row r="693" spans="1:10" ht="15" customHeight="1" x14ac:dyDescent="0.25">
      <c r="A693" s="1"/>
      <c r="B693" s="4"/>
      <c r="C693" s="4" t="str">
        <f>'[3]P.11 Fin Brend 2016-2018'!C114</f>
        <v>11</v>
      </c>
      <c r="D693" s="4" t="str">
        <f>'[3]P.11 Fin Brend 2016-2018'!D114</f>
        <v>01</v>
      </c>
      <c r="E693" s="4" t="str">
        <f>'[3]P.11 Fin Brend 2016-2018'!E114</f>
        <v>09230</v>
      </c>
      <c r="F693" s="4">
        <f>'[3]P.11 Fin Brend 2016-2018'!F114</f>
        <v>2310000</v>
      </c>
      <c r="G693" s="4">
        <f>'[3]P.11 Fin Brend 2016-2018'!G114</f>
        <v>3535</v>
      </c>
      <c r="H693" s="4">
        <f>'[3]P.11 Fin Brend 2016-2018'!H114</f>
        <v>0</v>
      </c>
      <c r="I693" s="8" t="str">
        <f>'[3]P.11 Fin Brend 2016-2018'!I114</f>
        <v xml:space="preserve">Fondi per Zhvillimin e Rajoneve </v>
      </c>
      <c r="J693" s="7">
        <v>319536.60600000003</v>
      </c>
    </row>
    <row r="694" spans="1:10" ht="15" customHeight="1" x14ac:dyDescent="0.25">
      <c r="A694" s="1"/>
      <c r="B694" s="4"/>
      <c r="C694" s="4">
        <f>'[3]P.11 Fin Brend 2016-2018'!C118</f>
        <v>11</v>
      </c>
      <c r="D694" s="4" t="str">
        <f>'[3]P.11 Fin Brend 2016-2018'!D118</f>
        <v>01</v>
      </c>
      <c r="E694" s="4" t="str">
        <f>'[3]P.11 Fin Brend 2016-2018'!E118</f>
        <v>09230</v>
      </c>
      <c r="F694" s="4">
        <f>'[3]P.11 Fin Brend 2016-2018'!F118</f>
        <v>2310000</v>
      </c>
      <c r="G694" s="4" t="str">
        <f>'[3]P.11 Fin Brend 2016-2018'!G118</f>
        <v>0716</v>
      </c>
      <c r="H694" s="4" t="str">
        <f>'[3]P.11 Fin Brend 2016-2018'!H118</f>
        <v>M112561</v>
      </c>
      <c r="I694" s="8" t="str">
        <f>'[3]P.11 Fin Brend 2016-2018'!I118</f>
        <v>Rikonstruksioni i shkolles se mesme "Skenderbej" Kruje, (sistem ngrohje, sistemime te tjashtme, terrene)</v>
      </c>
      <c r="J694" s="7">
        <v>12848.137000000001</v>
      </c>
    </row>
    <row r="695" spans="1:10" ht="15" customHeight="1" x14ac:dyDescent="0.25">
      <c r="A695" s="1"/>
      <c r="B695" s="4"/>
      <c r="C695" s="4" t="str">
        <f>'[3]P.11 Fin Brend 2016-2018'!C119</f>
        <v>11</v>
      </c>
      <c r="D695" s="4" t="str">
        <f>'[3]P.11 Fin Brend 2016-2018'!D119</f>
        <v>01</v>
      </c>
      <c r="E695" s="4" t="str">
        <f>'[3]P.11 Fin Brend 2016-2018'!E119</f>
        <v>09230</v>
      </c>
      <c r="F695" s="4">
        <f>'[3]P.11 Fin Brend 2016-2018'!F119</f>
        <v>2310000</v>
      </c>
      <c r="G695" s="4" t="str">
        <f>'[3]P.11 Fin Brend 2016-2018'!G119</f>
        <v>0810</v>
      </c>
      <c r="H695" s="4" t="str">
        <f>'[3]P.11 Fin Brend 2016-2018'!H119</f>
        <v>M112572</v>
      </c>
      <c r="I695" s="8" t="str">
        <f>'[3]P.11 Fin Brend 2016-2018'!I119</f>
        <v>Rikonsttruksion i palestres se gjimnazit Shefqet Buzi, Bashkia Gramsh</v>
      </c>
      <c r="J695" s="7">
        <v>1109.9169999999999</v>
      </c>
    </row>
    <row r="696" spans="1:10" ht="15" customHeight="1" x14ac:dyDescent="0.25">
      <c r="A696" s="1"/>
      <c r="B696" s="4"/>
      <c r="C696" s="4" t="str">
        <f>'[3]P.11 Fin Brend 2016-2018'!C120</f>
        <v>11</v>
      </c>
      <c r="D696" s="4" t="str">
        <f>'[3]P.11 Fin Brend 2016-2018'!D120</f>
        <v>01</v>
      </c>
      <c r="E696" s="4" t="str">
        <f>'[3]P.11 Fin Brend 2016-2018'!E120</f>
        <v>09230</v>
      </c>
      <c r="F696" s="4">
        <f>'[3]P.11 Fin Brend 2016-2018'!F120</f>
        <v>2310000</v>
      </c>
      <c r="G696" s="4" t="str">
        <f>'[3]P.11 Fin Brend 2016-2018'!G120</f>
        <v>0909</v>
      </c>
      <c r="H696" s="4" t="str">
        <f>'[3]P.11 Fin Brend 2016-2018'!H120</f>
        <v>M112564</v>
      </c>
      <c r="I696" s="8" t="str">
        <f>'[3]P.11 Fin Brend 2016-2018'!I120</f>
        <v>Rikonstruksion i shkolles se mesme "Janaq Kilica", Bashkia Fier</v>
      </c>
      <c r="J696" s="7">
        <v>23425.85</v>
      </c>
    </row>
    <row r="697" spans="1:10" ht="39" x14ac:dyDescent="0.25">
      <c r="A697" s="1"/>
      <c r="B697" s="4"/>
      <c r="C697" s="4">
        <f>'[3]P.11 Fin Brend 2016-2018'!C121</f>
        <v>11</v>
      </c>
      <c r="D697" s="4" t="str">
        <f>'[3]P.11 Fin Brend 2016-2018'!D121</f>
        <v>01</v>
      </c>
      <c r="E697" s="4" t="str">
        <f>'[3]P.11 Fin Brend 2016-2018'!E121</f>
        <v>09230</v>
      </c>
      <c r="F697" s="4">
        <f>'[3]P.11 Fin Brend 2016-2018'!F121</f>
        <v>2310000</v>
      </c>
      <c r="G697" s="4" t="str">
        <f>'[3]P.11 Fin Brend 2016-2018'!G121</f>
        <v>0922</v>
      </c>
      <c r="H697" s="4" t="str">
        <f>'[3]P.11 Fin Brend 2016-2018'!H121</f>
        <v>M112574</v>
      </c>
      <c r="I697" s="8" t="str">
        <f>'[3]P.11 Fin Brend 2016-2018'!I121</f>
        <v>Ndërtim I palestrës, terreneve sportive, rikualifikimi i hyrjen ana perëndimore dhe muri rrethues I shkollës së mesme "Miti Zoi Zaka", Bashkia Divjakë</v>
      </c>
      <c r="J697" s="7">
        <v>33572.07</v>
      </c>
    </row>
    <row r="698" spans="1:10" ht="26.25" x14ac:dyDescent="0.25">
      <c r="A698" s="1"/>
      <c r="B698" s="4"/>
      <c r="C698" s="4" t="str">
        <f>'[3]P.11 Fin Brend 2016-2018'!C130</f>
        <v>11</v>
      </c>
      <c r="D698" s="4" t="str">
        <f>'[3]P.11 Fin Brend 2016-2018'!D130</f>
        <v>01</v>
      </c>
      <c r="E698" s="4" t="str">
        <f>'[3]P.11 Fin Brend 2016-2018'!E130</f>
        <v>09230</v>
      </c>
      <c r="F698" s="4">
        <f>'[3]P.11 Fin Brend 2016-2018'!F130</f>
        <v>2310000</v>
      </c>
      <c r="G698" s="4">
        <f>'[3]P.11 Fin Brend 2016-2018'!G130</f>
        <v>3535</v>
      </c>
      <c r="H698" s="4" t="str">
        <f>'[3]P.11 Fin Brend 2016-2018'!H130</f>
        <v>M112494</v>
      </c>
      <c r="I698" s="8" t="str">
        <f>'[3]P.11 Fin Brend 2016-2018'!I130</f>
        <v>Rikonstruksion i plotë dhe shtesë ambientesh në shkollën e mesme "Qemal Stafa",  Njësia 10</v>
      </c>
      <c r="J698" s="7">
        <v>80000</v>
      </c>
    </row>
    <row r="699" spans="1:10" ht="15" customHeight="1" x14ac:dyDescent="0.25">
      <c r="A699" s="1"/>
      <c r="B699" s="4"/>
      <c r="C699" s="4">
        <f>'[3]P.11 Fin Brend 2016-2018'!C134</f>
        <v>11</v>
      </c>
      <c r="D699" s="4" t="str">
        <f>'[3]P.11 Fin Brend 2016-2018'!D134</f>
        <v>01</v>
      </c>
      <c r="E699" s="4" t="str">
        <f>'[3]P.11 Fin Brend 2016-2018'!E134</f>
        <v>09230</v>
      </c>
      <c r="F699" s="4">
        <f>'[3]P.11 Fin Brend 2016-2018'!F134</f>
        <v>2310000</v>
      </c>
      <c r="G699" s="4" t="str">
        <f>'[3]P.11 Fin Brend 2016-2018'!G134</f>
        <v>0808</v>
      </c>
      <c r="H699" s="4" t="str">
        <f>'[3]P.11 Fin Brend 2016-2018'!H134</f>
        <v>M112323</v>
      </c>
      <c r="I699" s="8" t="str">
        <f>'[3]P.11 Fin Brend 2016-2018'!I134</f>
        <v>Ndertim shk mesme "Osman Gjini", Komuna Mollas Elbasan (FZHR)</v>
      </c>
      <c r="J699" s="7">
        <v>8852.3050000000003</v>
      </c>
    </row>
    <row r="700" spans="1:10" ht="15" customHeight="1" x14ac:dyDescent="0.25">
      <c r="A700" s="1"/>
      <c r="B700" s="4"/>
      <c r="C700" s="4">
        <f>'[3]P.11 Fin Brend 2016-2018'!C137</f>
        <v>11</v>
      </c>
      <c r="D700" s="4" t="str">
        <f>'[3]P.11 Fin Brend 2016-2018'!D137</f>
        <v>01</v>
      </c>
      <c r="E700" s="4" t="str">
        <f>'[3]P.11 Fin Brend 2016-2018'!E137</f>
        <v>09230</v>
      </c>
      <c r="F700" s="4">
        <f>'[3]P.11 Fin Brend 2016-2018'!F137</f>
        <v>2310000</v>
      </c>
      <c r="G700" s="4" t="str">
        <f>'[3]P.11 Fin Brend 2016-2018'!G137</f>
        <v>0808</v>
      </c>
      <c r="H700" s="4" t="str">
        <f>'[3]P.11 Fin Brend 2016-2018'!H137</f>
        <v>M112369</v>
      </c>
      <c r="I700" s="8" t="str">
        <f>'[3]P.11 Fin Brend 2016-2018'!I137</f>
        <v>Ndertim shkolle e mesme Bradashesh (FZHR)</v>
      </c>
      <c r="J700" s="7">
        <v>39370.150999999998</v>
      </c>
    </row>
    <row r="701" spans="1:10" ht="15" customHeight="1" x14ac:dyDescent="0.25">
      <c r="A701" s="1"/>
      <c r="B701" s="4"/>
      <c r="C701" s="4">
        <f>'[3]P.11 Fin Brend 2016-2018'!C138</f>
        <v>11</v>
      </c>
      <c r="D701" s="4" t="str">
        <f>'[3]P.11 Fin Brend 2016-2018'!D138</f>
        <v>01</v>
      </c>
      <c r="E701" s="4" t="str">
        <f>'[3]P.11 Fin Brend 2016-2018'!E138</f>
        <v>09230</v>
      </c>
      <c r="F701" s="4">
        <f>'[3]P.11 Fin Brend 2016-2018'!F138</f>
        <v>2310000</v>
      </c>
      <c r="G701" s="4" t="str">
        <f>'[3]P.11 Fin Brend 2016-2018'!G138</f>
        <v>1529</v>
      </c>
      <c r="H701" s="4" t="str">
        <f>'[3]P.11 Fin Brend 2016-2018'!H138</f>
        <v>M112359</v>
      </c>
      <c r="I701" s="8" t="str">
        <f>'[3]P.11 Fin Brend 2016-2018'!I138</f>
        <v>Ndërtim i ri shkolla e mesme  e bashkuar  Radokal</v>
      </c>
      <c r="J701" s="7">
        <v>6000</v>
      </c>
    </row>
    <row r="702" spans="1:10" ht="15" customHeight="1" x14ac:dyDescent="0.25">
      <c r="A702" s="1"/>
      <c r="B702" s="4"/>
      <c r="C702" s="4" t="str">
        <f>'[3]P.11 Fin Brend 2016-2018'!C142</f>
        <v>11</v>
      </c>
      <c r="D702" s="4" t="str">
        <f>'[3]P.11 Fin Brend 2016-2018'!D142</f>
        <v>01</v>
      </c>
      <c r="E702" s="4" t="str">
        <f>'[3]P.11 Fin Brend 2016-2018'!E142</f>
        <v>09230</v>
      </c>
      <c r="F702" s="4">
        <f>'[3]P.11 Fin Brend 2016-2018'!F142</f>
        <v>2310000</v>
      </c>
      <c r="G702" s="4" t="str">
        <f>'[3]P.11 Fin Brend 2016-2018'!G142</f>
        <v>0922</v>
      </c>
      <c r="H702" s="4" t="str">
        <f>'[3]P.11 Fin Brend 2016-2018'!H142</f>
        <v>M 112580</v>
      </c>
      <c r="I702" s="8" t="str">
        <f>'[3]P.11 Fin Brend 2016-2018'!I142</f>
        <v>Rikonstruksioni i shkollës së mesme të përgjithshme "18 Tetori", Bashkia Lushnje</v>
      </c>
      <c r="J702" s="7">
        <v>26570.742999999999</v>
      </c>
    </row>
    <row r="703" spans="1:10" ht="15" customHeight="1" x14ac:dyDescent="0.25">
      <c r="A703" s="1"/>
      <c r="B703" s="4"/>
      <c r="C703" s="4" t="str">
        <f>'[3]P.11 Fin Brend 2016-2018'!C145</f>
        <v>11</v>
      </c>
      <c r="D703" s="4" t="str">
        <f>'[3]P.11 Fin Brend 2016-2018'!D145</f>
        <v>01</v>
      </c>
      <c r="E703" s="4" t="str">
        <f>'[3]P.11 Fin Brend 2016-2018'!E145</f>
        <v>09230</v>
      </c>
      <c r="F703" s="4">
        <f>'[3]P.11 Fin Brend 2016-2018'!F145</f>
        <v>2310000</v>
      </c>
      <c r="G703" s="4" t="str">
        <f>'[3]P.11 Fin Brend 2016-2018'!G145</f>
        <v>0922</v>
      </c>
      <c r="H703" s="4" t="str">
        <f>'[3]P.11 Fin Brend 2016-2018'!H145</f>
        <v>M112294</v>
      </c>
      <c r="I703" s="8" t="str">
        <f>'[3]P.11 Fin Brend 2016-2018'!I145</f>
        <v xml:space="preserve">Rikonstruksion dhe shtese e shkolles se mesme te bashkuar Cerme Sektor,Terbuf,Komuna </v>
      </c>
      <c r="J703" s="7">
        <v>29200</v>
      </c>
    </row>
    <row r="704" spans="1:10" ht="15" customHeight="1" x14ac:dyDescent="0.25">
      <c r="A704" s="1"/>
      <c r="B704" s="4"/>
      <c r="C704" s="4" t="str">
        <f>'[3]P.11 Fin Brend 2016-2018'!C146</f>
        <v>11</v>
      </c>
      <c r="D704" s="4" t="str">
        <f>'[3]P.11 Fin Brend 2016-2018'!D146</f>
        <v>01</v>
      </c>
      <c r="E704" s="4" t="str">
        <f>'[3]P.11 Fin Brend 2016-2018'!E146</f>
        <v>09230</v>
      </c>
      <c r="F704" s="4">
        <f>'[3]P.11 Fin Brend 2016-2018'!F146</f>
        <v>2100000</v>
      </c>
      <c r="G704" s="4">
        <f>'[3]P.11 Fin Brend 2016-2018'!G146</f>
        <v>3535</v>
      </c>
      <c r="H704" s="4" t="str">
        <f>'[3]P.11 Fin Brend 2016-2018'!H146</f>
        <v>M112320</v>
      </c>
      <c r="I704" s="8" t="str">
        <f>'[3]P.11 Fin Brend 2016-2018'!I146</f>
        <v>Rikonstruksion palster, ngrohje dhe sistemim shkolla e mesme, katund I ri, komuna Kashar</v>
      </c>
      <c r="J704" s="7">
        <v>13335.058999999999</v>
      </c>
    </row>
    <row r="705" spans="1:10" ht="15" customHeight="1" x14ac:dyDescent="0.25">
      <c r="A705" s="1"/>
      <c r="B705" s="4"/>
      <c r="C705" s="4">
        <f>'[3]P.11 Fin Brend 2016-2018'!C151</f>
        <v>11</v>
      </c>
      <c r="D705" s="4" t="str">
        <f>'[3]P.11 Fin Brend 2016-2018'!D151</f>
        <v>01</v>
      </c>
      <c r="E705" s="4" t="str">
        <f>'[3]P.11 Fin Brend 2016-2018'!E151</f>
        <v>09230</v>
      </c>
      <c r="F705" s="4" t="str">
        <f>'[3]P.11 Fin Brend 2016-2018'!F151</f>
        <v>2310000</v>
      </c>
      <c r="G705" s="4">
        <f>'[3]P.11 Fin Brend 2016-2018'!G151</f>
        <v>3535</v>
      </c>
      <c r="H705" s="4">
        <f>'[3]P.11 Fin Brend 2016-2018'!H151</f>
        <v>0</v>
      </c>
      <c r="I705" s="8" t="str">
        <f>'[3]P.11 Fin Brend 2016-2018'!I151</f>
        <v xml:space="preserve">Pajisje mobileri arsimi i mesem i pergjithshem </v>
      </c>
      <c r="J705" s="7">
        <v>35000</v>
      </c>
    </row>
    <row r="706" spans="1:10" ht="15" customHeight="1" x14ac:dyDescent="0.25">
      <c r="A706" s="1"/>
      <c r="B706" s="4"/>
      <c r="C706" s="4">
        <f>'[3]P.11 Fin Brend 2016-2018'!C152</f>
        <v>11</v>
      </c>
      <c r="D706" s="4">
        <f>'[3]P.11 Fin Brend 2016-2018'!D152</f>
        <v>3</v>
      </c>
      <c r="E706" s="4" t="str">
        <f>'[3]P.11 Fin Brend 2016-2018'!E152</f>
        <v>09230</v>
      </c>
      <c r="F706" s="4" t="str">
        <f>'[3]P.11 Fin Brend 2016-2018'!F152</f>
        <v>2310000</v>
      </c>
      <c r="G706" s="4">
        <f>'[3]P.11 Fin Brend 2016-2018'!G152</f>
        <v>3535</v>
      </c>
      <c r="H706" s="4">
        <f>'[3]P.11 Fin Brend 2016-2018'!H152</f>
        <v>0</v>
      </c>
      <c r="I706" s="8" t="str">
        <f>'[3]P.11 Fin Brend 2016-2018'!I152</f>
        <v>TVSH per projektin e-Education (Bit Albania)</v>
      </c>
      <c r="J706" s="7">
        <v>90000</v>
      </c>
    </row>
    <row r="707" spans="1:10" ht="15" customHeight="1" x14ac:dyDescent="0.25">
      <c r="A707" s="1"/>
      <c r="B707" s="4"/>
      <c r="C707" s="4" t="str">
        <f>'[3]P.11 Fin Brend 2016-2018'!C153</f>
        <v>11</v>
      </c>
      <c r="D707" s="4" t="str">
        <f>'[3]P.11 Fin Brend 2016-2018'!D153</f>
        <v>01</v>
      </c>
      <c r="E707" s="4" t="str">
        <f>'[3]P.11 Fin Brend 2016-2018'!E153</f>
        <v>09230</v>
      </c>
      <c r="F707" s="4">
        <f>'[3]P.11 Fin Brend 2016-2018'!F153</f>
        <v>2310000</v>
      </c>
      <c r="G707" s="4">
        <f>'[3]P.11 Fin Brend 2016-2018'!G153</f>
        <v>3535</v>
      </c>
      <c r="H707" s="4" t="str">
        <f>'[3]P.11 Fin Brend 2016-2018'!H153</f>
        <v>M112582</v>
      </c>
      <c r="I707" s="8" t="str">
        <f>'[3]P.11 Fin Brend 2016-2018'!I153</f>
        <v>Ndertimi I shkolles se mesme, Farke</v>
      </c>
      <c r="J707" s="7">
        <v>136765.53</v>
      </c>
    </row>
    <row r="708" spans="1:10" ht="15" customHeight="1" x14ac:dyDescent="0.25">
      <c r="A708" s="1"/>
      <c r="B708" s="4"/>
      <c r="C708" s="4" t="str">
        <f>'[3]P.11 Fin Brend 2016-2018'!C154</f>
        <v>11</v>
      </c>
      <c r="D708" s="4" t="str">
        <f>'[3]P.11 Fin Brend 2016-2018'!D154</f>
        <v>01</v>
      </c>
      <c r="E708" s="4" t="str">
        <f>'[3]P.11 Fin Brend 2016-2018'!E154</f>
        <v>09230</v>
      </c>
      <c r="F708" s="4">
        <f>'[3]P.11 Fin Brend 2016-2018'!F154</f>
        <v>231000</v>
      </c>
      <c r="G708" s="4">
        <f>'[3]P.11 Fin Brend 2016-2018'!G154</f>
        <v>3535</v>
      </c>
      <c r="H708" s="4" t="str">
        <f>'[3]P.11 Fin Brend 2016-2018'!H154</f>
        <v>M112581</v>
      </c>
      <c r="I708" s="8" t="str">
        <f>'[3]P.11 Fin Brend 2016-2018'!I154</f>
        <v>Rikonstruksioni i shkollës së mesme të bashkuar "Caush Senja", Komuna Tunje</v>
      </c>
      <c r="J708" s="7">
        <v>3247.08</v>
      </c>
    </row>
    <row r="709" spans="1:10" ht="26.25" x14ac:dyDescent="0.25">
      <c r="A709" s="1"/>
      <c r="B709" s="4"/>
      <c r="C709" s="4" t="str">
        <f>'[3]P.11 Fin Brend 2016-2018'!C155</f>
        <v>11</v>
      </c>
      <c r="D709" s="4" t="str">
        <f>'[3]P.11 Fin Brend 2016-2018'!D155</f>
        <v>01</v>
      </c>
      <c r="E709" s="4" t="str">
        <f>'[3]P.11 Fin Brend 2016-2018'!E155</f>
        <v>09230</v>
      </c>
      <c r="F709" s="4">
        <f>'[3]P.11 Fin Brend 2016-2018'!F155</f>
        <v>231000</v>
      </c>
      <c r="G709" s="4">
        <f>'[3]P.11 Fin Brend 2016-2018'!G155</f>
        <v>3535</v>
      </c>
      <c r="H709" s="4" t="str">
        <f>'[3]P.11 Fin Brend 2016-2018'!H155</f>
        <v>M112586</v>
      </c>
      <c r="I709" s="8" t="str">
        <f>'[3]P.11 Fin Brend 2016-2018'!I155</f>
        <v>Supervizion dhe kolaudim për Rikonstruksioni i shkollës së mesme të bashkuar "Caush Senja", Komuna Tunje</v>
      </c>
      <c r="J709" s="7">
        <v>74.299000000000007</v>
      </c>
    </row>
    <row r="710" spans="1:10" ht="26.25" x14ac:dyDescent="0.25">
      <c r="A710" s="1"/>
      <c r="B710" s="4"/>
      <c r="C710" s="4" t="str">
        <f>'[3]P.11 Fin Brend 2016-2018'!C156</f>
        <v>11</v>
      </c>
      <c r="D710" s="4" t="str">
        <f>'[3]P.11 Fin Brend 2016-2018'!D156</f>
        <v>01</v>
      </c>
      <c r="E710" s="4" t="str">
        <f>'[3]P.11 Fin Brend 2016-2018'!E156</f>
        <v>09230</v>
      </c>
      <c r="F710" s="4">
        <f>'[3]P.11 Fin Brend 2016-2018'!F156</f>
        <v>231000</v>
      </c>
      <c r="G710" s="4">
        <f>'[3]P.11 Fin Brend 2016-2018'!G156</f>
        <v>3535</v>
      </c>
      <c r="H710" s="4" t="str">
        <f>'[3]P.11 Fin Brend 2016-2018'!H156</f>
        <v>M112583</v>
      </c>
      <c r="I710" s="8" t="str">
        <f>'[3]P.11 Fin Brend 2016-2018'!I156</f>
        <v xml:space="preserve">Supervizion dhe kolaudim për Ndërtim I shkollës së mesme Farkë e Madhe, Tiranë, Komuna Farkë </v>
      </c>
      <c r="J710" s="7">
        <v>2703.94</v>
      </c>
    </row>
    <row r="711" spans="1:10" ht="15" customHeight="1" x14ac:dyDescent="0.25">
      <c r="A711" s="1"/>
      <c r="B711" s="4"/>
      <c r="C711" s="4" t="str">
        <f>'[3]P.11 Fin Brend 2016-2018'!C157</f>
        <v>11</v>
      </c>
      <c r="D711" s="4" t="str">
        <f>'[3]P.11 Fin Brend 2016-2018'!D157</f>
        <v>01</v>
      </c>
      <c r="E711" s="4" t="str">
        <f>'[3]P.11 Fin Brend 2016-2018'!E157</f>
        <v>09230</v>
      </c>
      <c r="F711" s="4">
        <f>'[3]P.11 Fin Brend 2016-2018'!F157</f>
        <v>2310000</v>
      </c>
      <c r="G711" s="4">
        <f>'[3]P.11 Fin Brend 2016-2018'!G157</f>
        <v>3535</v>
      </c>
      <c r="H711" s="4" t="str">
        <f>'[3]P.11 Fin Brend 2016-2018'!H157</f>
        <v>M112590</v>
      </c>
      <c r="I711" s="8" t="str">
        <f>'[3]P.11 Fin Brend 2016-2018'!I157</f>
        <v>Rikonstruksioni i Shkollës "Koreografike", Tiranë</v>
      </c>
      <c r="J711" s="7">
        <v>38388.313000000002</v>
      </c>
    </row>
    <row r="712" spans="1:10" x14ac:dyDescent="0.25">
      <c r="A712" s="1"/>
      <c r="B712" s="4"/>
      <c r="C712" s="4" t="str">
        <f t="shared" ref="C712:G713" si="0">C711</f>
        <v>11</v>
      </c>
      <c r="D712" s="4" t="s">
        <v>59</v>
      </c>
      <c r="E712" s="4" t="str">
        <f t="shared" si="0"/>
        <v>09230</v>
      </c>
      <c r="F712" s="4">
        <f t="shared" si="0"/>
        <v>2310000</v>
      </c>
      <c r="G712" s="4">
        <f t="shared" si="0"/>
        <v>3535</v>
      </c>
      <c r="H712" s="4" t="s">
        <v>669</v>
      </c>
      <c r="I712" s="8" t="s">
        <v>667</v>
      </c>
      <c r="J712" s="7">
        <v>150000</v>
      </c>
    </row>
    <row r="713" spans="1:10" ht="27" thickBot="1" x14ac:dyDescent="0.3">
      <c r="A713" s="1"/>
      <c r="B713" s="4"/>
      <c r="C713" s="4" t="str">
        <f t="shared" si="0"/>
        <v>11</v>
      </c>
      <c r="D713" s="4" t="s">
        <v>59</v>
      </c>
      <c r="E713" s="4" t="str">
        <f t="shared" si="0"/>
        <v>09230</v>
      </c>
      <c r="F713" s="4">
        <f t="shared" si="0"/>
        <v>2310000</v>
      </c>
      <c r="G713" s="4">
        <f t="shared" si="0"/>
        <v>3535</v>
      </c>
      <c r="H713" s="4"/>
      <c r="I713" s="8" t="s">
        <v>668</v>
      </c>
      <c r="J713" s="7">
        <v>50000</v>
      </c>
    </row>
    <row r="714" spans="1:10" ht="15" customHeight="1" x14ac:dyDescent="0.25">
      <c r="A714" s="22" t="s">
        <v>665</v>
      </c>
      <c r="B714" s="23"/>
      <c r="C714" s="23"/>
      <c r="D714" s="23"/>
      <c r="E714" s="23"/>
      <c r="F714" s="23"/>
      <c r="G714" s="23"/>
      <c r="H714" s="23"/>
      <c r="I714" s="23"/>
      <c r="J714" s="16">
        <f>SUM(J715:J723)</f>
        <v>710000</v>
      </c>
    </row>
    <row r="715" spans="1:10" ht="15" customHeight="1" x14ac:dyDescent="0.25">
      <c r="A715" s="1"/>
      <c r="B715" s="4"/>
      <c r="C715" s="4" t="str">
        <f>'[3]P.11 Fin Brend 2016-2018'!C161</f>
        <v>11</v>
      </c>
      <c r="D715" s="4" t="str">
        <f>'[3]P.11 Fin Brend 2016-2018'!D161</f>
        <v>01</v>
      </c>
      <c r="E715" s="4" t="str">
        <f>'[3]P.11 Fin Brend 2016-2018'!E161</f>
        <v>09450</v>
      </c>
      <c r="F715" s="4">
        <f>'[3]P.11 Fin Brend 2016-2018'!F161</f>
        <v>2310000</v>
      </c>
      <c r="G715" s="4">
        <f>'[3]P.11 Fin Brend 2016-2018'!G161</f>
        <v>3535</v>
      </c>
      <c r="H715" s="4" t="str">
        <f>'[3]P.11 Fin Brend 2016-2018'!H161</f>
        <v>M112557</v>
      </c>
      <c r="I715" s="8" t="str">
        <f>'[3]P.11 Fin Brend 2016-2018'!I161</f>
        <v>Fondi per Zhvillimin e Rajoneve 2015 -2016-2018</v>
      </c>
      <c r="J715" s="7">
        <v>268526.56300000002</v>
      </c>
    </row>
    <row r="716" spans="1:10" ht="15" customHeight="1" x14ac:dyDescent="0.25">
      <c r="A716" s="1"/>
      <c r="B716" s="4"/>
      <c r="C716" s="4" t="str">
        <f>'[3]P.11 Fin Brend 2016-2018'!C162</f>
        <v>11</v>
      </c>
      <c r="D716" s="4" t="str">
        <f>'[3]P.11 Fin Brend 2016-2018'!D162</f>
        <v>04</v>
      </c>
      <c r="E716" s="4" t="str">
        <f>'[3]P.11 Fin Brend 2016-2018'!E162</f>
        <v>09450</v>
      </c>
      <c r="F716" s="4">
        <f>'[3]P.11 Fin Brend 2016-2018'!F162</f>
        <v>2310000</v>
      </c>
      <c r="G716" s="4">
        <f>'[3]P.11 Fin Brend 2016-2018'!G162</f>
        <v>3535</v>
      </c>
      <c r="H716" s="4" t="str">
        <f>'[3]P.11 Fin Brend 2016-2018'!H162</f>
        <v>M112165</v>
      </c>
      <c r="I716" s="8" t="str">
        <f>'[3]P.11 Fin Brend 2016-2018'!I162</f>
        <v>TVSH per projektet e huaja</v>
      </c>
      <c r="J716" s="7">
        <v>10000</v>
      </c>
    </row>
    <row r="717" spans="1:10" ht="15" customHeight="1" x14ac:dyDescent="0.25">
      <c r="A717" s="1"/>
      <c r="B717" s="4"/>
      <c r="C717" s="4" t="str">
        <f>'[3]P.11 Fin Brend 2016-2018'!C164</f>
        <v>11</v>
      </c>
      <c r="D717" s="4" t="str">
        <f>'[3]P.11 Fin Brend 2016-2018'!D164</f>
        <v>03</v>
      </c>
      <c r="E717" s="4" t="str">
        <f>'[3]P.11 Fin Brend 2016-2018'!E164</f>
        <v>09450</v>
      </c>
      <c r="F717" s="4">
        <f>'[3]P.11 Fin Brend 2016-2018'!F164</f>
        <v>2310000</v>
      </c>
      <c r="G717" s="4">
        <f>'[3]P.11 Fin Brend 2016-2018'!G164</f>
        <v>3535</v>
      </c>
      <c r="H717" s="4" t="str">
        <f>'[3]P.11 Fin Brend 2016-2018'!H164</f>
        <v>M112560</v>
      </c>
      <c r="I717" s="8" t="str">
        <f>'[3]P.11 Fin Brend 2016-2018'!I164</f>
        <v>TVSH per projektin e rrjetit telematik</v>
      </c>
      <c r="J717" s="7">
        <v>20000</v>
      </c>
    </row>
    <row r="718" spans="1:10" ht="15" customHeight="1" x14ac:dyDescent="0.25">
      <c r="A718" s="1"/>
      <c r="B718" s="4"/>
      <c r="C718" s="4" t="str">
        <f>'[3]P.11 Fin Brend 2016-2018'!C165</f>
        <v>11</v>
      </c>
      <c r="D718" s="4" t="str">
        <f>'[3]P.11 Fin Brend 2016-2018'!D165</f>
        <v>04</v>
      </c>
      <c r="E718" s="4" t="str">
        <f>'[3]P.11 Fin Brend 2016-2018'!E165</f>
        <v>09450</v>
      </c>
      <c r="F718" s="4">
        <f>'[3]P.11 Fin Brend 2016-2018'!F165</f>
        <v>2310000</v>
      </c>
      <c r="G718" s="4">
        <f>'[3]P.11 Fin Brend 2016-2018'!G165</f>
        <v>3535</v>
      </c>
      <c r="H718" s="4" t="str">
        <f>'[3]P.11 Fin Brend 2016-2018'!H165</f>
        <v>M112344</v>
      </c>
      <c r="I718" s="8" t="str">
        <f>'[3]P.11 Fin Brend 2016-2018'!I165</f>
        <v>Kosto lokale  per projektin e rrjetit telematik</v>
      </c>
      <c r="J718" s="7">
        <v>20000</v>
      </c>
    </row>
    <row r="719" spans="1:10" ht="15" customHeight="1" x14ac:dyDescent="0.25">
      <c r="A719" s="1"/>
      <c r="B719" s="4"/>
      <c r="C719" s="4" t="str">
        <f>'[3]P.11 Fin Brend 2016-2018'!C167</f>
        <v>11</v>
      </c>
      <c r="D719" s="4" t="str">
        <f>'[3]P.11 Fin Brend 2016-2018'!D167</f>
        <v>01</v>
      </c>
      <c r="E719" s="4" t="str">
        <f>'[3]P.11 Fin Brend 2016-2018'!E167</f>
        <v>09450</v>
      </c>
      <c r="F719" s="4">
        <f>'[3]P.11 Fin Brend 2016-2018'!F167</f>
        <v>2310000</v>
      </c>
      <c r="G719" s="4" t="str">
        <f>'[3]P.11 Fin Brend 2016-2018'!G167</f>
        <v>3535</v>
      </c>
      <c r="H719" s="4" t="str">
        <f>'[3]P.11 Fin Brend 2016-2018'!H167</f>
        <v>M112585</v>
      </c>
      <c r="I719" s="8" t="str">
        <f>'[3]P.11 Fin Brend 2016-2018'!I167</f>
        <v>Rikonstruksion I sallës së lëvizjes skenike dhe pajisja me mjete e pajisje mësimore, mbështetëse</v>
      </c>
      <c r="J719" s="7">
        <v>15194.088</v>
      </c>
    </row>
    <row r="720" spans="1:10" ht="15" customHeight="1" x14ac:dyDescent="0.25">
      <c r="A720" s="1"/>
      <c r="B720" s="4"/>
      <c r="C720" s="4" t="str">
        <f>'[3]P.11 Fin Brend 2016-2018'!C170</f>
        <v>11</v>
      </c>
      <c r="D720" s="4" t="str">
        <f>'[3]P.11 Fin Brend 2016-2018'!D170</f>
        <v>01</v>
      </c>
      <c r="E720" s="4" t="str">
        <f>'[3]P.11 Fin Brend 2016-2018'!E170</f>
        <v>09450</v>
      </c>
      <c r="F720" s="4">
        <f>'[3]P.11 Fin Brend 2016-2018'!F170</f>
        <v>2310000</v>
      </c>
      <c r="G720" s="4" t="str">
        <f>'[3]P.11 Fin Brend 2016-2018'!G170</f>
        <v>3535</v>
      </c>
      <c r="H720" s="4" t="str">
        <f>'[3]P.11 Fin Brend 2016-2018'!H170</f>
        <v>M112308</v>
      </c>
      <c r="I720" s="8" t="str">
        <f>'[3]P.11 Fin Brend 2016-2018'!I170</f>
        <v>Ndertimi i nje godine te re universitare per Universitetin "Aleksander Moisiu" Durres (detyrim)</v>
      </c>
      <c r="J720" s="7">
        <v>109309.349</v>
      </c>
    </row>
    <row r="721" spans="1:10" ht="26.25" x14ac:dyDescent="0.25">
      <c r="A721" s="1"/>
      <c r="B721" s="4"/>
      <c r="C721" s="4" t="str">
        <f>'[3]P.11 Fin Brend 2016-2018'!C171</f>
        <v>11</v>
      </c>
      <c r="D721" s="4" t="str">
        <f>'[3]P.11 Fin Brend 2016-2018'!D171</f>
        <v>01</v>
      </c>
      <c r="E721" s="4" t="str">
        <f>'[3]P.11 Fin Brend 2016-2018'!E171</f>
        <v>09450</v>
      </c>
      <c r="F721" s="4">
        <f>'[3]P.11 Fin Brend 2016-2018'!F171</f>
        <v>2310000</v>
      </c>
      <c r="G721" s="4" t="str">
        <f>'[3]P.11 Fin Brend 2016-2018'!G171</f>
        <v>3535</v>
      </c>
      <c r="H721" s="4" t="str">
        <f>'[3]P.11 Fin Brend 2016-2018'!H171</f>
        <v>M112424</v>
      </c>
      <c r="I721" s="8" t="str">
        <f>'[3]P.11 Fin Brend 2016-2018'!I171</f>
        <v>Ndertim, Shtesa e godines se Universitetit Politeknik Tirane (detyrim)</v>
      </c>
      <c r="J721" s="7">
        <v>56970</v>
      </c>
    </row>
    <row r="722" spans="1:10" ht="26.25" x14ac:dyDescent="0.25">
      <c r="A722" s="1"/>
      <c r="B722" s="4"/>
      <c r="C722" s="4" t="str">
        <f t="shared" ref="C722:G723" si="1">C721</f>
        <v>11</v>
      </c>
      <c r="D722" s="13" t="s">
        <v>59</v>
      </c>
      <c r="E722" s="4" t="str">
        <f t="shared" si="1"/>
        <v>09450</v>
      </c>
      <c r="F722" s="4">
        <f t="shared" si="1"/>
        <v>2310000</v>
      </c>
      <c r="G722" s="4" t="str">
        <f t="shared" si="1"/>
        <v>3535</v>
      </c>
      <c r="H722" s="4" t="s">
        <v>670</v>
      </c>
      <c r="I722" s="8" t="s">
        <v>671</v>
      </c>
      <c r="J722" s="7">
        <v>160000</v>
      </c>
    </row>
    <row r="723" spans="1:10" ht="15.75" thickBot="1" x14ac:dyDescent="0.3">
      <c r="A723" s="1"/>
      <c r="B723" s="4"/>
      <c r="C723" s="4" t="str">
        <f t="shared" si="1"/>
        <v>11</v>
      </c>
      <c r="D723" s="13" t="s">
        <v>59</v>
      </c>
      <c r="E723" s="4" t="str">
        <f t="shared" si="1"/>
        <v>09450</v>
      </c>
      <c r="F723" s="4">
        <f t="shared" si="1"/>
        <v>2310000</v>
      </c>
      <c r="G723" s="4" t="str">
        <f t="shared" si="1"/>
        <v>3535</v>
      </c>
      <c r="H723" s="4" t="s">
        <v>672</v>
      </c>
      <c r="I723" s="8" t="s">
        <v>673</v>
      </c>
      <c r="J723" s="7">
        <v>50000</v>
      </c>
    </row>
    <row r="724" spans="1:10" ht="15" customHeight="1" x14ac:dyDescent="0.25">
      <c r="A724" s="22" t="s">
        <v>666</v>
      </c>
      <c r="B724" s="23"/>
      <c r="C724" s="23"/>
      <c r="D724" s="23"/>
      <c r="E724" s="23"/>
      <c r="F724" s="23"/>
      <c r="G724" s="23"/>
      <c r="H724" s="23"/>
      <c r="I724" s="23"/>
      <c r="J724" s="16">
        <f>SUM(J725:J726)</f>
        <v>200000</v>
      </c>
    </row>
    <row r="725" spans="1:10" ht="15" customHeight="1" x14ac:dyDescent="0.25">
      <c r="A725" s="1"/>
      <c r="B725" s="4"/>
      <c r="C725" s="4" t="str">
        <f>'[3]P.11 Fin Brend 2016-2018'!C177</f>
        <v>11</v>
      </c>
      <c r="D725" s="4" t="str">
        <f>'[3]P.11 Fin Brend 2016-2018'!D177</f>
        <v>01</v>
      </c>
      <c r="E725" s="4" t="str">
        <f>'[3]P.11 Fin Brend 2016-2018'!E177</f>
        <v>08140</v>
      </c>
      <c r="F725" s="4">
        <f>'[3]P.11 Fin Brend 2016-2018'!F177</f>
        <v>231000</v>
      </c>
      <c r="G725" s="4">
        <f>'[3]P.11 Fin Brend 2016-2018'!G177</f>
        <v>3535</v>
      </c>
      <c r="H725" s="4">
        <f>'[3]P.11 Fin Brend 2016-2018'!H177</f>
        <v>0</v>
      </c>
      <c r="I725" s="8" t="str">
        <f>'[3]P.11 Fin Brend 2016-2018'!I177</f>
        <v>Fondi per Zhvillimin e Rajoneve ( per Sportin)</v>
      </c>
      <c r="J725" s="7">
        <v>22312</v>
      </c>
    </row>
    <row r="726" spans="1:10" ht="15" customHeight="1" x14ac:dyDescent="0.25">
      <c r="A726" s="1"/>
      <c r="B726" s="4"/>
      <c r="C726" s="4" t="str">
        <f>'[3]P.11 Fin Brend 2016-2018'!C178</f>
        <v>11</v>
      </c>
      <c r="D726" s="4" t="str">
        <f>'[3]P.11 Fin Brend 2016-2018'!D178</f>
        <v>01</v>
      </c>
      <c r="E726" s="4" t="str">
        <f>'[3]P.11 Fin Brend 2016-2018'!E178</f>
        <v>08140</v>
      </c>
      <c r="F726" s="4">
        <f>'[3]P.11 Fin Brend 2016-2018'!F178</f>
        <v>231000</v>
      </c>
      <c r="G726" s="4">
        <f>'[3]P.11 Fin Brend 2016-2018'!G178</f>
        <v>3535</v>
      </c>
      <c r="H726" s="4" t="str">
        <f>'[3]P.11 Fin Brend 2016-2018'!H178</f>
        <v>M112444</v>
      </c>
      <c r="I726" s="8" t="str">
        <f>'[3]P.11 Fin Brend 2016-2018'!I178</f>
        <v xml:space="preserve">Ndertim i Parkut Olimpik Tirane_ </v>
      </c>
      <c r="J726" s="7">
        <v>177688</v>
      </c>
    </row>
    <row r="727" spans="1:10" ht="15" customHeight="1" x14ac:dyDescent="0.25">
      <c r="A727" s="1"/>
      <c r="B727" s="4"/>
      <c r="C727" s="4" t="str">
        <f>'[3]P.11 Fin Brend 2016-2018'!C180</f>
        <v>11</v>
      </c>
      <c r="D727" s="4" t="str">
        <f>'[3]P.11 Fin Brend 2016-2018'!D180</f>
        <v>01</v>
      </c>
      <c r="E727" s="4" t="str">
        <f>'[3]P.11 Fin Brend 2016-2018'!E180</f>
        <v>08140</v>
      </c>
      <c r="F727" s="4">
        <f>'[3]P.11 Fin Brend 2016-2018'!F180</f>
        <v>231001</v>
      </c>
      <c r="G727" s="4">
        <f>'[3]P.11 Fin Brend 2016-2018'!G180</f>
        <v>1818</v>
      </c>
      <c r="H727" s="4" t="str">
        <f>'[3]P.11 Fin Brend 2016-2018'!H180</f>
        <v>M112558</v>
      </c>
      <c r="I727" s="8" t="str">
        <f>'[3]P.11 Fin Brend 2016-2018'!I180</f>
        <v>Rikonstruksion i Stadiumit Zeqir Ymeri, Kukes</v>
      </c>
      <c r="J727" s="7">
        <v>0</v>
      </c>
    </row>
    <row r="728" spans="1:10" ht="15" customHeight="1" thickBot="1" x14ac:dyDescent="0.3">
      <c r="A728" s="24" t="s">
        <v>262</v>
      </c>
      <c r="B728" s="25"/>
      <c r="C728" s="25"/>
      <c r="D728" s="25"/>
      <c r="E728" s="25"/>
      <c r="F728" s="25"/>
      <c r="G728" s="25"/>
      <c r="H728" s="25"/>
      <c r="I728" s="25"/>
      <c r="J728" s="11">
        <f>J729+J731+J738</f>
        <v>642111</v>
      </c>
    </row>
    <row r="729" spans="1:10" ht="15" customHeight="1" x14ac:dyDescent="0.25">
      <c r="A729" s="22" t="s">
        <v>286</v>
      </c>
      <c r="B729" s="23"/>
      <c r="C729" s="23"/>
      <c r="D729" s="23"/>
      <c r="E729" s="23"/>
      <c r="F729" s="23"/>
      <c r="G729" s="23"/>
      <c r="H729" s="23"/>
      <c r="I729" s="23"/>
      <c r="J729" s="16">
        <f>J730</f>
        <v>10000</v>
      </c>
    </row>
    <row r="730" spans="1:10" ht="15" customHeight="1" thickBot="1" x14ac:dyDescent="0.3">
      <c r="A730" s="1"/>
      <c r="B730" s="4"/>
      <c r="C730" s="13" t="s">
        <v>649</v>
      </c>
      <c r="D730" s="13" t="s">
        <v>13</v>
      </c>
      <c r="E730" s="4" t="s">
        <v>10</v>
      </c>
      <c r="F730" s="4">
        <v>2310000</v>
      </c>
      <c r="G730" s="4">
        <v>3535</v>
      </c>
      <c r="H730" s="4"/>
      <c r="I730" s="14" t="s">
        <v>650</v>
      </c>
      <c r="J730" s="7">
        <v>10000</v>
      </c>
    </row>
    <row r="731" spans="1:10" ht="15" customHeight="1" x14ac:dyDescent="0.25">
      <c r="A731" s="22" t="s">
        <v>651</v>
      </c>
      <c r="B731" s="23"/>
      <c r="C731" s="23"/>
      <c r="D731" s="23"/>
      <c r="E731" s="23"/>
      <c r="F731" s="23"/>
      <c r="G731" s="23"/>
      <c r="H731" s="23"/>
      <c r="I731" s="23"/>
      <c r="J731" s="16">
        <f>SUM(J732:J737)</f>
        <v>189201</v>
      </c>
    </row>
    <row r="732" spans="1:10" ht="15" customHeight="1" x14ac:dyDescent="0.25">
      <c r="A732" s="1"/>
      <c r="B732" s="4"/>
      <c r="C732" s="4" t="s">
        <v>649</v>
      </c>
      <c r="D732" s="4" t="s">
        <v>13</v>
      </c>
      <c r="E732" s="13" t="s">
        <v>446</v>
      </c>
      <c r="F732" s="4">
        <v>2310000</v>
      </c>
      <c r="G732" s="4">
        <v>3535</v>
      </c>
      <c r="H732" s="4"/>
      <c r="I732" s="8" t="s">
        <v>652</v>
      </c>
      <c r="J732" s="7">
        <v>34600</v>
      </c>
    </row>
    <row r="733" spans="1:10" ht="15" customHeight="1" x14ac:dyDescent="0.25">
      <c r="A733" s="1"/>
      <c r="B733" s="4"/>
      <c r="C733" s="4" t="s">
        <v>649</v>
      </c>
      <c r="D733" s="4" t="s">
        <v>13</v>
      </c>
      <c r="E733" s="4" t="s">
        <v>446</v>
      </c>
      <c r="F733" s="4">
        <v>2310000</v>
      </c>
      <c r="G733" s="4">
        <v>3535</v>
      </c>
      <c r="H733" s="4"/>
      <c r="I733" s="8" t="s">
        <v>653</v>
      </c>
      <c r="J733" s="7">
        <v>32031</v>
      </c>
    </row>
    <row r="734" spans="1:10" ht="15" customHeight="1" x14ac:dyDescent="0.25">
      <c r="A734" s="1"/>
      <c r="B734" s="4"/>
      <c r="C734" s="4" t="s">
        <v>649</v>
      </c>
      <c r="D734" s="13" t="s">
        <v>20</v>
      </c>
      <c r="E734" s="4" t="s">
        <v>446</v>
      </c>
      <c r="F734" s="4">
        <v>2310000</v>
      </c>
      <c r="G734" s="4">
        <v>3535</v>
      </c>
      <c r="H734" s="4"/>
      <c r="I734" s="8" t="s">
        <v>654</v>
      </c>
      <c r="J734" s="7">
        <v>10000</v>
      </c>
    </row>
    <row r="735" spans="1:10" ht="15" customHeight="1" x14ac:dyDescent="0.25">
      <c r="A735" s="1"/>
      <c r="B735" s="4"/>
      <c r="C735" s="4" t="s">
        <v>649</v>
      </c>
      <c r="D735" s="13" t="s">
        <v>40</v>
      </c>
      <c r="E735" s="4" t="s">
        <v>446</v>
      </c>
      <c r="F735" s="4">
        <v>2310000</v>
      </c>
      <c r="G735" s="4">
        <v>3535</v>
      </c>
      <c r="H735" s="4"/>
      <c r="I735" s="8" t="s">
        <v>655</v>
      </c>
      <c r="J735" s="7">
        <v>11200</v>
      </c>
    </row>
    <row r="736" spans="1:10" ht="15" customHeight="1" x14ac:dyDescent="0.25">
      <c r="A736" s="1"/>
      <c r="B736" s="4"/>
      <c r="C736" s="4" t="s">
        <v>649</v>
      </c>
      <c r="D736" s="4" t="s">
        <v>13</v>
      </c>
      <c r="E736" s="4" t="s">
        <v>446</v>
      </c>
      <c r="F736" s="4">
        <v>2310000</v>
      </c>
      <c r="G736" s="4">
        <v>3535</v>
      </c>
      <c r="H736" s="4"/>
      <c r="I736" s="8" t="s">
        <v>656</v>
      </c>
      <c r="J736" s="7">
        <v>33370</v>
      </c>
    </row>
    <row r="737" spans="1:10" ht="15" customHeight="1" thickBot="1" x14ac:dyDescent="0.3">
      <c r="A737" s="1"/>
      <c r="B737" s="4"/>
      <c r="C737" s="13" t="s">
        <v>649</v>
      </c>
      <c r="D737" s="13" t="s">
        <v>59</v>
      </c>
      <c r="E737" s="13" t="s">
        <v>446</v>
      </c>
      <c r="F737" s="13" t="s">
        <v>242</v>
      </c>
      <c r="G737" s="13" t="s">
        <v>15</v>
      </c>
      <c r="H737" s="4"/>
      <c r="I737" s="14" t="s">
        <v>657</v>
      </c>
      <c r="J737" s="7">
        <v>68000</v>
      </c>
    </row>
    <row r="738" spans="1:10" ht="15" customHeight="1" x14ac:dyDescent="0.25">
      <c r="A738" s="22" t="s">
        <v>658</v>
      </c>
      <c r="B738" s="23"/>
      <c r="C738" s="23"/>
      <c r="D738" s="23"/>
      <c r="E738" s="23"/>
      <c r="F738" s="23"/>
      <c r="G738" s="23"/>
      <c r="H738" s="23"/>
      <c r="I738" s="23"/>
      <c r="J738" s="16">
        <f>SUM(J739:J743)</f>
        <v>442910</v>
      </c>
    </row>
    <row r="739" spans="1:10" ht="15" customHeight="1" x14ac:dyDescent="0.25">
      <c r="A739" s="1"/>
      <c r="B739" s="4"/>
      <c r="C739" s="4" t="s">
        <v>649</v>
      </c>
      <c r="D739" s="4" t="s">
        <v>13</v>
      </c>
      <c r="E739" s="4" t="s">
        <v>446</v>
      </c>
      <c r="F739" s="4">
        <v>2310000</v>
      </c>
      <c r="G739" s="4">
        <v>3535</v>
      </c>
      <c r="H739" s="4"/>
      <c r="I739" s="8" t="str">
        <f>[4]Sheet1!A16</f>
        <v>Qendra Kombetare Kulturore Skena e Re</v>
      </c>
      <c r="J739" s="7">
        <v>122253</v>
      </c>
    </row>
    <row r="740" spans="1:10" ht="15" customHeight="1" x14ac:dyDescent="0.25">
      <c r="A740" s="1"/>
      <c r="B740" s="4"/>
      <c r="C740" s="4" t="s">
        <v>649</v>
      </c>
      <c r="D740" s="4" t="s">
        <v>13</v>
      </c>
      <c r="E740" s="4" t="s">
        <v>446</v>
      </c>
      <c r="F740" s="4">
        <v>2310000</v>
      </c>
      <c r="G740" s="4">
        <v>3535</v>
      </c>
      <c r="H740" s="4"/>
      <c r="I740" s="8" t="str">
        <f>[4]Sheet1!A17</f>
        <v>Rikonstr.Teatri A.Z.Cajupi Korce</v>
      </c>
      <c r="J740" s="7">
        <v>52987</v>
      </c>
    </row>
    <row r="741" spans="1:10" ht="15" customHeight="1" x14ac:dyDescent="0.25">
      <c r="A741" s="1"/>
      <c r="B741" s="4"/>
      <c r="C741" s="4" t="str">
        <f t="shared" ref="C741:G742" si="2">C740</f>
        <v>12</v>
      </c>
      <c r="D741" s="4" t="str">
        <f t="shared" si="2"/>
        <v>01</v>
      </c>
      <c r="E741" s="4" t="str">
        <f t="shared" si="2"/>
        <v>08220</v>
      </c>
      <c r="F741" s="4">
        <f t="shared" si="2"/>
        <v>2310000</v>
      </c>
      <c r="G741" s="4">
        <f t="shared" si="2"/>
        <v>3535</v>
      </c>
      <c r="H741" s="4"/>
      <c r="I741" s="8" t="str">
        <f>[4]Sheet1!A18</f>
        <v>rikonstr.Teatri Migjeni Shkoder</v>
      </c>
      <c r="J741" s="7">
        <v>40000</v>
      </c>
    </row>
    <row r="742" spans="1:10" ht="15" customHeight="1" x14ac:dyDescent="0.25">
      <c r="A742" s="1"/>
      <c r="B742" s="4"/>
      <c r="C742" s="4" t="str">
        <f t="shared" si="2"/>
        <v>12</v>
      </c>
      <c r="D742" s="4" t="str">
        <f t="shared" si="2"/>
        <v>01</v>
      </c>
      <c r="E742" s="4" t="str">
        <f t="shared" si="2"/>
        <v>08220</v>
      </c>
      <c r="F742" s="4">
        <f t="shared" si="2"/>
        <v>2310000</v>
      </c>
      <c r="G742" s="4">
        <f t="shared" si="2"/>
        <v>3535</v>
      </c>
      <c r="H742" s="4"/>
      <c r="I742" s="8" t="str">
        <f>[4]Sheet1!A19</f>
        <v>Sistemim I qendres kombetare te femijeve brenda godines kinostudio Shqiperi e Re</v>
      </c>
      <c r="J742" s="7">
        <v>45670</v>
      </c>
    </row>
    <row r="743" spans="1:10" ht="15" customHeight="1" x14ac:dyDescent="0.25">
      <c r="A743" s="1"/>
      <c r="B743" s="4"/>
      <c r="C743" s="4" t="s">
        <v>649</v>
      </c>
      <c r="D743" s="4" t="s">
        <v>59</v>
      </c>
      <c r="E743" s="4" t="s">
        <v>446</v>
      </c>
      <c r="F743" s="4" t="s">
        <v>242</v>
      </c>
      <c r="G743" s="4" t="s">
        <v>15</v>
      </c>
      <c r="H743" s="4"/>
      <c r="I743" s="14" t="s">
        <v>659</v>
      </c>
      <c r="J743" s="7">
        <v>182000</v>
      </c>
    </row>
    <row r="744" spans="1:10" ht="15" customHeight="1" thickBot="1" x14ac:dyDescent="0.3">
      <c r="A744" s="24" t="s">
        <v>263</v>
      </c>
      <c r="B744" s="25"/>
      <c r="C744" s="25"/>
      <c r="D744" s="25"/>
      <c r="E744" s="25"/>
      <c r="F744" s="25"/>
      <c r="G744" s="25"/>
      <c r="H744" s="25"/>
      <c r="I744" s="25"/>
      <c r="J744" s="11">
        <f>J745+J747+J762+J796+J802</f>
        <v>2283000</v>
      </c>
    </row>
    <row r="745" spans="1:10" ht="15" customHeight="1" x14ac:dyDescent="0.25">
      <c r="A745" s="22" t="s">
        <v>286</v>
      </c>
      <c r="B745" s="23"/>
      <c r="C745" s="23"/>
      <c r="D745" s="23"/>
      <c r="E745" s="23"/>
      <c r="F745" s="23"/>
      <c r="G745" s="23"/>
      <c r="H745" s="23"/>
      <c r="I745" s="23"/>
      <c r="J745" s="16">
        <f>J746</f>
        <v>3000</v>
      </c>
    </row>
    <row r="746" spans="1:10" ht="15" customHeight="1" thickBot="1" x14ac:dyDescent="0.3">
      <c r="A746" s="1"/>
      <c r="B746" s="4"/>
      <c r="C746" s="4" t="s">
        <v>556</v>
      </c>
      <c r="D746" s="4" t="s">
        <v>40</v>
      </c>
      <c r="E746" s="4" t="s">
        <v>10</v>
      </c>
      <c r="F746" s="4">
        <v>2310000</v>
      </c>
      <c r="G746" s="4">
        <v>3535</v>
      </c>
      <c r="H746" s="4" t="s">
        <v>557</v>
      </c>
      <c r="I746" s="8" t="s">
        <v>265</v>
      </c>
      <c r="J746" s="7">
        <v>3000</v>
      </c>
    </row>
    <row r="747" spans="1:10" ht="15" customHeight="1" x14ac:dyDescent="0.25">
      <c r="A747" s="22" t="s">
        <v>558</v>
      </c>
      <c r="B747" s="23"/>
      <c r="C747" s="23"/>
      <c r="D747" s="23"/>
      <c r="E747" s="23"/>
      <c r="F747" s="23"/>
      <c r="G747" s="23"/>
      <c r="H747" s="23"/>
      <c r="I747" s="23"/>
      <c r="J747" s="16">
        <f>SUM(J748:J761)</f>
        <v>311393</v>
      </c>
    </row>
    <row r="748" spans="1:10" ht="26.25" x14ac:dyDescent="0.25">
      <c r="A748" s="1"/>
      <c r="B748" s="4"/>
      <c r="C748" s="4" t="s">
        <v>556</v>
      </c>
      <c r="D748" s="4" t="s">
        <v>13</v>
      </c>
      <c r="E748" s="4" t="s">
        <v>559</v>
      </c>
      <c r="F748" s="4">
        <v>2310000</v>
      </c>
      <c r="G748" s="4">
        <v>3535</v>
      </c>
      <c r="H748" s="4" t="s">
        <v>560</v>
      </c>
      <c r="I748" s="8" t="s">
        <v>565</v>
      </c>
      <c r="J748" s="7">
        <v>27485</v>
      </c>
    </row>
    <row r="749" spans="1:10" ht="26.25" x14ac:dyDescent="0.25">
      <c r="A749" s="1"/>
      <c r="B749" s="4"/>
      <c r="C749" s="4" t="s">
        <v>556</v>
      </c>
      <c r="D749" s="4" t="s">
        <v>13</v>
      </c>
      <c r="E749" s="4" t="s">
        <v>559</v>
      </c>
      <c r="F749" s="4">
        <v>2310000</v>
      </c>
      <c r="G749" s="4">
        <v>3535</v>
      </c>
      <c r="H749" s="4" t="s">
        <v>561</v>
      </c>
      <c r="I749" s="8" t="s">
        <v>566</v>
      </c>
      <c r="J749" s="7">
        <v>875</v>
      </c>
    </row>
    <row r="750" spans="1:10" ht="39" x14ac:dyDescent="0.25">
      <c r="A750" s="1"/>
      <c r="B750" s="4"/>
      <c r="C750" s="4" t="s">
        <v>556</v>
      </c>
      <c r="D750" s="4" t="s">
        <v>13</v>
      </c>
      <c r="E750" s="4" t="s">
        <v>559</v>
      </c>
      <c r="F750" s="4">
        <v>2310000</v>
      </c>
      <c r="G750" s="4">
        <v>1515</v>
      </c>
      <c r="H750" s="4" t="s">
        <v>562</v>
      </c>
      <c r="I750" s="8" t="s">
        <v>567</v>
      </c>
      <c r="J750" s="7">
        <v>9127</v>
      </c>
    </row>
    <row r="751" spans="1:10" ht="15" customHeight="1" x14ac:dyDescent="0.25">
      <c r="A751" s="1"/>
      <c r="B751" s="4"/>
      <c r="C751" s="4" t="s">
        <v>556</v>
      </c>
      <c r="D751" s="4" t="s">
        <v>13</v>
      </c>
      <c r="E751" s="4" t="s">
        <v>559</v>
      </c>
      <c r="F751" s="4">
        <v>2310000</v>
      </c>
      <c r="G751" s="4">
        <v>1515</v>
      </c>
      <c r="H751" s="4" t="s">
        <v>563</v>
      </c>
      <c r="I751" s="8" t="s">
        <v>568</v>
      </c>
      <c r="J751" s="7">
        <v>150</v>
      </c>
    </row>
    <row r="752" spans="1:10" ht="26.25" x14ac:dyDescent="0.25">
      <c r="A752" s="1"/>
      <c r="B752" s="4"/>
      <c r="C752" s="4" t="s">
        <v>556</v>
      </c>
      <c r="D752" s="4" t="s">
        <v>13</v>
      </c>
      <c r="E752" s="4" t="s">
        <v>559</v>
      </c>
      <c r="F752" s="4">
        <v>2300000</v>
      </c>
      <c r="G752" s="4">
        <v>3535</v>
      </c>
      <c r="H752" s="4"/>
      <c r="I752" s="8" t="s">
        <v>569</v>
      </c>
      <c r="J752" s="7">
        <v>20344</v>
      </c>
    </row>
    <row r="753" spans="1:10" ht="15" customHeight="1" x14ac:dyDescent="0.25">
      <c r="A753" s="1"/>
      <c r="B753" s="4"/>
      <c r="C753" s="4" t="s">
        <v>556</v>
      </c>
      <c r="D753" s="4" t="s">
        <v>13</v>
      </c>
      <c r="E753" s="4" t="s">
        <v>559</v>
      </c>
      <c r="F753" s="4">
        <v>2310000</v>
      </c>
      <c r="G753" s="4">
        <v>3535</v>
      </c>
      <c r="H753" s="4"/>
      <c r="I753" s="8" t="s">
        <v>570</v>
      </c>
      <c r="J753" s="7">
        <v>15019</v>
      </c>
    </row>
    <row r="754" spans="1:10" ht="15" customHeight="1" x14ac:dyDescent="0.25">
      <c r="A754" s="1"/>
      <c r="B754" s="4"/>
      <c r="C754" s="4" t="s">
        <v>556</v>
      </c>
      <c r="D754" s="4" t="s">
        <v>13</v>
      </c>
      <c r="E754" s="4" t="s">
        <v>559</v>
      </c>
      <c r="F754" s="4">
        <v>2310000</v>
      </c>
      <c r="G754" s="4" t="s">
        <v>233</v>
      </c>
      <c r="H754" s="4" t="s">
        <v>564</v>
      </c>
      <c r="I754" s="8" t="s">
        <v>571</v>
      </c>
      <c r="J754" s="7">
        <v>15000</v>
      </c>
    </row>
    <row r="755" spans="1:10" ht="15" customHeight="1" x14ac:dyDescent="0.25">
      <c r="A755" s="1"/>
      <c r="B755" s="4"/>
      <c r="C755" s="4" t="s">
        <v>556</v>
      </c>
      <c r="D755" s="4" t="s">
        <v>13</v>
      </c>
      <c r="E755" s="4" t="s">
        <v>559</v>
      </c>
      <c r="F755" s="4">
        <v>2310000</v>
      </c>
      <c r="G755" s="4" t="s">
        <v>233</v>
      </c>
      <c r="H755" s="4"/>
      <c r="I755" s="8" t="s">
        <v>572</v>
      </c>
      <c r="J755" s="7">
        <v>9393</v>
      </c>
    </row>
    <row r="756" spans="1:10" ht="26.25" x14ac:dyDescent="0.25">
      <c r="A756" s="1"/>
      <c r="B756" s="4"/>
      <c r="C756" s="4" t="s">
        <v>556</v>
      </c>
      <c r="D756" s="4" t="s">
        <v>20</v>
      </c>
      <c r="E756" s="4" t="s">
        <v>559</v>
      </c>
      <c r="F756" s="4">
        <v>2310000</v>
      </c>
      <c r="G756" s="4">
        <v>3535</v>
      </c>
      <c r="H756" s="4"/>
      <c r="I756" s="8" t="s">
        <v>573</v>
      </c>
      <c r="J756" s="7">
        <v>20000</v>
      </c>
    </row>
    <row r="757" spans="1:10" ht="15" customHeight="1" x14ac:dyDescent="0.25">
      <c r="A757" s="1"/>
      <c r="B757" s="4"/>
      <c r="C757" s="4" t="s">
        <v>556</v>
      </c>
      <c r="D757" s="4" t="s">
        <v>20</v>
      </c>
      <c r="E757" s="4" t="s">
        <v>559</v>
      </c>
      <c r="F757" s="4">
        <v>2310000</v>
      </c>
      <c r="G757" s="4">
        <v>3535</v>
      </c>
      <c r="H757" s="4"/>
      <c r="I757" s="8" t="s">
        <v>574</v>
      </c>
      <c r="J757" s="7">
        <v>4000</v>
      </c>
    </row>
    <row r="758" spans="1:10" ht="26.25" x14ac:dyDescent="0.25">
      <c r="A758" s="1"/>
      <c r="B758" s="4"/>
      <c r="C758" s="4" t="s">
        <v>556</v>
      </c>
      <c r="D758" s="4" t="s">
        <v>20</v>
      </c>
      <c r="E758" s="4" t="s">
        <v>559</v>
      </c>
      <c r="F758" s="4">
        <v>2310000</v>
      </c>
      <c r="G758" s="4">
        <v>3535</v>
      </c>
      <c r="H758" s="4"/>
      <c r="I758" s="8" t="s">
        <v>575</v>
      </c>
      <c r="J758" s="7">
        <v>5000</v>
      </c>
    </row>
    <row r="759" spans="1:10" ht="26.25" x14ac:dyDescent="0.25">
      <c r="A759" s="1"/>
      <c r="B759" s="4"/>
      <c r="C759" s="4">
        <v>13</v>
      </c>
      <c r="D759" s="4" t="s">
        <v>59</v>
      </c>
      <c r="E759" s="4" t="s">
        <v>559</v>
      </c>
      <c r="F759" s="4">
        <v>2310000</v>
      </c>
      <c r="G759" s="4">
        <v>3535</v>
      </c>
      <c r="H759" s="4"/>
      <c r="I759" s="8" t="s">
        <v>638</v>
      </c>
      <c r="J759" s="7">
        <v>100000</v>
      </c>
    </row>
    <row r="760" spans="1:10" ht="26.25" x14ac:dyDescent="0.25">
      <c r="A760" s="1"/>
      <c r="B760" s="4"/>
      <c r="C760" s="4">
        <v>13</v>
      </c>
      <c r="D760" s="4" t="s">
        <v>59</v>
      </c>
      <c r="E760" s="4" t="s">
        <v>559</v>
      </c>
      <c r="F760" s="4">
        <v>2310000</v>
      </c>
      <c r="G760" s="4">
        <v>3535</v>
      </c>
      <c r="H760" s="4"/>
      <c r="I760" s="8" t="s">
        <v>639</v>
      </c>
      <c r="J760" s="7">
        <v>15000</v>
      </c>
    </row>
    <row r="761" spans="1:10" ht="27" thickBot="1" x14ac:dyDescent="0.3">
      <c r="A761" s="1"/>
      <c r="B761" s="4"/>
      <c r="C761" s="4">
        <v>13</v>
      </c>
      <c r="D761" s="4" t="s">
        <v>59</v>
      </c>
      <c r="E761" s="4" t="s">
        <v>559</v>
      </c>
      <c r="F761" s="4" t="s">
        <v>218</v>
      </c>
      <c r="G761" s="4">
        <v>3535</v>
      </c>
      <c r="H761" s="4"/>
      <c r="I761" s="8" t="s">
        <v>640</v>
      </c>
      <c r="J761" s="7">
        <v>70000</v>
      </c>
    </row>
    <row r="762" spans="1:10" ht="15" customHeight="1" x14ac:dyDescent="0.25">
      <c r="A762" s="22" t="s">
        <v>576</v>
      </c>
      <c r="B762" s="23"/>
      <c r="C762" s="23" t="s">
        <v>556</v>
      </c>
      <c r="D762" s="23"/>
      <c r="E762" s="23"/>
      <c r="F762" s="23"/>
      <c r="G762" s="23"/>
      <c r="H762" s="23"/>
      <c r="I762" s="23"/>
      <c r="J762" s="16">
        <f>SUM(J763:J795)</f>
        <v>1629202</v>
      </c>
    </row>
    <row r="763" spans="1:10" ht="15" customHeight="1" x14ac:dyDescent="0.25">
      <c r="A763" s="1"/>
      <c r="B763" s="4"/>
      <c r="C763" s="4" t="s">
        <v>556</v>
      </c>
      <c r="D763" s="4" t="s">
        <v>13</v>
      </c>
      <c r="E763" s="4" t="s">
        <v>577</v>
      </c>
      <c r="F763" s="4">
        <v>2310000</v>
      </c>
      <c r="G763" s="4">
        <v>1111</v>
      </c>
      <c r="H763" s="4" t="s">
        <v>578</v>
      </c>
      <c r="I763" s="8" t="s">
        <v>579</v>
      </c>
      <c r="J763" s="7">
        <v>48240</v>
      </c>
    </row>
    <row r="764" spans="1:10" ht="15" customHeight="1" x14ac:dyDescent="0.25">
      <c r="A764" s="1"/>
      <c r="B764" s="4"/>
      <c r="C764" s="4" t="s">
        <v>556</v>
      </c>
      <c r="D764" s="4" t="s">
        <v>13</v>
      </c>
      <c r="E764" s="4" t="s">
        <v>577</v>
      </c>
      <c r="F764" s="4">
        <v>2310000</v>
      </c>
      <c r="G764" s="4">
        <v>1111</v>
      </c>
      <c r="H764" s="4" t="s">
        <v>580</v>
      </c>
      <c r="I764" s="8" t="s">
        <v>581</v>
      </c>
      <c r="J764" s="7">
        <v>27</v>
      </c>
    </row>
    <row r="765" spans="1:10" ht="15" customHeight="1" x14ac:dyDescent="0.25">
      <c r="A765" s="1"/>
      <c r="B765" s="4"/>
      <c r="C765" s="4" t="s">
        <v>556</v>
      </c>
      <c r="D765" s="4" t="s">
        <v>13</v>
      </c>
      <c r="E765" s="4" t="s">
        <v>577</v>
      </c>
      <c r="F765" s="4">
        <v>2310000</v>
      </c>
      <c r="G765" s="4">
        <v>3535</v>
      </c>
      <c r="H765" s="4" t="s">
        <v>582</v>
      </c>
      <c r="I765" s="8" t="s">
        <v>583</v>
      </c>
      <c r="J765" s="7">
        <v>33989</v>
      </c>
    </row>
    <row r="766" spans="1:10" ht="15" customHeight="1" x14ac:dyDescent="0.25">
      <c r="A766" s="1"/>
      <c r="B766" s="4"/>
      <c r="C766" s="4" t="s">
        <v>556</v>
      </c>
      <c r="D766" s="4" t="s">
        <v>13</v>
      </c>
      <c r="E766" s="4" t="s">
        <v>577</v>
      </c>
      <c r="F766" s="4">
        <v>2310000</v>
      </c>
      <c r="G766" s="4">
        <v>3535</v>
      </c>
      <c r="H766" s="4" t="s">
        <v>584</v>
      </c>
      <c r="I766" s="8" t="s">
        <v>585</v>
      </c>
      <c r="J766" s="7">
        <v>1100</v>
      </c>
    </row>
    <row r="767" spans="1:10" ht="15" customHeight="1" x14ac:dyDescent="0.25">
      <c r="A767" s="1"/>
      <c r="B767" s="4"/>
      <c r="C767" s="4" t="s">
        <v>556</v>
      </c>
      <c r="D767" s="4" t="s">
        <v>13</v>
      </c>
      <c r="E767" s="4" t="s">
        <v>577</v>
      </c>
      <c r="F767" s="4">
        <v>2310000</v>
      </c>
      <c r="G767" s="4">
        <v>3535</v>
      </c>
      <c r="H767" s="4" t="s">
        <v>586</v>
      </c>
      <c r="I767" s="8" t="s">
        <v>587</v>
      </c>
      <c r="J767" s="7">
        <v>38694</v>
      </c>
    </row>
    <row r="768" spans="1:10" ht="15" customHeight="1" x14ac:dyDescent="0.25">
      <c r="A768" s="1"/>
      <c r="B768" s="4"/>
      <c r="C768" s="4" t="s">
        <v>556</v>
      </c>
      <c r="D768" s="4" t="s">
        <v>13</v>
      </c>
      <c r="E768" s="4" t="s">
        <v>577</v>
      </c>
      <c r="F768" s="4">
        <v>2310000</v>
      </c>
      <c r="G768" s="4">
        <v>3535</v>
      </c>
      <c r="H768" s="4" t="s">
        <v>588</v>
      </c>
      <c r="I768" s="8" t="s">
        <v>589</v>
      </c>
      <c r="J768" s="7">
        <v>494</v>
      </c>
    </row>
    <row r="769" spans="1:10" ht="15" customHeight="1" x14ac:dyDescent="0.25">
      <c r="A769" s="1"/>
      <c r="B769" s="4"/>
      <c r="C769" s="4" t="s">
        <v>556</v>
      </c>
      <c r="D769" s="4" t="s">
        <v>13</v>
      </c>
      <c r="E769" s="4" t="s">
        <v>577</v>
      </c>
      <c r="F769" s="4">
        <v>2310000</v>
      </c>
      <c r="G769" s="4">
        <v>3535</v>
      </c>
      <c r="H769" s="4" t="s">
        <v>590</v>
      </c>
      <c r="I769" s="8" t="s">
        <v>591</v>
      </c>
      <c r="J769" s="7">
        <v>24928</v>
      </c>
    </row>
    <row r="770" spans="1:10" ht="15" customHeight="1" x14ac:dyDescent="0.25">
      <c r="A770" s="1"/>
      <c r="B770" s="4"/>
      <c r="C770" s="4" t="s">
        <v>556</v>
      </c>
      <c r="D770" s="4" t="s">
        <v>13</v>
      </c>
      <c r="E770" s="4" t="s">
        <v>577</v>
      </c>
      <c r="F770" s="4">
        <v>2310000</v>
      </c>
      <c r="G770" s="4">
        <v>3535</v>
      </c>
      <c r="H770" s="4" t="s">
        <v>592</v>
      </c>
      <c r="I770" s="8" t="s">
        <v>593</v>
      </c>
      <c r="J770" s="7">
        <v>54</v>
      </c>
    </row>
    <row r="771" spans="1:10" ht="15" customHeight="1" x14ac:dyDescent="0.25">
      <c r="A771" s="1"/>
      <c r="B771" s="4"/>
      <c r="C771" s="4" t="s">
        <v>556</v>
      </c>
      <c r="D771" s="4" t="s">
        <v>13</v>
      </c>
      <c r="E771" s="4" t="s">
        <v>577</v>
      </c>
      <c r="F771" s="4">
        <v>2300000</v>
      </c>
      <c r="G771" s="4"/>
      <c r="H771" s="4"/>
      <c r="I771" s="8" t="s">
        <v>594</v>
      </c>
      <c r="J771" s="7">
        <v>10000</v>
      </c>
    </row>
    <row r="772" spans="1:10" ht="15" customHeight="1" x14ac:dyDescent="0.25">
      <c r="A772" s="1"/>
      <c r="B772" s="4"/>
      <c r="C772" s="4" t="s">
        <v>556</v>
      </c>
      <c r="D772" s="4" t="s">
        <v>13</v>
      </c>
      <c r="E772" s="4" t="s">
        <v>577</v>
      </c>
      <c r="F772" s="4">
        <v>2310000</v>
      </c>
      <c r="G772" s="4">
        <v>3513</v>
      </c>
      <c r="H772" s="4" t="s">
        <v>595</v>
      </c>
      <c r="I772" s="8" t="s">
        <v>596</v>
      </c>
      <c r="J772" s="7">
        <v>8600</v>
      </c>
    </row>
    <row r="773" spans="1:10" ht="15" customHeight="1" x14ac:dyDescent="0.25">
      <c r="A773" s="1"/>
      <c r="B773" s="4"/>
      <c r="C773" s="4" t="s">
        <v>556</v>
      </c>
      <c r="D773" s="4" t="s">
        <v>13</v>
      </c>
      <c r="E773" s="4" t="s">
        <v>577</v>
      </c>
      <c r="F773" s="4">
        <v>2310000</v>
      </c>
      <c r="G773" s="4">
        <v>3513</v>
      </c>
      <c r="H773" s="4" t="s">
        <v>597</v>
      </c>
      <c r="I773" s="8" t="s">
        <v>598</v>
      </c>
      <c r="J773" s="7">
        <v>200</v>
      </c>
    </row>
    <row r="774" spans="1:10" ht="15" customHeight="1" x14ac:dyDescent="0.25">
      <c r="A774" s="1"/>
      <c r="B774" s="4"/>
      <c r="C774" s="4" t="s">
        <v>556</v>
      </c>
      <c r="D774" s="4" t="s">
        <v>13</v>
      </c>
      <c r="E774" s="4" t="s">
        <v>577</v>
      </c>
      <c r="F774" s="4">
        <v>2310000</v>
      </c>
      <c r="G774" s="4">
        <v>2020</v>
      </c>
      <c r="H774" s="4"/>
      <c r="I774" s="8" t="s">
        <v>599</v>
      </c>
      <c r="J774" s="7">
        <v>6710</v>
      </c>
    </row>
    <row r="775" spans="1:10" ht="15" customHeight="1" x14ac:dyDescent="0.25">
      <c r="A775" s="1"/>
      <c r="B775" s="4"/>
      <c r="C775" s="4" t="s">
        <v>556</v>
      </c>
      <c r="D775" s="4" t="s">
        <v>13</v>
      </c>
      <c r="E775" s="4" t="s">
        <v>577</v>
      </c>
      <c r="F775" s="4">
        <v>2310000</v>
      </c>
      <c r="G775" s="4">
        <v>2020</v>
      </c>
      <c r="H775" s="4"/>
      <c r="I775" s="8" t="s">
        <v>600</v>
      </c>
      <c r="J775" s="7">
        <v>200</v>
      </c>
    </row>
    <row r="776" spans="1:10" ht="15" customHeight="1" x14ac:dyDescent="0.25">
      <c r="A776" s="1"/>
      <c r="B776" s="4"/>
      <c r="C776" s="4" t="s">
        <v>556</v>
      </c>
      <c r="D776" s="4" t="s">
        <v>13</v>
      </c>
      <c r="E776" s="4" t="s">
        <v>577</v>
      </c>
      <c r="F776" s="4">
        <v>2310000</v>
      </c>
      <c r="G776" s="4">
        <v>3535</v>
      </c>
      <c r="H776" s="4"/>
      <c r="I776" s="8" t="s">
        <v>601</v>
      </c>
      <c r="J776" s="7">
        <v>47977</v>
      </c>
    </row>
    <row r="777" spans="1:10" ht="15" customHeight="1" x14ac:dyDescent="0.25">
      <c r="A777" s="1"/>
      <c r="B777" s="4"/>
      <c r="C777" s="4" t="s">
        <v>556</v>
      </c>
      <c r="D777" s="4" t="s">
        <v>13</v>
      </c>
      <c r="E777" s="4" t="s">
        <v>577</v>
      </c>
      <c r="F777" s="4">
        <v>2310000</v>
      </c>
      <c r="G777" s="4">
        <v>3535</v>
      </c>
      <c r="H777" s="4"/>
      <c r="I777" s="8" t="s">
        <v>602</v>
      </c>
      <c r="J777" s="7">
        <v>200</v>
      </c>
    </row>
    <row r="778" spans="1:10" ht="15" customHeight="1" x14ac:dyDescent="0.25">
      <c r="A778" s="1"/>
      <c r="B778" s="4"/>
      <c r="C778" s="4" t="s">
        <v>556</v>
      </c>
      <c r="D778" s="4" t="s">
        <v>13</v>
      </c>
      <c r="E778" s="4" t="s">
        <v>577</v>
      </c>
      <c r="F778" s="4">
        <v>2310000</v>
      </c>
      <c r="G778" s="4">
        <v>3535</v>
      </c>
      <c r="H778" s="4" t="s">
        <v>603</v>
      </c>
      <c r="I778" s="8" t="s">
        <v>604</v>
      </c>
      <c r="J778" s="7">
        <v>128977</v>
      </c>
    </row>
    <row r="779" spans="1:10" ht="15" customHeight="1" x14ac:dyDescent="0.25">
      <c r="A779" s="1"/>
      <c r="B779" s="4"/>
      <c r="C779" s="4" t="s">
        <v>556</v>
      </c>
      <c r="D779" s="4" t="s">
        <v>40</v>
      </c>
      <c r="E779" s="4" t="s">
        <v>577</v>
      </c>
      <c r="F779" s="4">
        <v>2310000</v>
      </c>
      <c r="G779" s="4">
        <v>3535</v>
      </c>
      <c r="H779" s="4"/>
      <c r="I779" s="8" t="s">
        <v>605</v>
      </c>
      <c r="J779" s="7">
        <v>70000</v>
      </c>
    </row>
    <row r="780" spans="1:10" ht="15" customHeight="1" x14ac:dyDescent="0.25">
      <c r="A780" s="1"/>
      <c r="B780" s="4"/>
      <c r="C780" s="4" t="s">
        <v>556</v>
      </c>
      <c r="D780" s="4" t="s">
        <v>13</v>
      </c>
      <c r="E780" s="4" t="s">
        <v>577</v>
      </c>
      <c r="F780" s="4">
        <v>2310000</v>
      </c>
      <c r="G780" s="4">
        <v>3731</v>
      </c>
      <c r="H780" s="4" t="s">
        <v>606</v>
      </c>
      <c r="I780" s="8" t="s">
        <v>607</v>
      </c>
      <c r="J780" s="7">
        <v>50066</v>
      </c>
    </row>
    <row r="781" spans="1:10" ht="15" customHeight="1" x14ac:dyDescent="0.25">
      <c r="A781" s="1"/>
      <c r="B781" s="4"/>
      <c r="C781" s="4" t="s">
        <v>556</v>
      </c>
      <c r="D781" s="4" t="s">
        <v>13</v>
      </c>
      <c r="E781" s="4" t="s">
        <v>577</v>
      </c>
      <c r="F781" s="4">
        <v>2310000</v>
      </c>
      <c r="G781" s="4">
        <v>3731</v>
      </c>
      <c r="H781" s="4" t="s">
        <v>608</v>
      </c>
      <c r="I781" s="8" t="s">
        <v>609</v>
      </c>
      <c r="J781" s="7">
        <v>150</v>
      </c>
    </row>
    <row r="782" spans="1:10" ht="15" customHeight="1" x14ac:dyDescent="0.25">
      <c r="A782" s="1"/>
      <c r="B782" s="4"/>
      <c r="C782" s="4" t="s">
        <v>556</v>
      </c>
      <c r="D782" s="4" t="s">
        <v>13</v>
      </c>
      <c r="E782" s="4" t="s">
        <v>577</v>
      </c>
      <c r="F782" s="4">
        <v>2310000</v>
      </c>
      <c r="G782" s="4">
        <v>3731</v>
      </c>
      <c r="H782" s="4"/>
      <c r="I782" s="8" t="s">
        <v>610</v>
      </c>
      <c r="J782" s="7">
        <v>5725</v>
      </c>
    </row>
    <row r="783" spans="1:10" ht="15" customHeight="1" x14ac:dyDescent="0.25">
      <c r="A783" s="1"/>
      <c r="B783" s="4"/>
      <c r="C783" s="4" t="s">
        <v>556</v>
      </c>
      <c r="D783" s="4" t="s">
        <v>13</v>
      </c>
      <c r="E783" s="4" t="s">
        <v>577</v>
      </c>
      <c r="F783" s="4">
        <v>2310000</v>
      </c>
      <c r="G783" s="4">
        <v>3535</v>
      </c>
      <c r="H783" s="4"/>
      <c r="I783" s="8" t="s">
        <v>611</v>
      </c>
      <c r="J783" s="7">
        <v>5000</v>
      </c>
    </row>
    <row r="784" spans="1:10" ht="15" customHeight="1" x14ac:dyDescent="0.25">
      <c r="A784" s="1"/>
      <c r="B784" s="4"/>
      <c r="C784" s="4" t="s">
        <v>556</v>
      </c>
      <c r="D784" s="4" t="s">
        <v>13</v>
      </c>
      <c r="E784" s="4" t="s">
        <v>577</v>
      </c>
      <c r="F784" s="4">
        <v>2310000</v>
      </c>
      <c r="G784" s="4">
        <v>3535</v>
      </c>
      <c r="H784" s="4"/>
      <c r="I784" s="8" t="s">
        <v>612</v>
      </c>
      <c r="J784" s="7">
        <v>50</v>
      </c>
    </row>
    <row r="785" spans="1:10" ht="15" customHeight="1" x14ac:dyDescent="0.25">
      <c r="A785" s="1"/>
      <c r="B785" s="4"/>
      <c r="C785" s="4" t="s">
        <v>556</v>
      </c>
      <c r="D785" s="4" t="s">
        <v>20</v>
      </c>
      <c r="E785" s="4" t="s">
        <v>577</v>
      </c>
      <c r="F785" s="4">
        <v>2310000</v>
      </c>
      <c r="G785" s="4">
        <v>3535</v>
      </c>
      <c r="H785" s="4" t="s">
        <v>613</v>
      </c>
      <c r="I785" s="8" t="s">
        <v>614</v>
      </c>
      <c r="J785" s="7">
        <v>47821</v>
      </c>
    </row>
    <row r="786" spans="1:10" ht="15" customHeight="1" x14ac:dyDescent="0.25">
      <c r="A786" s="1"/>
      <c r="B786" s="4"/>
      <c r="C786" s="4" t="s">
        <v>556</v>
      </c>
      <c r="D786" s="4" t="s">
        <v>20</v>
      </c>
      <c r="E786" s="4" t="s">
        <v>577</v>
      </c>
      <c r="F786" s="4">
        <v>2310000</v>
      </c>
      <c r="G786" s="4">
        <v>3535</v>
      </c>
      <c r="H786" s="4" t="s">
        <v>615</v>
      </c>
      <c r="I786" s="8" t="s">
        <v>616</v>
      </c>
      <c r="J786" s="7">
        <v>5000</v>
      </c>
    </row>
    <row r="787" spans="1:10" ht="22.5" customHeight="1" x14ac:dyDescent="0.25">
      <c r="A787" s="1"/>
      <c r="B787" s="4"/>
      <c r="C787" s="4" t="s">
        <v>556</v>
      </c>
      <c r="D787" s="4" t="s">
        <v>20</v>
      </c>
      <c r="E787" s="4" t="s">
        <v>577</v>
      </c>
      <c r="F787" s="4">
        <v>2310000</v>
      </c>
      <c r="G787" s="4">
        <v>3535</v>
      </c>
      <c r="H787" s="4"/>
      <c r="I787" s="8" t="s">
        <v>617</v>
      </c>
      <c r="J787" s="7">
        <v>5000</v>
      </c>
    </row>
    <row r="788" spans="1:10" ht="15" customHeight="1" x14ac:dyDescent="0.25">
      <c r="A788" s="1"/>
      <c r="B788" s="4"/>
      <c r="C788" s="4" t="s">
        <v>556</v>
      </c>
      <c r="D788" s="4" t="s">
        <v>20</v>
      </c>
      <c r="E788" s="4" t="s">
        <v>577</v>
      </c>
      <c r="F788" s="4">
        <v>2310000</v>
      </c>
      <c r="G788" s="4">
        <v>3535</v>
      </c>
      <c r="H788" s="4"/>
      <c r="I788" s="8" t="s">
        <v>618</v>
      </c>
      <c r="J788" s="7">
        <v>20000</v>
      </c>
    </row>
    <row r="789" spans="1:10" ht="15" customHeight="1" x14ac:dyDescent="0.25">
      <c r="A789" s="1"/>
      <c r="B789" s="4"/>
      <c r="C789" s="4" t="s">
        <v>556</v>
      </c>
      <c r="D789" s="4" t="s">
        <v>20</v>
      </c>
      <c r="E789" s="4" t="s">
        <v>577</v>
      </c>
      <c r="F789" s="4">
        <v>2310000</v>
      </c>
      <c r="G789" s="4">
        <v>3535</v>
      </c>
      <c r="H789" s="4"/>
      <c r="I789" s="8" t="s">
        <v>619</v>
      </c>
      <c r="J789" s="7">
        <v>5000</v>
      </c>
    </row>
    <row r="790" spans="1:10" ht="26.25" x14ac:dyDescent="0.25">
      <c r="A790" s="1"/>
      <c r="B790" s="4"/>
      <c r="C790" s="4">
        <v>13</v>
      </c>
      <c r="D790" s="4" t="s">
        <v>59</v>
      </c>
      <c r="E790" s="4" t="s">
        <v>577</v>
      </c>
      <c r="F790" s="4">
        <v>2310000</v>
      </c>
      <c r="G790" s="4"/>
      <c r="H790" s="4" t="s">
        <v>641</v>
      </c>
      <c r="I790" s="8" t="s">
        <v>642</v>
      </c>
      <c r="J790" s="7">
        <v>300000</v>
      </c>
    </row>
    <row r="791" spans="1:10" ht="39" x14ac:dyDescent="0.25">
      <c r="A791" s="1"/>
      <c r="B791" s="4"/>
      <c r="C791" s="4">
        <v>13</v>
      </c>
      <c r="D791" s="4" t="s">
        <v>59</v>
      </c>
      <c r="E791" s="4" t="s">
        <v>577</v>
      </c>
      <c r="F791" s="4">
        <v>2300000</v>
      </c>
      <c r="G791" s="4"/>
      <c r="H791" s="4"/>
      <c r="I791" s="8" t="s">
        <v>643</v>
      </c>
      <c r="J791" s="7">
        <v>87120</v>
      </c>
    </row>
    <row r="792" spans="1:10" ht="39" x14ac:dyDescent="0.25">
      <c r="A792" s="1"/>
      <c r="B792" s="4"/>
      <c r="C792" s="4">
        <v>13</v>
      </c>
      <c r="D792" s="4" t="s">
        <v>59</v>
      </c>
      <c r="E792" s="4" t="s">
        <v>577</v>
      </c>
      <c r="F792" s="4">
        <v>2310000</v>
      </c>
      <c r="G792" s="4"/>
      <c r="H792" s="4"/>
      <c r="I792" s="8" t="s">
        <v>644</v>
      </c>
      <c r="J792" s="7">
        <v>100000</v>
      </c>
    </row>
    <row r="793" spans="1:10" ht="26.25" x14ac:dyDescent="0.25">
      <c r="A793" s="1"/>
      <c r="B793" s="4"/>
      <c r="C793" s="4">
        <v>13</v>
      </c>
      <c r="D793" s="4" t="s">
        <v>59</v>
      </c>
      <c r="E793" s="4" t="s">
        <v>577</v>
      </c>
      <c r="F793" s="4">
        <v>2310000</v>
      </c>
      <c r="G793" s="4"/>
      <c r="H793" s="4"/>
      <c r="I793" s="8" t="s">
        <v>645</v>
      </c>
      <c r="J793" s="7">
        <v>437200</v>
      </c>
    </row>
    <row r="794" spans="1:10" ht="15" customHeight="1" x14ac:dyDescent="0.25">
      <c r="A794" s="1"/>
      <c r="B794" s="4"/>
      <c r="C794" s="4">
        <v>13</v>
      </c>
      <c r="D794" s="4" t="s">
        <v>59</v>
      </c>
      <c r="E794" s="4" t="s">
        <v>577</v>
      </c>
      <c r="F794" s="4">
        <v>2300000</v>
      </c>
      <c r="G794" s="4"/>
      <c r="H794" s="4"/>
      <c r="I794" s="8" t="s">
        <v>646</v>
      </c>
      <c r="J794" s="7">
        <v>40680</v>
      </c>
    </row>
    <row r="795" spans="1:10" ht="15" customHeight="1" thickBot="1" x14ac:dyDescent="0.3">
      <c r="A795" s="1"/>
      <c r="B795" s="4"/>
      <c r="C795" s="4">
        <v>13</v>
      </c>
      <c r="D795" s="4" t="s">
        <v>59</v>
      </c>
      <c r="E795" s="4" t="s">
        <v>577</v>
      </c>
      <c r="F795" s="4">
        <v>2310000</v>
      </c>
      <c r="G795" s="4"/>
      <c r="H795" s="4" t="s">
        <v>647</v>
      </c>
      <c r="I795" s="8" t="s">
        <v>648</v>
      </c>
      <c r="J795" s="7">
        <v>100000</v>
      </c>
    </row>
    <row r="796" spans="1:10" ht="15" customHeight="1" x14ac:dyDescent="0.25">
      <c r="A796" s="22" t="s">
        <v>620</v>
      </c>
      <c r="B796" s="23"/>
      <c r="C796" s="23"/>
      <c r="D796" s="23"/>
      <c r="E796" s="23"/>
      <c r="F796" s="23"/>
      <c r="G796" s="23"/>
      <c r="H796" s="23"/>
      <c r="I796" s="23"/>
      <c r="J796" s="16">
        <f>SUM(J797:J801)</f>
        <v>93512</v>
      </c>
    </row>
    <row r="797" spans="1:10" ht="15" customHeight="1" x14ac:dyDescent="0.25">
      <c r="A797" s="1"/>
      <c r="B797" s="4"/>
      <c r="C797" s="4" t="s">
        <v>556</v>
      </c>
      <c r="D797" s="4" t="s">
        <v>13</v>
      </c>
      <c r="E797" s="4" t="s">
        <v>621</v>
      </c>
      <c r="F797" s="4">
        <v>2310000</v>
      </c>
      <c r="G797" s="4">
        <v>3535</v>
      </c>
      <c r="H797" s="4" t="s">
        <v>622</v>
      </c>
      <c r="I797" s="8" t="s">
        <v>623</v>
      </c>
      <c r="J797" s="7">
        <v>43820</v>
      </c>
    </row>
    <row r="798" spans="1:10" ht="15" customHeight="1" x14ac:dyDescent="0.25">
      <c r="A798" s="1"/>
      <c r="B798" s="4"/>
      <c r="C798" s="4" t="s">
        <v>556</v>
      </c>
      <c r="D798" s="4" t="s">
        <v>13</v>
      </c>
      <c r="E798" s="4" t="s">
        <v>621</v>
      </c>
      <c r="F798" s="4">
        <v>2310000</v>
      </c>
      <c r="G798" s="4">
        <v>3535</v>
      </c>
      <c r="H798" s="4" t="s">
        <v>624</v>
      </c>
      <c r="I798" s="8" t="s">
        <v>625</v>
      </c>
      <c r="J798" s="7">
        <v>500</v>
      </c>
    </row>
    <row r="799" spans="1:10" ht="15" customHeight="1" x14ac:dyDescent="0.25">
      <c r="A799" s="1"/>
      <c r="B799" s="4"/>
      <c r="C799" s="4" t="s">
        <v>556</v>
      </c>
      <c r="D799" s="4" t="s">
        <v>13</v>
      </c>
      <c r="E799" s="4" t="s">
        <v>621</v>
      </c>
      <c r="F799" s="4">
        <v>2310000</v>
      </c>
      <c r="G799" s="4">
        <v>3535</v>
      </c>
      <c r="H799" s="4"/>
      <c r="I799" s="8" t="s">
        <v>626</v>
      </c>
      <c r="J799" s="7">
        <v>40000</v>
      </c>
    </row>
    <row r="800" spans="1:10" ht="15" customHeight="1" x14ac:dyDescent="0.25">
      <c r="A800" s="1"/>
      <c r="B800" s="4"/>
      <c r="C800" s="4" t="s">
        <v>556</v>
      </c>
      <c r="D800" s="4" t="s">
        <v>13</v>
      </c>
      <c r="E800" s="4" t="s">
        <v>621</v>
      </c>
      <c r="F800" s="4">
        <v>2310000</v>
      </c>
      <c r="G800" s="4">
        <v>3535</v>
      </c>
      <c r="H800" s="4"/>
      <c r="I800" s="8" t="s">
        <v>627</v>
      </c>
      <c r="J800" s="7">
        <v>4392</v>
      </c>
    </row>
    <row r="801" spans="1:10" ht="15" customHeight="1" thickBot="1" x14ac:dyDescent="0.3">
      <c r="A801" s="1"/>
      <c r="B801" s="4"/>
      <c r="C801" s="4" t="s">
        <v>556</v>
      </c>
      <c r="D801" s="4" t="s">
        <v>13</v>
      </c>
      <c r="E801" s="4" t="s">
        <v>621</v>
      </c>
      <c r="F801" s="4">
        <v>2300000</v>
      </c>
      <c r="G801" s="4">
        <v>3535</v>
      </c>
      <c r="H801" s="4"/>
      <c r="I801" s="8" t="s">
        <v>628</v>
      </c>
      <c r="J801" s="7">
        <v>4800</v>
      </c>
    </row>
    <row r="802" spans="1:10" ht="15" customHeight="1" x14ac:dyDescent="0.25">
      <c r="A802" s="22" t="s">
        <v>629</v>
      </c>
      <c r="B802" s="23"/>
      <c r="C802" s="23"/>
      <c r="D802" s="23"/>
      <c r="E802" s="23"/>
      <c r="F802" s="23"/>
      <c r="G802" s="23"/>
      <c r="H802" s="23"/>
      <c r="I802" s="23"/>
      <c r="J802" s="16">
        <f>SUM(J803:J807)</f>
        <v>245893</v>
      </c>
    </row>
    <row r="803" spans="1:10" ht="15" customHeight="1" x14ac:dyDescent="0.25">
      <c r="A803" s="1"/>
      <c r="B803" s="4"/>
      <c r="C803" s="4" t="s">
        <v>556</v>
      </c>
      <c r="D803" s="4" t="s">
        <v>13</v>
      </c>
      <c r="E803" s="4" t="s">
        <v>630</v>
      </c>
      <c r="F803" s="4">
        <v>2310000</v>
      </c>
      <c r="G803" s="4">
        <v>3535</v>
      </c>
      <c r="H803" s="4" t="s">
        <v>631</v>
      </c>
      <c r="I803" s="8" t="s">
        <v>632</v>
      </c>
      <c r="J803" s="7">
        <v>59193</v>
      </c>
    </row>
    <row r="804" spans="1:10" ht="15" customHeight="1" x14ac:dyDescent="0.25">
      <c r="A804" s="1"/>
      <c r="B804" s="4"/>
      <c r="C804" s="4" t="s">
        <v>556</v>
      </c>
      <c r="D804" s="4" t="s">
        <v>13</v>
      </c>
      <c r="E804" s="4" t="s">
        <v>630</v>
      </c>
      <c r="F804" s="4">
        <v>2310000</v>
      </c>
      <c r="G804" s="4">
        <v>3535</v>
      </c>
      <c r="H804" s="4" t="s">
        <v>633</v>
      </c>
      <c r="I804" s="8" t="s">
        <v>634</v>
      </c>
      <c r="J804" s="7">
        <v>800</v>
      </c>
    </row>
    <row r="805" spans="1:10" ht="15" customHeight="1" x14ac:dyDescent="0.25">
      <c r="A805" s="1"/>
      <c r="B805" s="4"/>
      <c r="C805" s="4" t="s">
        <v>556</v>
      </c>
      <c r="D805" s="4" t="s">
        <v>13</v>
      </c>
      <c r="E805" s="4" t="s">
        <v>630</v>
      </c>
      <c r="F805" s="4">
        <v>2310000</v>
      </c>
      <c r="G805" s="4">
        <v>3535</v>
      </c>
      <c r="H805" s="4"/>
      <c r="I805" s="8" t="s">
        <v>635</v>
      </c>
      <c r="J805" s="7">
        <v>55000</v>
      </c>
    </row>
    <row r="806" spans="1:10" ht="15" customHeight="1" x14ac:dyDescent="0.25">
      <c r="A806" s="1"/>
      <c r="B806" s="4"/>
      <c r="C806" s="4" t="s">
        <v>556</v>
      </c>
      <c r="D806" s="4" t="s">
        <v>13</v>
      </c>
      <c r="E806" s="4" t="s">
        <v>630</v>
      </c>
      <c r="F806" s="4">
        <v>2310000</v>
      </c>
      <c r="G806" s="4">
        <v>3535</v>
      </c>
      <c r="H806" s="4"/>
      <c r="I806" s="8" t="s">
        <v>636</v>
      </c>
      <c r="J806" s="7">
        <v>900</v>
      </c>
    </row>
    <row r="807" spans="1:10" ht="15" customHeight="1" x14ac:dyDescent="0.25">
      <c r="A807" s="1"/>
      <c r="B807" s="4"/>
      <c r="C807" s="4" t="s">
        <v>556</v>
      </c>
      <c r="D807" s="4" t="s">
        <v>13</v>
      </c>
      <c r="E807" s="4" t="s">
        <v>630</v>
      </c>
      <c r="F807" s="4">
        <v>2310000</v>
      </c>
      <c r="G807" s="4">
        <v>3535</v>
      </c>
      <c r="H807" s="4"/>
      <c r="I807" s="8" t="s">
        <v>637</v>
      </c>
      <c r="J807" s="7">
        <v>130000</v>
      </c>
    </row>
    <row r="808" spans="1:10" ht="15" customHeight="1" thickBot="1" x14ac:dyDescent="0.3">
      <c r="A808" s="24" t="s">
        <v>264</v>
      </c>
      <c r="B808" s="25"/>
      <c r="C808" s="25"/>
      <c r="D808" s="25"/>
      <c r="E808" s="25"/>
      <c r="F808" s="25"/>
      <c r="G808" s="25"/>
      <c r="H808" s="25"/>
      <c r="I808" s="25"/>
      <c r="J808" s="11">
        <f>J809+J826+J828+J831+J833+J835+J837+J839</f>
        <v>1133000</v>
      </c>
    </row>
    <row r="809" spans="1:10" ht="15" customHeight="1" x14ac:dyDescent="0.25">
      <c r="A809" s="22" t="s">
        <v>286</v>
      </c>
      <c r="B809" s="23"/>
      <c r="C809" s="23"/>
      <c r="D809" s="23"/>
      <c r="E809" s="23"/>
      <c r="F809" s="23"/>
      <c r="G809" s="23"/>
      <c r="H809" s="23"/>
      <c r="I809" s="23"/>
      <c r="J809" s="16">
        <f>SUM(J810:J825)</f>
        <v>1058800</v>
      </c>
    </row>
    <row r="810" spans="1:10" ht="15" customHeight="1" x14ac:dyDescent="0.25">
      <c r="A810" s="1"/>
      <c r="B810" s="4"/>
      <c r="C810" s="4">
        <v>14</v>
      </c>
      <c r="D810" s="4" t="s">
        <v>13</v>
      </c>
      <c r="E810" s="4" t="s">
        <v>10</v>
      </c>
      <c r="F810" s="4">
        <v>231</v>
      </c>
      <c r="G810" s="4">
        <v>3535</v>
      </c>
      <c r="H810" s="4" t="s">
        <v>277</v>
      </c>
      <c r="I810" s="15" t="s">
        <v>265</v>
      </c>
      <c r="J810" s="7">
        <v>20000</v>
      </c>
    </row>
    <row r="811" spans="1:10" ht="15" customHeight="1" x14ac:dyDescent="0.25">
      <c r="A811" s="1"/>
      <c r="B811" s="4"/>
      <c r="C811" s="4">
        <v>14</v>
      </c>
      <c r="D811" s="4" t="s">
        <v>13</v>
      </c>
      <c r="E811" s="4" t="s">
        <v>10</v>
      </c>
      <c r="F811" s="4">
        <v>231</v>
      </c>
      <c r="G811" s="4">
        <v>3535</v>
      </c>
      <c r="H811" s="4" t="s">
        <v>278</v>
      </c>
      <c r="I811" s="8" t="s">
        <v>266</v>
      </c>
      <c r="J811" s="7">
        <v>15000</v>
      </c>
    </row>
    <row r="812" spans="1:10" ht="15" customHeight="1" x14ac:dyDescent="0.25">
      <c r="A812" s="1"/>
      <c r="B812" s="4"/>
      <c r="C812" s="4">
        <v>14</v>
      </c>
      <c r="D812" s="4" t="s">
        <v>13</v>
      </c>
      <c r="E812" s="4" t="s">
        <v>10</v>
      </c>
      <c r="F812" s="4">
        <v>231</v>
      </c>
      <c r="G812" s="4">
        <v>3535</v>
      </c>
      <c r="H812" s="4" t="s">
        <v>279</v>
      </c>
      <c r="I812" s="8" t="s">
        <v>267</v>
      </c>
      <c r="J812" s="7">
        <v>20000</v>
      </c>
    </row>
    <row r="813" spans="1:10" ht="15" customHeight="1" x14ac:dyDescent="0.25">
      <c r="A813" s="1"/>
      <c r="B813" s="4"/>
      <c r="C813" s="4">
        <v>14</v>
      </c>
      <c r="D813" s="4" t="s">
        <v>13</v>
      </c>
      <c r="E813" s="4" t="s">
        <v>10</v>
      </c>
      <c r="F813" s="4">
        <v>231</v>
      </c>
      <c r="G813" s="4">
        <v>3535</v>
      </c>
      <c r="H813" s="4" t="s">
        <v>280</v>
      </c>
      <c r="I813" s="8" t="s">
        <v>268</v>
      </c>
      <c r="J813" s="7">
        <v>10000</v>
      </c>
    </row>
    <row r="814" spans="1:10" ht="15" customHeight="1" x14ac:dyDescent="0.25">
      <c r="A814" s="1"/>
      <c r="B814" s="4"/>
      <c r="C814" s="4">
        <v>14</v>
      </c>
      <c r="D814" s="4" t="s">
        <v>13</v>
      </c>
      <c r="E814" s="4" t="s">
        <v>10</v>
      </c>
      <c r="F814" s="4">
        <v>231</v>
      </c>
      <c r="G814" s="4">
        <v>3535</v>
      </c>
      <c r="H814" s="4" t="s">
        <v>281</v>
      </c>
      <c r="I814" s="8" t="s">
        <v>269</v>
      </c>
      <c r="J814" s="7">
        <v>252200</v>
      </c>
    </row>
    <row r="815" spans="1:10" ht="15" customHeight="1" x14ac:dyDescent="0.25">
      <c r="A815" s="1"/>
      <c r="B815" s="4"/>
      <c r="C815" s="4">
        <v>14</v>
      </c>
      <c r="D815" s="4" t="s">
        <v>13</v>
      </c>
      <c r="E815" s="4" t="s">
        <v>10</v>
      </c>
      <c r="F815" s="4">
        <v>231</v>
      </c>
      <c r="G815" s="4">
        <v>3535</v>
      </c>
      <c r="H815" s="4" t="s">
        <v>282</v>
      </c>
      <c r="I815" s="8" t="s">
        <v>270</v>
      </c>
      <c r="J815" s="7">
        <v>3000</v>
      </c>
    </row>
    <row r="816" spans="1:10" ht="15" customHeight="1" x14ac:dyDescent="0.25">
      <c r="A816" s="1"/>
      <c r="B816" s="4"/>
      <c r="C816" s="4">
        <v>14</v>
      </c>
      <c r="D816" s="4" t="s">
        <v>40</v>
      </c>
      <c r="E816" s="4" t="s">
        <v>10</v>
      </c>
      <c r="F816" s="4">
        <v>231</v>
      </c>
      <c r="G816" s="4">
        <v>3535</v>
      </c>
      <c r="H816" s="4" t="s">
        <v>283</v>
      </c>
      <c r="I816" s="8" t="s">
        <v>271</v>
      </c>
      <c r="J816" s="7">
        <v>157800</v>
      </c>
    </row>
    <row r="817" spans="1:13" ht="15" customHeight="1" x14ac:dyDescent="0.25">
      <c r="A817" s="1"/>
      <c r="B817" s="4"/>
      <c r="C817" s="4">
        <v>14</v>
      </c>
      <c r="D817" s="4" t="s">
        <v>20</v>
      </c>
      <c r="E817" s="4" t="s">
        <v>10</v>
      </c>
      <c r="F817" s="4">
        <v>231</v>
      </c>
      <c r="G817" s="4">
        <v>3535</v>
      </c>
      <c r="H817" s="4" t="s">
        <v>284</v>
      </c>
      <c r="I817" s="8" t="s">
        <v>272</v>
      </c>
      <c r="J817" s="7">
        <f>157700-3500+49000</f>
        <v>203200</v>
      </c>
    </row>
    <row r="818" spans="1:13" ht="15" customHeight="1" x14ac:dyDescent="0.25">
      <c r="A818" s="1"/>
      <c r="B818" s="4"/>
      <c r="C818" s="4">
        <v>14</v>
      </c>
      <c r="D818" s="4" t="s">
        <v>13</v>
      </c>
      <c r="E818" s="4" t="s">
        <v>10</v>
      </c>
      <c r="F818" s="4">
        <v>231</v>
      </c>
      <c r="G818" s="4">
        <v>3535</v>
      </c>
      <c r="H818" s="4"/>
      <c r="I818" s="8" t="s">
        <v>273</v>
      </c>
      <c r="J818" s="7">
        <v>170000</v>
      </c>
    </row>
    <row r="819" spans="1:13" ht="15" customHeight="1" x14ac:dyDescent="0.25">
      <c r="A819" s="1"/>
      <c r="B819" s="4"/>
      <c r="C819" s="4">
        <v>14</v>
      </c>
      <c r="D819" s="4" t="s">
        <v>13</v>
      </c>
      <c r="E819" s="4" t="s">
        <v>10</v>
      </c>
      <c r="F819" s="4">
        <v>231</v>
      </c>
      <c r="G819" s="4">
        <v>3535</v>
      </c>
      <c r="H819" s="4"/>
      <c r="I819" s="8" t="s">
        <v>274</v>
      </c>
      <c r="J819" s="7">
        <v>25000</v>
      </c>
    </row>
    <row r="820" spans="1:13" ht="15" customHeight="1" x14ac:dyDescent="0.25">
      <c r="A820" s="1"/>
      <c r="B820" s="4"/>
      <c r="C820" s="4">
        <v>14</v>
      </c>
      <c r="D820" s="4" t="s">
        <v>13</v>
      </c>
      <c r="E820" s="4" t="s">
        <v>10</v>
      </c>
      <c r="F820" s="4">
        <v>231</v>
      </c>
      <c r="G820" s="4">
        <v>3535</v>
      </c>
      <c r="H820" s="4"/>
      <c r="I820" s="8" t="s">
        <v>275</v>
      </c>
      <c r="J820" s="7">
        <v>40000</v>
      </c>
    </row>
    <row r="821" spans="1:13" ht="15" customHeight="1" x14ac:dyDescent="0.25">
      <c r="A821" s="1"/>
      <c r="B821" s="4"/>
      <c r="C821" s="4">
        <v>14</v>
      </c>
      <c r="D821" s="4" t="s">
        <v>13</v>
      </c>
      <c r="E821" s="4" t="s">
        <v>10</v>
      </c>
      <c r="F821" s="4">
        <v>231</v>
      </c>
      <c r="G821" s="4">
        <v>3535</v>
      </c>
      <c r="H821" s="4"/>
      <c r="I821" s="8" t="s">
        <v>276</v>
      </c>
      <c r="J821" s="7">
        <v>7000</v>
      </c>
    </row>
    <row r="822" spans="1:13" ht="15" customHeight="1" x14ac:dyDescent="0.25">
      <c r="A822" s="1"/>
      <c r="B822" s="4"/>
      <c r="C822" s="4">
        <v>14</v>
      </c>
      <c r="D822" s="4" t="s">
        <v>13</v>
      </c>
      <c r="E822" s="4" t="s">
        <v>10</v>
      </c>
      <c r="F822" s="4">
        <v>231</v>
      </c>
      <c r="G822" s="4">
        <v>3535</v>
      </c>
      <c r="H822" s="4"/>
      <c r="I822" s="8" t="s">
        <v>285</v>
      </c>
      <c r="J822" s="7">
        <v>200</v>
      </c>
    </row>
    <row r="823" spans="1:13" ht="15" customHeight="1" x14ac:dyDescent="0.25">
      <c r="A823" s="1"/>
      <c r="B823" s="4"/>
      <c r="C823" s="4">
        <v>14</v>
      </c>
      <c r="D823" s="4" t="s">
        <v>13</v>
      </c>
      <c r="E823" s="4" t="s">
        <v>10</v>
      </c>
      <c r="F823" s="4">
        <v>231</v>
      </c>
      <c r="G823" s="4">
        <v>3535</v>
      </c>
      <c r="H823" s="4"/>
      <c r="I823" s="8" t="s">
        <v>285</v>
      </c>
      <c r="J823" s="7">
        <v>200</v>
      </c>
    </row>
    <row r="824" spans="1:13" ht="15" customHeight="1" x14ac:dyDescent="0.25">
      <c r="A824" s="1"/>
      <c r="B824" s="4"/>
      <c r="C824" s="4">
        <v>14</v>
      </c>
      <c r="D824" s="4" t="s">
        <v>13</v>
      </c>
      <c r="E824" s="4" t="s">
        <v>10</v>
      </c>
      <c r="F824" s="4">
        <v>231</v>
      </c>
      <c r="G824" s="4">
        <v>3535</v>
      </c>
      <c r="H824" s="4"/>
      <c r="I824" s="8" t="s">
        <v>285</v>
      </c>
      <c r="J824" s="7">
        <v>200</v>
      </c>
    </row>
    <row r="825" spans="1:13" ht="15" customHeight="1" thickBot="1" x14ac:dyDescent="0.3">
      <c r="A825" s="1"/>
      <c r="B825" s="4"/>
      <c r="C825" s="13" t="s">
        <v>304</v>
      </c>
      <c r="D825" s="13" t="s">
        <v>59</v>
      </c>
      <c r="E825" s="13" t="s">
        <v>10</v>
      </c>
      <c r="F825" s="13" t="s">
        <v>14</v>
      </c>
      <c r="G825" s="13" t="s">
        <v>15</v>
      </c>
      <c r="H825" s="4"/>
      <c r="I825" s="14" t="s">
        <v>305</v>
      </c>
      <c r="J825" s="7">
        <v>135000</v>
      </c>
    </row>
    <row r="826" spans="1:13" ht="15" customHeight="1" x14ac:dyDescent="0.25">
      <c r="A826" s="22" t="s">
        <v>287</v>
      </c>
      <c r="B826" s="23"/>
      <c r="C826" s="23"/>
      <c r="D826" s="23"/>
      <c r="E826" s="23"/>
      <c r="F826" s="23"/>
      <c r="G826" s="23"/>
      <c r="H826" s="23"/>
      <c r="I826" s="23"/>
      <c r="J826" s="16">
        <f>J827</f>
        <v>200</v>
      </c>
    </row>
    <row r="827" spans="1:13" ht="15" customHeight="1" thickBot="1" x14ac:dyDescent="0.3">
      <c r="A827" s="1"/>
      <c r="B827" s="4"/>
      <c r="C827" s="4">
        <v>14</v>
      </c>
      <c r="D827" s="4" t="s">
        <v>13</v>
      </c>
      <c r="E827" s="4" t="s">
        <v>244</v>
      </c>
      <c r="F827" s="4">
        <v>231</v>
      </c>
      <c r="G827" s="4">
        <v>3535</v>
      </c>
      <c r="H827" s="4"/>
      <c r="I827" s="8" t="s">
        <v>285</v>
      </c>
      <c r="J827" s="7">
        <v>200</v>
      </c>
    </row>
    <row r="828" spans="1:13" ht="15" customHeight="1" x14ac:dyDescent="0.25">
      <c r="A828" s="22" t="s">
        <v>291</v>
      </c>
      <c r="B828" s="23"/>
      <c r="C828" s="23"/>
      <c r="D828" s="23"/>
      <c r="E828" s="23"/>
      <c r="F828" s="23"/>
      <c r="G828" s="23"/>
      <c r="H828" s="23"/>
      <c r="I828" s="23"/>
      <c r="J828" s="16">
        <f>J829+J830</f>
        <v>73000</v>
      </c>
      <c r="M828" s="4"/>
    </row>
    <row r="829" spans="1:13" ht="15" customHeight="1" x14ac:dyDescent="0.25">
      <c r="A829" s="1"/>
      <c r="B829" s="4"/>
      <c r="C829" s="4">
        <v>14</v>
      </c>
      <c r="D829" s="4" t="s">
        <v>13</v>
      </c>
      <c r="E829" s="4" t="s">
        <v>288</v>
      </c>
      <c r="F829" s="4">
        <v>231</v>
      </c>
      <c r="G829" s="4">
        <v>3535</v>
      </c>
      <c r="H829" s="4"/>
      <c r="I829" s="8" t="s">
        <v>289</v>
      </c>
      <c r="J829" s="7">
        <v>53000</v>
      </c>
    </row>
    <row r="830" spans="1:13" ht="15" customHeight="1" thickBot="1" x14ac:dyDescent="0.3">
      <c r="A830" s="1"/>
      <c r="B830" s="4"/>
      <c r="C830" s="4">
        <v>14</v>
      </c>
      <c r="D830" s="4" t="s">
        <v>13</v>
      </c>
      <c r="E830" s="4" t="s">
        <v>288</v>
      </c>
      <c r="F830" s="4">
        <v>231</v>
      </c>
      <c r="G830" s="4">
        <v>3535</v>
      </c>
      <c r="H830" s="4"/>
      <c r="I830" s="8" t="s">
        <v>290</v>
      </c>
      <c r="J830" s="7">
        <v>20000</v>
      </c>
    </row>
    <row r="831" spans="1:13" ht="15" customHeight="1" x14ac:dyDescent="0.25">
      <c r="A831" s="22" t="s">
        <v>294</v>
      </c>
      <c r="B831" s="23"/>
      <c r="C831" s="23"/>
      <c r="D831" s="23"/>
      <c r="E831" s="23"/>
      <c r="F831" s="23"/>
      <c r="G831" s="23"/>
      <c r="H831" s="23"/>
      <c r="I831" s="23"/>
      <c r="J831" s="16">
        <f>J832</f>
        <v>200</v>
      </c>
    </row>
    <row r="832" spans="1:13" ht="15" customHeight="1" thickBot="1" x14ac:dyDescent="0.3">
      <c r="A832" s="1"/>
      <c r="B832" s="4"/>
      <c r="C832" s="4">
        <v>14</v>
      </c>
      <c r="D832" s="4" t="s">
        <v>13</v>
      </c>
      <c r="E832" s="4" t="s">
        <v>292</v>
      </c>
      <c r="F832" s="4">
        <v>231</v>
      </c>
      <c r="G832" s="4">
        <v>3535</v>
      </c>
      <c r="H832" s="4"/>
      <c r="I832" s="8" t="s">
        <v>293</v>
      </c>
      <c r="J832" s="7">
        <v>200</v>
      </c>
    </row>
    <row r="833" spans="1:10" ht="15" customHeight="1" x14ac:dyDescent="0.25">
      <c r="A833" s="22" t="s">
        <v>297</v>
      </c>
      <c r="B833" s="23"/>
      <c r="C833" s="23"/>
      <c r="D833" s="23"/>
      <c r="E833" s="23"/>
      <c r="F833" s="23"/>
      <c r="G833" s="23"/>
      <c r="H833" s="23"/>
      <c r="I833" s="23"/>
      <c r="J833" s="16">
        <f>J834</f>
        <v>200</v>
      </c>
    </row>
    <row r="834" spans="1:10" ht="15" customHeight="1" thickBot="1" x14ac:dyDescent="0.3">
      <c r="A834" s="1"/>
      <c r="B834" s="4"/>
      <c r="C834" s="4">
        <v>14</v>
      </c>
      <c r="D834" s="4" t="s">
        <v>13</v>
      </c>
      <c r="E834" s="4" t="s">
        <v>295</v>
      </c>
      <c r="F834" s="4">
        <v>231</v>
      </c>
      <c r="G834" s="4">
        <v>3535</v>
      </c>
      <c r="H834" s="4"/>
      <c r="I834" s="8" t="s">
        <v>296</v>
      </c>
      <c r="J834" s="7">
        <v>200</v>
      </c>
    </row>
    <row r="835" spans="1:10" ht="15" customHeight="1" x14ac:dyDescent="0.25">
      <c r="A835" s="22" t="s">
        <v>298</v>
      </c>
      <c r="B835" s="23"/>
      <c r="C835" s="23"/>
      <c r="D835" s="23"/>
      <c r="E835" s="23"/>
      <c r="F835" s="23"/>
      <c r="G835" s="23"/>
      <c r="H835" s="23"/>
      <c r="I835" s="23"/>
      <c r="J835" s="16">
        <f>J836</f>
        <v>200</v>
      </c>
    </row>
    <row r="836" spans="1:10" ht="15" customHeight="1" thickBot="1" x14ac:dyDescent="0.3">
      <c r="A836" s="1"/>
      <c r="B836" s="4"/>
      <c r="C836" s="4">
        <v>14</v>
      </c>
      <c r="D836" s="4" t="s">
        <v>13</v>
      </c>
      <c r="E836" s="4" t="s">
        <v>299</v>
      </c>
      <c r="F836" s="4">
        <v>231</v>
      </c>
      <c r="G836" s="4">
        <v>3535</v>
      </c>
      <c r="H836" s="4"/>
      <c r="I836" s="8" t="s">
        <v>92</v>
      </c>
      <c r="J836" s="7">
        <v>200</v>
      </c>
    </row>
    <row r="837" spans="1:10" ht="15" customHeight="1" x14ac:dyDescent="0.25">
      <c r="A837" s="22" t="s">
        <v>300</v>
      </c>
      <c r="B837" s="23"/>
      <c r="C837" s="23"/>
      <c r="D837" s="23"/>
      <c r="E837" s="23"/>
      <c r="F837" s="23"/>
      <c r="G837" s="23"/>
      <c r="H837" s="23"/>
      <c r="I837" s="23"/>
      <c r="J837" s="16">
        <f>J838</f>
        <v>200</v>
      </c>
    </row>
    <row r="838" spans="1:10" ht="15" customHeight="1" thickBot="1" x14ac:dyDescent="0.3">
      <c r="A838" s="1"/>
      <c r="B838" s="4"/>
      <c r="C838" s="4">
        <v>14</v>
      </c>
      <c r="D838" s="4" t="s">
        <v>13</v>
      </c>
      <c r="E838" s="4" t="s">
        <v>301</v>
      </c>
      <c r="F838" s="4">
        <v>231</v>
      </c>
      <c r="G838" s="4">
        <v>3535</v>
      </c>
      <c r="H838" s="4"/>
      <c r="I838" s="8" t="s">
        <v>285</v>
      </c>
      <c r="J838" s="7">
        <v>200</v>
      </c>
    </row>
    <row r="839" spans="1:10" ht="15" customHeight="1" x14ac:dyDescent="0.25">
      <c r="A839" s="22" t="s">
        <v>302</v>
      </c>
      <c r="B839" s="23"/>
      <c r="C839" s="23"/>
      <c r="D839" s="23"/>
      <c r="E839" s="23"/>
      <c r="F839" s="23"/>
      <c r="G839" s="23"/>
      <c r="H839" s="23"/>
      <c r="I839" s="23"/>
      <c r="J839" s="16">
        <f>J840</f>
        <v>200</v>
      </c>
    </row>
    <row r="840" spans="1:10" ht="15" customHeight="1" x14ac:dyDescent="0.25">
      <c r="A840" s="1"/>
      <c r="B840" s="4"/>
      <c r="C840" s="4">
        <v>14</v>
      </c>
      <c r="D840" s="4" t="s">
        <v>13</v>
      </c>
      <c r="E840" s="4" t="s">
        <v>303</v>
      </c>
      <c r="F840" s="4">
        <v>231</v>
      </c>
      <c r="G840" s="4">
        <v>3535</v>
      </c>
      <c r="H840" s="4"/>
      <c r="I840" s="8" t="s">
        <v>285</v>
      </c>
      <c r="J840" s="7">
        <v>200</v>
      </c>
    </row>
    <row r="841" spans="1:10" ht="15" customHeight="1" thickBot="1" x14ac:dyDescent="0.3">
      <c r="A841" s="24" t="s">
        <v>306</v>
      </c>
      <c r="B841" s="25"/>
      <c r="C841" s="25"/>
      <c r="D841" s="25"/>
      <c r="E841" s="25"/>
      <c r="F841" s="25"/>
      <c r="G841" s="25"/>
      <c r="H841" s="25"/>
      <c r="I841" s="25"/>
      <c r="J841" s="11">
        <f>J842+J850</f>
        <v>177000</v>
      </c>
    </row>
    <row r="842" spans="1:10" ht="15" customHeight="1" x14ac:dyDescent="0.25">
      <c r="A842" s="22" t="s">
        <v>286</v>
      </c>
      <c r="B842" s="23"/>
      <c r="C842" s="23"/>
      <c r="D842" s="23"/>
      <c r="E842" s="23"/>
      <c r="F842" s="23"/>
      <c r="G842" s="23"/>
      <c r="H842" s="23"/>
      <c r="I842" s="23"/>
      <c r="J842" s="16">
        <f>SUM(J843:J849)</f>
        <v>162000</v>
      </c>
    </row>
    <row r="843" spans="1:10" ht="15" customHeight="1" x14ac:dyDescent="0.25">
      <c r="A843" s="1"/>
      <c r="B843" s="4"/>
      <c r="C843" s="4">
        <v>15</v>
      </c>
      <c r="D843" s="4" t="s">
        <v>13</v>
      </c>
      <c r="E843" s="4">
        <v>1110</v>
      </c>
      <c r="F843" s="4">
        <v>231</v>
      </c>
      <c r="G843" s="4">
        <v>3535</v>
      </c>
      <c r="H843" s="4" t="s">
        <v>312</v>
      </c>
      <c r="I843" s="8" t="s">
        <v>92</v>
      </c>
      <c r="J843" s="7">
        <v>6800</v>
      </c>
    </row>
    <row r="844" spans="1:10" ht="15" customHeight="1" x14ac:dyDescent="0.25">
      <c r="A844" s="1"/>
      <c r="B844" s="4"/>
      <c r="C844" s="4">
        <v>15</v>
      </c>
      <c r="D844" s="4" t="s">
        <v>13</v>
      </c>
      <c r="E844" s="4">
        <v>1110</v>
      </c>
      <c r="F844" s="4">
        <v>231</v>
      </c>
      <c r="G844" s="4">
        <v>3535</v>
      </c>
      <c r="H844" s="4" t="s">
        <v>313</v>
      </c>
      <c r="I844" s="8" t="s">
        <v>91</v>
      </c>
      <c r="J844" s="7">
        <v>6000</v>
      </c>
    </row>
    <row r="845" spans="1:10" ht="15" customHeight="1" x14ac:dyDescent="0.25">
      <c r="A845" s="1"/>
      <c r="B845" s="4"/>
      <c r="C845" s="4">
        <v>15</v>
      </c>
      <c r="D845" s="4" t="s">
        <v>13</v>
      </c>
      <c r="E845" s="4">
        <v>1110</v>
      </c>
      <c r="F845" s="4">
        <v>231</v>
      </c>
      <c r="G845" s="4">
        <v>3535</v>
      </c>
      <c r="H845" s="4"/>
      <c r="I845" s="8" t="s">
        <v>307</v>
      </c>
      <c r="J845" s="7">
        <v>75000</v>
      </c>
    </row>
    <row r="846" spans="1:10" ht="15" customHeight="1" x14ac:dyDescent="0.25">
      <c r="A846" s="1"/>
      <c r="B846" s="4"/>
      <c r="C846" s="4">
        <v>15</v>
      </c>
      <c r="D846" s="4" t="s">
        <v>13</v>
      </c>
      <c r="E846" s="4">
        <v>1110</v>
      </c>
      <c r="F846" s="4">
        <v>231</v>
      </c>
      <c r="G846" s="4">
        <v>3535</v>
      </c>
      <c r="H846" s="4"/>
      <c r="I846" s="8" t="s">
        <v>308</v>
      </c>
      <c r="J846" s="7">
        <v>28000</v>
      </c>
    </row>
    <row r="847" spans="1:10" ht="15" customHeight="1" x14ac:dyDescent="0.25">
      <c r="A847" s="1"/>
      <c r="B847" s="4"/>
      <c r="C847" s="4">
        <v>15</v>
      </c>
      <c r="D847" s="4" t="s">
        <v>13</v>
      </c>
      <c r="E847" s="4">
        <v>1110</v>
      </c>
      <c r="F847" s="4">
        <v>231</v>
      </c>
      <c r="G847" s="4">
        <v>3535</v>
      </c>
      <c r="H847" s="4"/>
      <c r="I847" s="8" t="s">
        <v>309</v>
      </c>
      <c r="J847" s="7">
        <v>26000</v>
      </c>
    </row>
    <row r="848" spans="1:10" ht="15" customHeight="1" x14ac:dyDescent="0.25">
      <c r="A848" s="1"/>
      <c r="B848" s="4"/>
      <c r="C848" s="4">
        <v>15</v>
      </c>
      <c r="D848" s="4" t="s">
        <v>13</v>
      </c>
      <c r="E848" s="4">
        <v>1110</v>
      </c>
      <c r="F848" s="4">
        <v>231</v>
      </c>
      <c r="G848" s="4">
        <v>3535</v>
      </c>
      <c r="H848" s="4"/>
      <c r="I848" s="8" t="s">
        <v>310</v>
      </c>
      <c r="J848" s="7">
        <v>20000</v>
      </c>
    </row>
    <row r="849" spans="1:10" ht="15" customHeight="1" thickBot="1" x14ac:dyDescent="0.3">
      <c r="A849" s="1"/>
      <c r="B849" s="4"/>
      <c r="C849" s="4">
        <v>15</v>
      </c>
      <c r="D849" s="4" t="s">
        <v>13</v>
      </c>
      <c r="E849" s="4">
        <v>1110</v>
      </c>
      <c r="F849" s="4">
        <v>231</v>
      </c>
      <c r="G849" s="4">
        <v>3535</v>
      </c>
      <c r="H849" s="4"/>
      <c r="I849" s="8" t="s">
        <v>311</v>
      </c>
      <c r="J849" s="7">
        <v>200</v>
      </c>
    </row>
    <row r="850" spans="1:10" ht="15" customHeight="1" x14ac:dyDescent="0.25">
      <c r="A850" s="22" t="s">
        <v>314</v>
      </c>
      <c r="B850" s="23"/>
      <c r="C850" s="23"/>
      <c r="D850" s="23"/>
      <c r="E850" s="23"/>
      <c r="F850" s="23"/>
      <c r="G850" s="23"/>
      <c r="H850" s="23"/>
      <c r="I850" s="23"/>
      <c r="J850" s="16">
        <f>SUM(J851:J852)</f>
        <v>15000</v>
      </c>
    </row>
    <row r="851" spans="1:10" ht="15" customHeight="1" x14ac:dyDescent="0.25">
      <c r="A851" s="1"/>
      <c r="B851" s="4"/>
      <c r="C851" s="4">
        <v>15</v>
      </c>
      <c r="D851" s="4" t="s">
        <v>13</v>
      </c>
      <c r="E851" s="4">
        <v>1120</v>
      </c>
      <c r="F851" s="4">
        <v>231</v>
      </c>
      <c r="G851" s="4">
        <v>3535</v>
      </c>
      <c r="H851" s="4" t="s">
        <v>312</v>
      </c>
      <c r="I851" s="8" t="s">
        <v>92</v>
      </c>
      <c r="J851" s="7">
        <v>7000</v>
      </c>
    </row>
    <row r="852" spans="1:10" ht="15" customHeight="1" x14ac:dyDescent="0.25">
      <c r="A852" s="1"/>
      <c r="B852" s="4"/>
      <c r="C852" s="4">
        <v>15</v>
      </c>
      <c r="D852" s="4" t="s">
        <v>13</v>
      </c>
      <c r="E852" s="4">
        <v>1120</v>
      </c>
      <c r="F852" s="4">
        <v>231</v>
      </c>
      <c r="G852" s="4">
        <v>3535</v>
      </c>
      <c r="H852" s="4" t="s">
        <v>313</v>
      </c>
      <c r="I852" s="8" t="s">
        <v>91</v>
      </c>
      <c r="J852" s="7">
        <v>8000</v>
      </c>
    </row>
    <row r="853" spans="1:10" ht="15" customHeight="1" thickBot="1" x14ac:dyDescent="0.3">
      <c r="A853" s="24" t="s">
        <v>315</v>
      </c>
      <c r="B853" s="25"/>
      <c r="C853" s="25"/>
      <c r="D853" s="25"/>
      <c r="E853" s="25"/>
      <c r="F853" s="25"/>
      <c r="G853" s="25"/>
      <c r="H853" s="25"/>
      <c r="I853" s="25"/>
      <c r="J853" s="11">
        <f>J854+J863+J893+J898+J906</f>
        <v>2212224</v>
      </c>
    </row>
    <row r="854" spans="1:10" ht="15" customHeight="1" x14ac:dyDescent="0.25">
      <c r="A854" s="22" t="s">
        <v>286</v>
      </c>
      <c r="B854" s="23"/>
      <c r="C854" s="23"/>
      <c r="D854" s="23"/>
      <c r="E854" s="23"/>
      <c r="F854" s="23"/>
      <c r="G854" s="23"/>
      <c r="H854" s="23"/>
      <c r="I854" s="23"/>
      <c r="J854" s="16">
        <f>SUM(J855:J862)</f>
        <v>257000</v>
      </c>
    </row>
    <row r="855" spans="1:10" ht="26.25" x14ac:dyDescent="0.25">
      <c r="A855" s="1"/>
      <c r="B855" s="4"/>
      <c r="C855" s="13" t="s">
        <v>792</v>
      </c>
      <c r="D855" s="13" t="s">
        <v>13</v>
      </c>
      <c r="E855" s="4" t="s">
        <v>10</v>
      </c>
      <c r="F855" s="4">
        <v>231</v>
      </c>
      <c r="G855" s="4">
        <v>3535</v>
      </c>
      <c r="H855" s="4"/>
      <c r="I855" s="8" t="s">
        <v>793</v>
      </c>
      <c r="J855" s="7">
        <v>115055</v>
      </c>
    </row>
    <row r="856" spans="1:10" ht="15" customHeight="1" x14ac:dyDescent="0.25">
      <c r="A856" s="1"/>
      <c r="B856" s="4"/>
      <c r="C856" s="4" t="s">
        <v>792</v>
      </c>
      <c r="D856" s="4" t="s">
        <v>13</v>
      </c>
      <c r="E856" s="4" t="s">
        <v>10</v>
      </c>
      <c r="F856" s="4">
        <v>231</v>
      </c>
      <c r="G856" s="4">
        <v>3535</v>
      </c>
      <c r="H856" s="4"/>
      <c r="I856" s="8" t="s">
        <v>794</v>
      </c>
      <c r="J856" s="7">
        <v>1945</v>
      </c>
    </row>
    <row r="857" spans="1:10" ht="15" customHeight="1" x14ac:dyDescent="0.25">
      <c r="A857" s="1"/>
      <c r="B857" s="4"/>
      <c r="C857" s="4" t="s">
        <v>792</v>
      </c>
      <c r="D857" s="4" t="s">
        <v>13</v>
      </c>
      <c r="E857" s="4" t="s">
        <v>10</v>
      </c>
      <c r="F857" s="4">
        <v>231</v>
      </c>
      <c r="G857" s="4">
        <v>3535</v>
      </c>
      <c r="H857" s="4"/>
      <c r="I857" s="8" t="s">
        <v>795</v>
      </c>
      <c r="J857" s="7">
        <v>70000</v>
      </c>
    </row>
    <row r="858" spans="1:10" ht="15" customHeight="1" x14ac:dyDescent="0.25">
      <c r="A858" s="1"/>
      <c r="B858" s="4"/>
      <c r="C858" s="4" t="s">
        <v>792</v>
      </c>
      <c r="D858" s="4" t="s">
        <v>13</v>
      </c>
      <c r="E858" s="4" t="s">
        <v>10</v>
      </c>
      <c r="F858" s="4">
        <v>231</v>
      </c>
      <c r="G858" s="4">
        <v>3535</v>
      </c>
      <c r="H858" s="4"/>
      <c r="I858" s="8" t="s">
        <v>796</v>
      </c>
      <c r="J858" s="7">
        <v>5000</v>
      </c>
    </row>
    <row r="859" spans="1:10" ht="15" customHeight="1" x14ac:dyDescent="0.25">
      <c r="A859" s="1"/>
      <c r="B859" s="4"/>
      <c r="C859" s="4" t="s">
        <v>792</v>
      </c>
      <c r="D859" s="4" t="s">
        <v>13</v>
      </c>
      <c r="E859" s="4" t="s">
        <v>10</v>
      </c>
      <c r="F859" s="4">
        <v>231</v>
      </c>
      <c r="G859" s="4">
        <v>3535</v>
      </c>
      <c r="H859" s="4"/>
      <c r="I859" s="8" t="s">
        <v>797</v>
      </c>
      <c r="J859" s="7">
        <v>10000</v>
      </c>
    </row>
    <row r="860" spans="1:10" ht="15" customHeight="1" x14ac:dyDescent="0.25">
      <c r="A860" s="1"/>
      <c r="B860" s="4"/>
      <c r="C860" s="4" t="s">
        <v>792</v>
      </c>
      <c r="D860" s="4" t="s">
        <v>13</v>
      </c>
      <c r="E860" s="4" t="s">
        <v>10</v>
      </c>
      <c r="F860" s="4">
        <v>231</v>
      </c>
      <c r="G860" s="4">
        <v>3535</v>
      </c>
      <c r="H860" s="4"/>
      <c r="I860" s="8" t="s">
        <v>798</v>
      </c>
      <c r="J860" s="7">
        <v>30000</v>
      </c>
    </row>
    <row r="861" spans="1:10" ht="15" customHeight="1" x14ac:dyDescent="0.25">
      <c r="A861" s="1"/>
      <c r="B861" s="4"/>
      <c r="C861" s="4" t="s">
        <v>792</v>
      </c>
      <c r="D861" s="4" t="s">
        <v>13</v>
      </c>
      <c r="E861" s="4" t="s">
        <v>10</v>
      </c>
      <c r="F861" s="4">
        <v>231</v>
      </c>
      <c r="G861" s="4">
        <v>3535</v>
      </c>
      <c r="H861" s="4"/>
      <c r="I861" s="8" t="s">
        <v>799</v>
      </c>
      <c r="J861" s="7">
        <v>7000</v>
      </c>
    </row>
    <row r="862" spans="1:10" ht="15" customHeight="1" thickBot="1" x14ac:dyDescent="0.3">
      <c r="A862" s="1"/>
      <c r="B862" s="4"/>
      <c r="C862" s="4" t="s">
        <v>792</v>
      </c>
      <c r="D862" s="4" t="s">
        <v>13</v>
      </c>
      <c r="E862" s="4" t="s">
        <v>10</v>
      </c>
      <c r="F862" s="4">
        <v>231</v>
      </c>
      <c r="G862" s="4">
        <v>3535</v>
      </c>
      <c r="H862" s="4"/>
      <c r="I862" s="8" t="s">
        <v>800</v>
      </c>
      <c r="J862" s="7">
        <v>18000</v>
      </c>
    </row>
    <row r="863" spans="1:10" ht="15" customHeight="1" x14ac:dyDescent="0.25">
      <c r="A863" s="22" t="s">
        <v>801</v>
      </c>
      <c r="B863" s="23"/>
      <c r="C863" s="23" t="s">
        <v>792</v>
      </c>
      <c r="D863" s="23"/>
      <c r="E863" s="23" t="s">
        <v>10</v>
      </c>
      <c r="F863" s="23"/>
      <c r="G863" s="23"/>
      <c r="H863" s="23"/>
      <c r="I863" s="23"/>
      <c r="J863" s="16">
        <f>SUM(J864:J892)</f>
        <v>985000</v>
      </c>
    </row>
    <row r="864" spans="1:10" ht="15" customHeight="1" x14ac:dyDescent="0.25">
      <c r="A864" s="1"/>
      <c r="B864" s="4"/>
      <c r="C864" s="4" t="s">
        <v>792</v>
      </c>
      <c r="D864" s="4" t="s">
        <v>13</v>
      </c>
      <c r="E864" s="13" t="s">
        <v>802</v>
      </c>
      <c r="F864" s="4">
        <v>230</v>
      </c>
      <c r="G864" s="4">
        <v>3535</v>
      </c>
      <c r="H864" s="4"/>
      <c r="I864" s="8" t="s">
        <v>804</v>
      </c>
      <c r="J864" s="7">
        <v>3900</v>
      </c>
    </row>
    <row r="865" spans="1:10" ht="15" customHeight="1" x14ac:dyDescent="0.25">
      <c r="A865" s="1"/>
      <c r="B865" s="4"/>
      <c r="C865" s="4" t="s">
        <v>792</v>
      </c>
      <c r="D865" s="4" t="s">
        <v>13</v>
      </c>
      <c r="E865" s="13" t="s">
        <v>802</v>
      </c>
      <c r="F865" s="4">
        <v>230</v>
      </c>
      <c r="G865" s="4">
        <v>3535</v>
      </c>
      <c r="H865" s="4"/>
      <c r="I865" s="8" t="s">
        <v>805</v>
      </c>
      <c r="J865" s="7">
        <v>3120</v>
      </c>
    </row>
    <row r="866" spans="1:10" ht="15" customHeight="1" x14ac:dyDescent="0.25">
      <c r="A866" s="1"/>
      <c r="B866" s="4"/>
      <c r="C866" s="4" t="s">
        <v>792</v>
      </c>
      <c r="D866" s="4" t="s">
        <v>13</v>
      </c>
      <c r="E866" s="13" t="s">
        <v>802</v>
      </c>
      <c r="F866" s="4">
        <v>230</v>
      </c>
      <c r="G866" s="4">
        <v>3535</v>
      </c>
      <c r="H866" s="4"/>
      <c r="I866" s="8" t="s">
        <v>806</v>
      </c>
      <c r="J866" s="7">
        <v>2520</v>
      </c>
    </row>
    <row r="867" spans="1:10" ht="15" customHeight="1" x14ac:dyDescent="0.25">
      <c r="A867" s="1"/>
      <c r="B867" s="4"/>
      <c r="C867" s="4" t="s">
        <v>792</v>
      </c>
      <c r="D867" s="4" t="s">
        <v>13</v>
      </c>
      <c r="E867" s="13" t="s">
        <v>802</v>
      </c>
      <c r="F867" s="4">
        <v>230</v>
      </c>
      <c r="G867" s="4">
        <v>3535</v>
      </c>
      <c r="H867" s="4"/>
      <c r="I867" s="8" t="s">
        <v>807</v>
      </c>
      <c r="J867" s="7">
        <v>3000</v>
      </c>
    </row>
    <row r="868" spans="1:10" ht="15" customHeight="1" x14ac:dyDescent="0.25">
      <c r="A868" s="1"/>
      <c r="B868" s="4"/>
      <c r="C868" s="4" t="s">
        <v>792</v>
      </c>
      <c r="D868" s="4" t="s">
        <v>13</v>
      </c>
      <c r="E868" s="13" t="s">
        <v>802</v>
      </c>
      <c r="F868" s="4">
        <v>230</v>
      </c>
      <c r="G868" s="4">
        <v>3535</v>
      </c>
      <c r="H868" s="4"/>
      <c r="I868" s="8" t="s">
        <v>808</v>
      </c>
      <c r="J868" s="7">
        <v>2000</v>
      </c>
    </row>
    <row r="869" spans="1:10" ht="15" customHeight="1" x14ac:dyDescent="0.25">
      <c r="A869" s="1"/>
      <c r="B869" s="4"/>
      <c r="C869" s="4" t="s">
        <v>792</v>
      </c>
      <c r="D869" s="4" t="s">
        <v>13</v>
      </c>
      <c r="E869" s="13" t="s">
        <v>802</v>
      </c>
      <c r="F869" s="4">
        <v>230</v>
      </c>
      <c r="G869" s="4">
        <v>3535</v>
      </c>
      <c r="H869" s="4"/>
      <c r="I869" s="8" t="s">
        <v>809</v>
      </c>
      <c r="J869" s="7">
        <v>2600</v>
      </c>
    </row>
    <row r="870" spans="1:10" ht="15" customHeight="1" x14ac:dyDescent="0.25">
      <c r="A870" s="1"/>
      <c r="B870" s="4"/>
      <c r="C870" s="4" t="s">
        <v>792</v>
      </c>
      <c r="D870" s="13" t="s">
        <v>13</v>
      </c>
      <c r="E870" s="13" t="s">
        <v>802</v>
      </c>
      <c r="F870" s="13" t="s">
        <v>14</v>
      </c>
      <c r="G870" s="4">
        <v>3535</v>
      </c>
      <c r="H870" s="4"/>
      <c r="I870" s="8" t="s">
        <v>810</v>
      </c>
      <c r="J870" s="7">
        <f>44111-4111</f>
        <v>40000</v>
      </c>
    </row>
    <row r="871" spans="1:10" ht="15" customHeight="1" x14ac:dyDescent="0.25">
      <c r="A871" s="1"/>
      <c r="B871" s="4"/>
      <c r="C871" s="4" t="s">
        <v>792</v>
      </c>
      <c r="D871" s="13" t="s">
        <v>13</v>
      </c>
      <c r="E871" s="13" t="s">
        <v>802</v>
      </c>
      <c r="F871" s="13" t="s">
        <v>14</v>
      </c>
      <c r="G871" s="4">
        <v>3535</v>
      </c>
      <c r="H871" s="4"/>
      <c r="I871" s="8" t="s">
        <v>811</v>
      </c>
      <c r="J871" s="7">
        <f>273163-27000</f>
        <v>246163</v>
      </c>
    </row>
    <row r="872" spans="1:10" ht="15" customHeight="1" x14ac:dyDescent="0.25">
      <c r="A872" s="1"/>
      <c r="B872" s="4"/>
      <c r="C872" s="4" t="s">
        <v>792</v>
      </c>
      <c r="D872" s="13" t="s">
        <v>13</v>
      </c>
      <c r="E872" s="13" t="s">
        <v>802</v>
      </c>
      <c r="F872" s="13" t="s">
        <v>14</v>
      </c>
      <c r="G872" s="4">
        <v>3535</v>
      </c>
      <c r="H872" s="4"/>
      <c r="I872" s="8" t="s">
        <v>812</v>
      </c>
      <c r="J872" s="7">
        <v>51111</v>
      </c>
    </row>
    <row r="873" spans="1:10" ht="15" customHeight="1" x14ac:dyDescent="0.25">
      <c r="A873" s="1"/>
      <c r="B873" s="4"/>
      <c r="C873" s="4" t="s">
        <v>792</v>
      </c>
      <c r="D873" s="4" t="s">
        <v>13</v>
      </c>
      <c r="E873" s="13" t="s">
        <v>802</v>
      </c>
      <c r="F873" s="4" t="s">
        <v>14</v>
      </c>
      <c r="G873" s="4">
        <v>3535</v>
      </c>
      <c r="H873" s="4"/>
      <c r="I873" s="8" t="s">
        <v>813</v>
      </c>
      <c r="J873" s="7">
        <v>13000</v>
      </c>
    </row>
    <row r="874" spans="1:10" ht="15" customHeight="1" x14ac:dyDescent="0.25">
      <c r="A874" s="1"/>
      <c r="B874" s="4"/>
      <c r="C874" s="4" t="s">
        <v>792</v>
      </c>
      <c r="D874" s="4" t="s">
        <v>13</v>
      </c>
      <c r="E874" s="13" t="s">
        <v>802</v>
      </c>
      <c r="F874" s="4" t="s">
        <v>14</v>
      </c>
      <c r="G874" s="4">
        <v>3535</v>
      </c>
      <c r="H874" s="4"/>
      <c r="I874" s="8" t="s">
        <v>814</v>
      </c>
      <c r="J874" s="7">
        <v>40000</v>
      </c>
    </row>
    <row r="875" spans="1:10" ht="15" customHeight="1" x14ac:dyDescent="0.25">
      <c r="A875" s="1"/>
      <c r="B875" s="4"/>
      <c r="C875" s="4" t="s">
        <v>792</v>
      </c>
      <c r="D875" s="4" t="s">
        <v>13</v>
      </c>
      <c r="E875" s="13" t="s">
        <v>802</v>
      </c>
      <c r="F875" s="4" t="s">
        <v>14</v>
      </c>
      <c r="G875" s="4">
        <v>3535</v>
      </c>
      <c r="H875" s="4"/>
      <c r="I875" s="8" t="s">
        <v>815</v>
      </c>
      <c r="J875" s="7">
        <v>10000</v>
      </c>
    </row>
    <row r="876" spans="1:10" ht="15" customHeight="1" x14ac:dyDescent="0.25">
      <c r="A876" s="1"/>
      <c r="B876" s="4"/>
      <c r="C876" s="4" t="s">
        <v>792</v>
      </c>
      <c r="D876" s="4" t="s">
        <v>13</v>
      </c>
      <c r="E876" s="13" t="s">
        <v>802</v>
      </c>
      <c r="F876" s="4" t="s">
        <v>14</v>
      </c>
      <c r="G876" s="4">
        <v>3535</v>
      </c>
      <c r="H876" s="4"/>
      <c r="I876" s="8" t="s">
        <v>816</v>
      </c>
      <c r="J876" s="7">
        <v>10000</v>
      </c>
    </row>
    <row r="877" spans="1:10" x14ac:dyDescent="0.25">
      <c r="A877" s="1"/>
      <c r="B877" s="4"/>
      <c r="C877" s="4" t="s">
        <v>792</v>
      </c>
      <c r="D877" s="4" t="s">
        <v>13</v>
      </c>
      <c r="E877" s="13" t="s">
        <v>802</v>
      </c>
      <c r="F877" s="13" t="s">
        <v>14</v>
      </c>
      <c r="G877" s="4">
        <v>3535</v>
      </c>
      <c r="H877" s="4"/>
      <c r="I877" s="14" t="s">
        <v>817</v>
      </c>
      <c r="J877" s="7">
        <v>69000</v>
      </c>
    </row>
    <row r="878" spans="1:10" ht="15" customHeight="1" x14ac:dyDescent="0.25">
      <c r="A878" s="1"/>
      <c r="B878" s="4"/>
      <c r="C878" s="4" t="s">
        <v>792</v>
      </c>
      <c r="D878" s="4" t="s">
        <v>13</v>
      </c>
      <c r="E878" s="13" t="s">
        <v>802</v>
      </c>
      <c r="F878" s="13" t="s">
        <v>14</v>
      </c>
      <c r="G878" s="4">
        <v>3535</v>
      </c>
      <c r="H878" s="4"/>
      <c r="I878" s="8" t="s">
        <v>818</v>
      </c>
      <c r="J878" s="7">
        <v>20000</v>
      </c>
    </row>
    <row r="879" spans="1:10" ht="15" customHeight="1" x14ac:dyDescent="0.25">
      <c r="A879" s="1"/>
      <c r="B879" s="4"/>
      <c r="C879" s="4" t="s">
        <v>792</v>
      </c>
      <c r="D879" s="4" t="s">
        <v>13</v>
      </c>
      <c r="E879" s="4" t="s">
        <v>802</v>
      </c>
      <c r="F879" s="4" t="s">
        <v>14</v>
      </c>
      <c r="G879" s="4">
        <v>3535</v>
      </c>
      <c r="H879" s="4"/>
      <c r="I879" s="8" t="s">
        <v>819</v>
      </c>
      <c r="J879" s="7">
        <v>12000</v>
      </c>
    </row>
    <row r="880" spans="1:10" ht="15" customHeight="1" x14ac:dyDescent="0.25">
      <c r="A880" s="1"/>
      <c r="B880" s="4"/>
      <c r="C880" s="4" t="s">
        <v>792</v>
      </c>
      <c r="D880" s="4" t="s">
        <v>13</v>
      </c>
      <c r="E880" s="4" t="s">
        <v>802</v>
      </c>
      <c r="F880" s="4" t="s">
        <v>14</v>
      </c>
      <c r="G880" s="4">
        <v>3535</v>
      </c>
      <c r="H880" s="4"/>
      <c r="I880" s="8" t="s">
        <v>820</v>
      </c>
      <c r="J880" s="7">
        <f>12896-385</f>
        <v>12511</v>
      </c>
    </row>
    <row r="881" spans="1:10" ht="15" customHeight="1" x14ac:dyDescent="0.25">
      <c r="A881" s="1"/>
      <c r="B881" s="4"/>
      <c r="C881" s="4" t="s">
        <v>792</v>
      </c>
      <c r="D881" s="4" t="s">
        <v>13</v>
      </c>
      <c r="E881" s="4" t="s">
        <v>802</v>
      </c>
      <c r="F881" s="4" t="s">
        <v>14</v>
      </c>
      <c r="G881" s="4">
        <v>3535</v>
      </c>
      <c r="H881" s="4"/>
      <c r="I881" s="8" t="s">
        <v>821</v>
      </c>
      <c r="J881" s="7">
        <v>20000</v>
      </c>
    </row>
    <row r="882" spans="1:10" ht="15" customHeight="1" x14ac:dyDescent="0.25">
      <c r="A882" s="1"/>
      <c r="B882" s="4"/>
      <c r="C882" s="4" t="s">
        <v>792</v>
      </c>
      <c r="D882" s="4" t="s">
        <v>13</v>
      </c>
      <c r="E882" s="4" t="s">
        <v>802</v>
      </c>
      <c r="F882" s="4" t="s">
        <v>14</v>
      </c>
      <c r="G882" s="4">
        <v>3535</v>
      </c>
      <c r="H882" s="4"/>
      <c r="I882" s="8" t="s">
        <v>822</v>
      </c>
      <c r="J882" s="7">
        <v>5000</v>
      </c>
    </row>
    <row r="883" spans="1:10" ht="15" customHeight="1" x14ac:dyDescent="0.25">
      <c r="A883" s="1"/>
      <c r="B883" s="4"/>
      <c r="C883" s="4" t="s">
        <v>792</v>
      </c>
      <c r="D883" s="4" t="s">
        <v>13</v>
      </c>
      <c r="E883" s="4" t="s">
        <v>802</v>
      </c>
      <c r="F883" s="4" t="s">
        <v>14</v>
      </c>
      <c r="G883" s="4">
        <v>3535</v>
      </c>
      <c r="H883" s="4"/>
      <c r="I883" s="8" t="s">
        <v>790</v>
      </c>
      <c r="J883" s="7">
        <v>30000</v>
      </c>
    </row>
    <row r="884" spans="1:10" ht="15" customHeight="1" x14ac:dyDescent="0.25">
      <c r="A884" s="1"/>
      <c r="B884" s="4"/>
      <c r="C884" s="4" t="s">
        <v>792</v>
      </c>
      <c r="D884" s="4" t="s">
        <v>13</v>
      </c>
      <c r="E884" s="4" t="s">
        <v>802</v>
      </c>
      <c r="F884" s="4" t="s">
        <v>14</v>
      </c>
      <c r="G884" s="4">
        <v>3535</v>
      </c>
      <c r="H884" s="4"/>
      <c r="I884" s="8" t="s">
        <v>823</v>
      </c>
      <c r="J884" s="7">
        <v>11000</v>
      </c>
    </row>
    <row r="885" spans="1:10" ht="15" customHeight="1" x14ac:dyDescent="0.25">
      <c r="A885" s="1"/>
      <c r="B885" s="4"/>
      <c r="C885" s="4" t="s">
        <v>792</v>
      </c>
      <c r="D885" s="13" t="s">
        <v>20</v>
      </c>
      <c r="E885" s="4" t="s">
        <v>802</v>
      </c>
      <c r="F885" s="4" t="s">
        <v>14</v>
      </c>
      <c r="G885" s="4">
        <v>3535</v>
      </c>
      <c r="H885" s="4"/>
      <c r="I885" s="8" t="s">
        <v>824</v>
      </c>
      <c r="J885" s="7">
        <v>25750</v>
      </c>
    </row>
    <row r="886" spans="1:10" ht="15" customHeight="1" x14ac:dyDescent="0.25">
      <c r="A886" s="1"/>
      <c r="B886" s="4"/>
      <c r="C886" s="4" t="s">
        <v>792</v>
      </c>
      <c r="D886" s="13" t="s">
        <v>20</v>
      </c>
      <c r="E886" s="4" t="s">
        <v>802</v>
      </c>
      <c r="F886" s="4" t="s">
        <v>14</v>
      </c>
      <c r="G886" s="4">
        <v>3535</v>
      </c>
      <c r="H886" s="4"/>
      <c r="I886" s="8" t="s">
        <v>825</v>
      </c>
      <c r="J886" s="7">
        <v>25750</v>
      </c>
    </row>
    <row r="887" spans="1:10" ht="15" customHeight="1" x14ac:dyDescent="0.25">
      <c r="A887" s="1"/>
      <c r="B887" s="4"/>
      <c r="C887" s="4" t="s">
        <v>792</v>
      </c>
      <c r="D887" s="13" t="s">
        <v>20</v>
      </c>
      <c r="E887" s="4" t="s">
        <v>802</v>
      </c>
      <c r="F887" s="4" t="s">
        <v>14</v>
      </c>
      <c r="G887" s="4">
        <v>3535</v>
      </c>
      <c r="H887" s="4"/>
      <c r="I887" s="8" t="s">
        <v>826</v>
      </c>
      <c r="J887" s="7">
        <v>20500</v>
      </c>
    </row>
    <row r="888" spans="1:10" ht="15" customHeight="1" x14ac:dyDescent="0.25">
      <c r="A888" s="1"/>
      <c r="B888" s="4"/>
      <c r="C888" s="4" t="s">
        <v>792</v>
      </c>
      <c r="D888" s="13" t="s">
        <v>20</v>
      </c>
      <c r="E888" s="4" t="s">
        <v>802</v>
      </c>
      <c r="F888" s="4" t="s">
        <v>14</v>
      </c>
      <c r="G888" s="4">
        <v>3535</v>
      </c>
      <c r="H888" s="4"/>
      <c r="I888" s="8" t="s">
        <v>827</v>
      </c>
      <c r="J888" s="7">
        <v>6075</v>
      </c>
    </row>
    <row r="889" spans="1:10" ht="15" customHeight="1" x14ac:dyDescent="0.25">
      <c r="A889" s="1"/>
      <c r="B889" s="4"/>
      <c r="C889" s="4" t="s">
        <v>792</v>
      </c>
      <c r="D889" s="13" t="s">
        <v>59</v>
      </c>
      <c r="E889" s="13" t="s">
        <v>802</v>
      </c>
      <c r="F889" s="4" t="s">
        <v>14</v>
      </c>
      <c r="G889" s="4">
        <v>3535</v>
      </c>
      <c r="H889" s="4"/>
      <c r="I889" s="8" t="s">
        <v>824</v>
      </c>
      <c r="J889" s="7">
        <v>47370</v>
      </c>
    </row>
    <row r="890" spans="1:10" ht="15" customHeight="1" x14ac:dyDescent="0.25">
      <c r="A890" s="1"/>
      <c r="B890" s="4"/>
      <c r="C890" s="4" t="s">
        <v>792</v>
      </c>
      <c r="D890" s="13" t="s">
        <v>59</v>
      </c>
      <c r="E890" s="4" t="s">
        <v>802</v>
      </c>
      <c r="F890" s="4" t="s">
        <v>14</v>
      </c>
      <c r="G890" s="4">
        <v>3535</v>
      </c>
      <c r="H890" s="4"/>
      <c r="I890" s="8" t="s">
        <v>848</v>
      </c>
      <c r="J890" s="7">
        <v>47370</v>
      </c>
    </row>
    <row r="891" spans="1:10" ht="15" customHeight="1" x14ac:dyDescent="0.25">
      <c r="A891" s="1"/>
      <c r="B891" s="4"/>
      <c r="C891" s="4" t="s">
        <v>792</v>
      </c>
      <c r="D891" s="13" t="s">
        <v>59</v>
      </c>
      <c r="E891" s="4" t="s">
        <v>802</v>
      </c>
      <c r="F891" s="4" t="s">
        <v>14</v>
      </c>
      <c r="G891" s="4">
        <v>3535</v>
      </c>
      <c r="H891" s="4"/>
      <c r="I891" s="8" t="s">
        <v>849</v>
      </c>
      <c r="J891" s="7">
        <v>135260</v>
      </c>
    </row>
    <row r="892" spans="1:10" ht="15" customHeight="1" thickBot="1" x14ac:dyDescent="0.3">
      <c r="A892" s="1"/>
      <c r="B892" s="4"/>
      <c r="C892" s="4" t="s">
        <v>792</v>
      </c>
      <c r="D892" s="13" t="s">
        <v>59</v>
      </c>
      <c r="E892" s="4" t="s">
        <v>802</v>
      </c>
      <c r="F892" s="4" t="s">
        <v>14</v>
      </c>
      <c r="G892" s="4">
        <v>3535</v>
      </c>
      <c r="H892" s="4"/>
      <c r="I892" s="8" t="s">
        <v>850</v>
      </c>
      <c r="J892" s="7">
        <v>70000</v>
      </c>
    </row>
    <row r="893" spans="1:10" ht="15" customHeight="1" x14ac:dyDescent="0.25">
      <c r="A893" s="22" t="s">
        <v>828</v>
      </c>
      <c r="B893" s="23"/>
      <c r="C893" s="23" t="s">
        <v>792</v>
      </c>
      <c r="D893" s="23" t="s">
        <v>13</v>
      </c>
      <c r="E893" s="23"/>
      <c r="F893" s="23"/>
      <c r="G893" s="23"/>
      <c r="H893" s="23"/>
      <c r="I893" s="23"/>
      <c r="J893" s="16">
        <f>SUM(J894:J897)</f>
        <v>50000</v>
      </c>
    </row>
    <row r="894" spans="1:10" ht="15" customHeight="1" x14ac:dyDescent="0.25">
      <c r="A894" s="1"/>
      <c r="B894" s="4"/>
      <c r="C894" s="4" t="s">
        <v>792</v>
      </c>
      <c r="D894" s="13" t="s">
        <v>13</v>
      </c>
      <c r="E894" s="13" t="s">
        <v>803</v>
      </c>
      <c r="F894" s="13" t="s">
        <v>14</v>
      </c>
      <c r="G894" s="4">
        <v>3535</v>
      </c>
      <c r="H894" s="4"/>
      <c r="I894" s="8" t="s">
        <v>829</v>
      </c>
      <c r="J894" s="7">
        <v>12500</v>
      </c>
    </row>
    <row r="895" spans="1:10" ht="15" customHeight="1" x14ac:dyDescent="0.25">
      <c r="A895" s="1"/>
      <c r="B895" s="4"/>
      <c r="C895" s="4" t="s">
        <v>792</v>
      </c>
      <c r="D895" s="4" t="s">
        <v>13</v>
      </c>
      <c r="E895" s="4" t="s">
        <v>803</v>
      </c>
      <c r="F895" s="4" t="s">
        <v>14</v>
      </c>
      <c r="G895" s="4">
        <v>3535</v>
      </c>
      <c r="H895" s="4"/>
      <c r="I895" s="8" t="s">
        <v>830</v>
      </c>
      <c r="J895" s="7">
        <v>3500</v>
      </c>
    </row>
    <row r="896" spans="1:10" ht="15" customHeight="1" x14ac:dyDescent="0.25">
      <c r="A896" s="1"/>
      <c r="B896" s="4"/>
      <c r="C896" s="4" t="s">
        <v>792</v>
      </c>
      <c r="D896" s="4" t="s">
        <v>13</v>
      </c>
      <c r="E896" s="4" t="s">
        <v>803</v>
      </c>
      <c r="F896" s="4" t="s">
        <v>14</v>
      </c>
      <c r="G896" s="4">
        <v>3535</v>
      </c>
      <c r="H896" s="4"/>
      <c r="I896" s="8" t="s">
        <v>831</v>
      </c>
      <c r="J896" s="7">
        <v>8000</v>
      </c>
    </row>
    <row r="897" spans="1:10" ht="15" customHeight="1" thickBot="1" x14ac:dyDescent="0.3">
      <c r="A897" s="1"/>
      <c r="B897" s="4"/>
      <c r="C897" s="4" t="s">
        <v>792</v>
      </c>
      <c r="D897" s="4" t="s">
        <v>13</v>
      </c>
      <c r="E897" s="4" t="s">
        <v>803</v>
      </c>
      <c r="F897" s="4" t="s">
        <v>14</v>
      </c>
      <c r="G897" s="4">
        <v>3535</v>
      </c>
      <c r="H897" s="4"/>
      <c r="I897" s="8" t="s">
        <v>832</v>
      </c>
      <c r="J897" s="7">
        <v>26000</v>
      </c>
    </row>
    <row r="898" spans="1:10" ht="15" customHeight="1" x14ac:dyDescent="0.25">
      <c r="A898" s="22" t="s">
        <v>833</v>
      </c>
      <c r="B898" s="23"/>
      <c r="C898" s="23" t="s">
        <v>792</v>
      </c>
      <c r="D898" s="23"/>
      <c r="E898" s="23"/>
      <c r="F898" s="23"/>
      <c r="G898" s="23"/>
      <c r="H898" s="23"/>
      <c r="I898" s="23"/>
      <c r="J898" s="16">
        <f>SUM(J899:J905)</f>
        <v>910224</v>
      </c>
    </row>
    <row r="899" spans="1:10" ht="15" customHeight="1" x14ac:dyDescent="0.25">
      <c r="A899" s="1"/>
      <c r="B899" s="4"/>
      <c r="C899" s="4" t="s">
        <v>792</v>
      </c>
      <c r="D899" s="4" t="s">
        <v>13</v>
      </c>
      <c r="E899" s="13" t="s">
        <v>841</v>
      </c>
      <c r="F899" s="13" t="s">
        <v>14</v>
      </c>
      <c r="G899" s="4">
        <v>3535</v>
      </c>
      <c r="H899" s="4"/>
      <c r="I899" s="8" t="s">
        <v>834</v>
      </c>
      <c r="J899" s="7">
        <v>30000</v>
      </c>
    </row>
    <row r="900" spans="1:10" ht="15" customHeight="1" x14ac:dyDescent="0.25">
      <c r="A900" s="1"/>
      <c r="B900" s="4"/>
      <c r="C900" s="4" t="s">
        <v>792</v>
      </c>
      <c r="D900" s="4" t="s">
        <v>13</v>
      </c>
      <c r="E900" s="4" t="s">
        <v>841</v>
      </c>
      <c r="F900" s="4" t="s">
        <v>14</v>
      </c>
      <c r="G900" s="4">
        <v>3535</v>
      </c>
      <c r="H900" s="4"/>
      <c r="I900" s="8" t="s">
        <v>835</v>
      </c>
      <c r="J900" s="7">
        <v>58000</v>
      </c>
    </row>
    <row r="901" spans="1:10" ht="15" customHeight="1" x14ac:dyDescent="0.25">
      <c r="A901" s="1"/>
      <c r="B901" s="4"/>
      <c r="C901" s="4" t="s">
        <v>792</v>
      </c>
      <c r="D901" s="4" t="s">
        <v>13</v>
      </c>
      <c r="E901" s="4" t="s">
        <v>841</v>
      </c>
      <c r="F901" s="4" t="s">
        <v>14</v>
      </c>
      <c r="G901" s="4">
        <v>3535</v>
      </c>
      <c r="H901" s="4"/>
      <c r="I901" s="8" t="s">
        <v>836</v>
      </c>
      <c r="J901" s="7">
        <v>20000</v>
      </c>
    </row>
    <row r="902" spans="1:10" ht="15" customHeight="1" x14ac:dyDescent="0.25">
      <c r="A902" s="1"/>
      <c r="B902" s="4"/>
      <c r="C902" s="4" t="s">
        <v>792</v>
      </c>
      <c r="D902" s="4" t="s">
        <v>13</v>
      </c>
      <c r="E902" s="4" t="s">
        <v>841</v>
      </c>
      <c r="F902" s="4" t="s">
        <v>14</v>
      </c>
      <c r="G902" s="4">
        <v>3535</v>
      </c>
      <c r="H902" s="4"/>
      <c r="I902" s="8" t="s">
        <v>837</v>
      </c>
      <c r="J902" s="7">
        <v>30000</v>
      </c>
    </row>
    <row r="903" spans="1:10" ht="15" customHeight="1" x14ac:dyDescent="0.25">
      <c r="A903" s="1"/>
      <c r="B903" s="4"/>
      <c r="C903" s="4" t="s">
        <v>792</v>
      </c>
      <c r="D903" s="4" t="s">
        <v>13</v>
      </c>
      <c r="E903" s="4" t="s">
        <v>841</v>
      </c>
      <c r="F903" s="4" t="s">
        <v>14</v>
      </c>
      <c r="G903" s="4">
        <v>3535</v>
      </c>
      <c r="H903" s="4"/>
      <c r="I903" s="8" t="s">
        <v>838</v>
      </c>
      <c r="J903" s="7">
        <v>400000</v>
      </c>
    </row>
    <row r="904" spans="1:10" ht="15" customHeight="1" x14ac:dyDescent="0.25">
      <c r="A904" s="1"/>
      <c r="B904" s="4"/>
      <c r="C904" s="4" t="s">
        <v>792</v>
      </c>
      <c r="D904" s="4" t="s">
        <v>13</v>
      </c>
      <c r="E904" s="4" t="s">
        <v>841</v>
      </c>
      <c r="F904" s="4" t="s">
        <v>14</v>
      </c>
      <c r="G904" s="4">
        <v>3535</v>
      </c>
      <c r="H904" s="4"/>
      <c r="I904" s="8" t="s">
        <v>839</v>
      </c>
      <c r="J904" s="7">
        <v>60000</v>
      </c>
    </row>
    <row r="905" spans="1:10" ht="15" customHeight="1" thickBot="1" x14ac:dyDescent="0.3">
      <c r="A905" s="1"/>
      <c r="B905" s="4"/>
      <c r="C905" s="4" t="s">
        <v>792</v>
      </c>
      <c r="D905" s="4" t="s">
        <v>13</v>
      </c>
      <c r="E905" s="4" t="s">
        <v>841</v>
      </c>
      <c r="F905" s="4" t="s">
        <v>14</v>
      </c>
      <c r="G905" s="4">
        <v>3535</v>
      </c>
      <c r="H905" s="4"/>
      <c r="I905" s="8" t="s">
        <v>840</v>
      </c>
      <c r="J905" s="7">
        <v>312224</v>
      </c>
    </row>
    <row r="906" spans="1:10" ht="15" customHeight="1" x14ac:dyDescent="0.25">
      <c r="A906" s="22" t="s">
        <v>842</v>
      </c>
      <c r="B906" s="23"/>
      <c r="C906" s="23"/>
      <c r="D906" s="23"/>
      <c r="E906" s="23"/>
      <c r="F906" s="23"/>
      <c r="G906" s="23"/>
      <c r="H906" s="23"/>
      <c r="I906" s="23"/>
      <c r="J906" s="16">
        <f>SUM(J907:J911)</f>
        <v>10000</v>
      </c>
    </row>
    <row r="907" spans="1:10" ht="15" customHeight="1" x14ac:dyDescent="0.25">
      <c r="A907" s="1"/>
      <c r="B907" s="4"/>
      <c r="C907" s="4" t="s">
        <v>792</v>
      </c>
      <c r="D907" s="4" t="s">
        <v>13</v>
      </c>
      <c r="E907" s="13" t="s">
        <v>301</v>
      </c>
      <c r="F907" s="4" t="s">
        <v>14</v>
      </c>
      <c r="G907" s="4">
        <v>3535</v>
      </c>
      <c r="H907" s="4"/>
      <c r="I907" s="8" t="s">
        <v>843</v>
      </c>
      <c r="J907" s="7">
        <v>2320</v>
      </c>
    </row>
    <row r="908" spans="1:10" ht="15" customHeight="1" x14ac:dyDescent="0.25">
      <c r="A908" s="1"/>
      <c r="B908" s="4"/>
      <c r="C908" s="4" t="s">
        <v>792</v>
      </c>
      <c r="D908" s="4" t="s">
        <v>13</v>
      </c>
      <c r="E908" s="4" t="s">
        <v>301</v>
      </c>
      <c r="F908" s="4" t="s">
        <v>14</v>
      </c>
      <c r="G908" s="4">
        <v>3535</v>
      </c>
      <c r="H908" s="4"/>
      <c r="I908" s="8" t="s">
        <v>844</v>
      </c>
      <c r="J908" s="7">
        <v>283</v>
      </c>
    </row>
    <row r="909" spans="1:10" ht="15" customHeight="1" x14ac:dyDescent="0.25">
      <c r="A909" s="1"/>
      <c r="B909" s="4"/>
      <c r="C909" s="4" t="s">
        <v>792</v>
      </c>
      <c r="D909" s="4" t="s">
        <v>13</v>
      </c>
      <c r="E909" s="4" t="s">
        <v>301</v>
      </c>
      <c r="F909" s="4" t="s">
        <v>14</v>
      </c>
      <c r="G909" s="4">
        <v>3535</v>
      </c>
      <c r="H909" s="4"/>
      <c r="I909" s="8" t="s">
        <v>845</v>
      </c>
      <c r="J909" s="7">
        <v>4717</v>
      </c>
    </row>
    <row r="910" spans="1:10" ht="15" customHeight="1" x14ac:dyDescent="0.25">
      <c r="A910" s="1"/>
      <c r="B910" s="4"/>
      <c r="C910" s="4" t="s">
        <v>792</v>
      </c>
      <c r="D910" s="4" t="s">
        <v>13</v>
      </c>
      <c r="E910" s="4" t="s">
        <v>301</v>
      </c>
      <c r="F910" s="4" t="s">
        <v>14</v>
      </c>
      <c r="G910" s="4">
        <v>3535</v>
      </c>
      <c r="H910" s="4"/>
      <c r="I910" s="8" t="s">
        <v>846</v>
      </c>
      <c r="J910" s="7">
        <v>2500</v>
      </c>
    </row>
    <row r="911" spans="1:10" ht="15" customHeight="1" x14ac:dyDescent="0.25">
      <c r="A911" s="1"/>
      <c r="B911" s="4"/>
      <c r="C911" s="4" t="s">
        <v>792</v>
      </c>
      <c r="D911" s="4" t="s">
        <v>13</v>
      </c>
      <c r="E911" s="4" t="s">
        <v>301</v>
      </c>
      <c r="F911" s="4" t="s">
        <v>14</v>
      </c>
      <c r="G911" s="4">
        <v>3535</v>
      </c>
      <c r="H911" s="4"/>
      <c r="I911" s="8" t="s">
        <v>847</v>
      </c>
      <c r="J911" s="7">
        <v>180</v>
      </c>
    </row>
    <row r="912" spans="1:10" ht="15" customHeight="1" thickBot="1" x14ac:dyDescent="0.3">
      <c r="A912" s="24" t="s">
        <v>316</v>
      </c>
      <c r="B912" s="25"/>
      <c r="C912" s="25"/>
      <c r="D912" s="25"/>
      <c r="E912" s="25"/>
      <c r="F912" s="25"/>
      <c r="G912" s="25"/>
      <c r="H912" s="25"/>
      <c r="I912" s="25"/>
      <c r="J912" s="11">
        <f>J913+J915+J930+J938</f>
        <v>2040000</v>
      </c>
    </row>
    <row r="913" spans="1:10" ht="15" customHeight="1" x14ac:dyDescent="0.25">
      <c r="A913" s="22" t="s">
        <v>286</v>
      </c>
      <c r="B913" s="23"/>
      <c r="C913" s="23"/>
      <c r="D913" s="23"/>
      <c r="E913" s="23"/>
      <c r="F913" s="23"/>
      <c r="G913" s="23"/>
      <c r="H913" s="23"/>
      <c r="I913" s="23"/>
      <c r="J913" s="16">
        <f>J914</f>
        <v>30000</v>
      </c>
    </row>
    <row r="914" spans="1:10" ht="15" customHeight="1" thickBot="1" x14ac:dyDescent="0.3">
      <c r="A914" s="1"/>
      <c r="B914" s="4"/>
      <c r="C914" s="4">
        <v>17</v>
      </c>
      <c r="D914" s="4" t="s">
        <v>13</v>
      </c>
      <c r="E914" s="4">
        <v>1110</v>
      </c>
      <c r="F914" s="4">
        <v>231</v>
      </c>
      <c r="G914" s="4">
        <v>3535</v>
      </c>
      <c r="H914" s="4"/>
      <c r="I914" s="8" t="s">
        <v>317</v>
      </c>
      <c r="J914" s="7">
        <v>30000</v>
      </c>
    </row>
    <row r="915" spans="1:10" ht="15" customHeight="1" x14ac:dyDescent="0.25">
      <c r="A915" s="22" t="s">
        <v>318</v>
      </c>
      <c r="B915" s="23"/>
      <c r="C915" s="23"/>
      <c r="D915" s="23"/>
      <c r="E915" s="23"/>
      <c r="F915" s="23"/>
      <c r="G915" s="23"/>
      <c r="H915" s="23"/>
      <c r="I915" s="23"/>
      <c r="J915" s="16">
        <f>SUM(J916:J929)</f>
        <v>1746000</v>
      </c>
    </row>
    <row r="916" spans="1:10" ht="15" customHeight="1" x14ac:dyDescent="0.25">
      <c r="A916" s="1"/>
      <c r="B916" s="4"/>
      <c r="C916" s="13" t="s">
        <v>337</v>
      </c>
      <c r="D916" s="4" t="s">
        <v>13</v>
      </c>
      <c r="E916" s="4" t="s">
        <v>333</v>
      </c>
      <c r="F916" s="4">
        <v>231</v>
      </c>
      <c r="G916" s="4">
        <v>3535</v>
      </c>
      <c r="H916" s="4"/>
      <c r="I916" s="8" t="s">
        <v>319</v>
      </c>
      <c r="J916" s="7">
        <v>975000</v>
      </c>
    </row>
    <row r="917" spans="1:10" ht="15" customHeight="1" x14ac:dyDescent="0.25">
      <c r="A917" s="1"/>
      <c r="B917" s="4"/>
      <c r="C917" s="4" t="s">
        <v>337</v>
      </c>
      <c r="D917" s="4" t="s">
        <v>20</v>
      </c>
      <c r="E917" s="4" t="s">
        <v>333</v>
      </c>
      <c r="F917" s="4">
        <v>231</v>
      </c>
      <c r="G917" s="4">
        <v>3535</v>
      </c>
      <c r="H917" s="4"/>
      <c r="I917" s="8" t="s">
        <v>320</v>
      </c>
      <c r="J917" s="7">
        <v>201400</v>
      </c>
    </row>
    <row r="918" spans="1:10" ht="15" customHeight="1" x14ac:dyDescent="0.25">
      <c r="A918" s="1"/>
      <c r="B918" s="4"/>
      <c r="C918" s="4" t="s">
        <v>337</v>
      </c>
      <c r="D918" s="4" t="s">
        <v>13</v>
      </c>
      <c r="E918" s="4" t="s">
        <v>333</v>
      </c>
      <c r="F918" s="4">
        <v>231</v>
      </c>
      <c r="G918" s="4">
        <v>3535</v>
      </c>
      <c r="H918" s="4"/>
      <c r="I918" s="8" t="s">
        <v>321</v>
      </c>
      <c r="J918" s="7">
        <v>25000</v>
      </c>
    </row>
    <row r="919" spans="1:10" ht="15" customHeight="1" x14ac:dyDescent="0.25">
      <c r="A919" s="1"/>
      <c r="B919" s="4"/>
      <c r="C919" s="4" t="s">
        <v>337</v>
      </c>
      <c r="D919" s="4" t="s">
        <v>13</v>
      </c>
      <c r="E919" s="4" t="s">
        <v>333</v>
      </c>
      <c r="F919" s="4">
        <v>231</v>
      </c>
      <c r="G919" s="4">
        <v>3535</v>
      </c>
      <c r="H919" s="4"/>
      <c r="I919" s="8" t="s">
        <v>322</v>
      </c>
      <c r="J919" s="7">
        <v>37200</v>
      </c>
    </row>
    <row r="920" spans="1:10" ht="15" customHeight="1" x14ac:dyDescent="0.25">
      <c r="A920" s="1"/>
      <c r="B920" s="4"/>
      <c r="C920" s="4" t="s">
        <v>337</v>
      </c>
      <c r="D920" s="4" t="s">
        <v>13</v>
      </c>
      <c r="E920" s="4" t="s">
        <v>333</v>
      </c>
      <c r="F920" s="4">
        <v>231</v>
      </c>
      <c r="G920" s="4">
        <v>3535</v>
      </c>
      <c r="H920" s="4"/>
      <c r="I920" s="8" t="s">
        <v>323</v>
      </c>
      <c r="J920" s="7">
        <v>20000</v>
      </c>
    </row>
    <row r="921" spans="1:10" ht="15" customHeight="1" x14ac:dyDescent="0.25">
      <c r="A921" s="1"/>
      <c r="B921" s="4"/>
      <c r="C921" s="4" t="s">
        <v>337</v>
      </c>
      <c r="D921" s="4" t="s">
        <v>13</v>
      </c>
      <c r="E921" s="4" t="s">
        <v>333</v>
      </c>
      <c r="F921" s="4">
        <v>231</v>
      </c>
      <c r="G921" s="4">
        <v>3535</v>
      </c>
      <c r="H921" s="4"/>
      <c r="I921" s="8" t="s">
        <v>324</v>
      </c>
      <c r="J921" s="7">
        <v>35000</v>
      </c>
    </row>
    <row r="922" spans="1:10" ht="15" customHeight="1" x14ac:dyDescent="0.25">
      <c r="A922" s="1"/>
      <c r="B922" s="4"/>
      <c r="C922" s="4" t="s">
        <v>337</v>
      </c>
      <c r="D922" s="4" t="s">
        <v>13</v>
      </c>
      <c r="E922" s="4" t="s">
        <v>333</v>
      </c>
      <c r="F922" s="4">
        <v>231</v>
      </c>
      <c r="G922" s="4">
        <v>3535</v>
      </c>
      <c r="H922" s="4"/>
      <c r="I922" s="8" t="s">
        <v>325</v>
      </c>
      <c r="J922" s="7">
        <v>150000</v>
      </c>
    </row>
    <row r="923" spans="1:10" ht="15" customHeight="1" x14ac:dyDescent="0.25">
      <c r="A923" s="1"/>
      <c r="B923" s="4"/>
      <c r="C923" s="4" t="s">
        <v>337</v>
      </c>
      <c r="D923" s="4" t="s">
        <v>13</v>
      </c>
      <c r="E923" s="4" t="s">
        <v>334</v>
      </c>
      <c r="F923" s="4">
        <v>231</v>
      </c>
      <c r="G923" s="4" t="s">
        <v>221</v>
      </c>
      <c r="H923" s="4"/>
      <c r="I923" s="8" t="s">
        <v>326</v>
      </c>
      <c r="J923" s="7">
        <v>150000</v>
      </c>
    </row>
    <row r="924" spans="1:10" ht="15" customHeight="1" x14ac:dyDescent="0.25">
      <c r="A924" s="1"/>
      <c r="B924" s="4"/>
      <c r="C924" s="4" t="s">
        <v>337</v>
      </c>
      <c r="D924" s="4" t="s">
        <v>13</v>
      </c>
      <c r="E924" s="4" t="s">
        <v>334</v>
      </c>
      <c r="F924" s="4">
        <v>231</v>
      </c>
      <c r="G924" s="4" t="s">
        <v>221</v>
      </c>
      <c r="H924" s="4"/>
      <c r="I924" s="8" t="s">
        <v>327</v>
      </c>
      <c r="J924" s="7">
        <v>10000</v>
      </c>
    </row>
    <row r="925" spans="1:10" ht="15" customHeight="1" x14ac:dyDescent="0.25">
      <c r="A925" s="1"/>
      <c r="B925" s="4"/>
      <c r="C925" s="4" t="s">
        <v>337</v>
      </c>
      <c r="D925" s="4" t="s">
        <v>13</v>
      </c>
      <c r="E925" s="4" t="s">
        <v>334</v>
      </c>
      <c r="F925" s="4">
        <v>231</v>
      </c>
      <c r="G925" s="4" t="s">
        <v>221</v>
      </c>
      <c r="H925" s="4"/>
      <c r="I925" s="8" t="s">
        <v>328</v>
      </c>
      <c r="J925" s="7">
        <v>89800</v>
      </c>
    </row>
    <row r="926" spans="1:10" ht="15" customHeight="1" x14ac:dyDescent="0.25">
      <c r="A926" s="1"/>
      <c r="B926" s="4"/>
      <c r="C926" s="4" t="s">
        <v>337</v>
      </c>
      <c r="D926" s="4" t="s">
        <v>13</v>
      </c>
      <c r="E926" s="4" t="s">
        <v>334</v>
      </c>
      <c r="F926" s="4">
        <v>231</v>
      </c>
      <c r="G926" s="4" t="s">
        <v>221</v>
      </c>
      <c r="H926" s="4"/>
      <c r="I926" s="8" t="s">
        <v>329</v>
      </c>
      <c r="J926" s="7">
        <v>4000</v>
      </c>
    </row>
    <row r="927" spans="1:10" ht="15" customHeight="1" x14ac:dyDescent="0.25">
      <c r="A927" s="1"/>
      <c r="B927" s="4"/>
      <c r="C927" s="4" t="s">
        <v>337</v>
      </c>
      <c r="D927" s="4" t="s">
        <v>13</v>
      </c>
      <c r="E927" s="4" t="s">
        <v>335</v>
      </c>
      <c r="F927" s="4">
        <v>231</v>
      </c>
      <c r="G927" s="4">
        <v>3535</v>
      </c>
      <c r="H927" s="4"/>
      <c r="I927" s="8" t="s">
        <v>330</v>
      </c>
      <c r="J927" s="7">
        <v>13600</v>
      </c>
    </row>
    <row r="928" spans="1:10" ht="15" customHeight="1" x14ac:dyDescent="0.25">
      <c r="A928" s="1"/>
      <c r="B928" s="4"/>
      <c r="C928" s="4" t="s">
        <v>337</v>
      </c>
      <c r="D928" s="4" t="s">
        <v>13</v>
      </c>
      <c r="E928" s="4" t="s">
        <v>336</v>
      </c>
      <c r="F928" s="4">
        <v>231</v>
      </c>
      <c r="G928" s="4">
        <v>3535</v>
      </c>
      <c r="H928" s="4"/>
      <c r="I928" s="8" t="s">
        <v>331</v>
      </c>
      <c r="J928" s="7">
        <v>25000</v>
      </c>
    </row>
    <row r="929" spans="1:10" ht="15" customHeight="1" thickBot="1" x14ac:dyDescent="0.3">
      <c r="A929" s="1"/>
      <c r="B929" s="4"/>
      <c r="C929" s="4" t="s">
        <v>337</v>
      </c>
      <c r="D929" s="4" t="s">
        <v>13</v>
      </c>
      <c r="E929" s="4" t="s">
        <v>335</v>
      </c>
      <c r="F929" s="4">
        <v>231</v>
      </c>
      <c r="G929" s="4">
        <v>3535</v>
      </c>
      <c r="H929" s="4"/>
      <c r="I929" s="8" t="s">
        <v>332</v>
      </c>
      <c r="J929" s="7">
        <v>10000</v>
      </c>
    </row>
    <row r="930" spans="1:10" ht="15" customHeight="1" x14ac:dyDescent="0.25">
      <c r="A930" s="22" t="s">
        <v>338</v>
      </c>
      <c r="B930" s="23"/>
      <c r="C930" s="23"/>
      <c r="D930" s="23"/>
      <c r="E930" s="23"/>
      <c r="F930" s="23"/>
      <c r="G930" s="23"/>
      <c r="H930" s="23"/>
      <c r="I930" s="23"/>
      <c r="J930" s="16">
        <f>SUM(J931:J937)</f>
        <v>249000</v>
      </c>
    </row>
    <row r="931" spans="1:10" ht="15" customHeight="1" x14ac:dyDescent="0.25">
      <c r="A931" s="1"/>
      <c r="B931" s="4"/>
      <c r="C931" s="4" t="s">
        <v>337</v>
      </c>
      <c r="D931" s="4" t="s">
        <v>13</v>
      </c>
      <c r="E931" s="4" t="s">
        <v>349</v>
      </c>
      <c r="F931" s="4">
        <v>231</v>
      </c>
      <c r="G931" s="4">
        <v>3535</v>
      </c>
      <c r="H931" s="4" t="s">
        <v>346</v>
      </c>
      <c r="I931" s="8" t="s">
        <v>339</v>
      </c>
      <c r="J931" s="7">
        <v>35000</v>
      </c>
    </row>
    <row r="932" spans="1:10" ht="15" customHeight="1" x14ac:dyDescent="0.25">
      <c r="A932" s="1"/>
      <c r="B932" s="4"/>
      <c r="C932" s="4" t="s">
        <v>337</v>
      </c>
      <c r="D932" s="4" t="s">
        <v>13</v>
      </c>
      <c r="E932" s="4" t="s">
        <v>349</v>
      </c>
      <c r="F932" s="4">
        <v>231</v>
      </c>
      <c r="G932" s="4">
        <v>3535</v>
      </c>
      <c r="H932" s="4"/>
      <c r="I932" s="8" t="s">
        <v>340</v>
      </c>
      <c r="J932" s="7">
        <v>70000</v>
      </c>
    </row>
    <row r="933" spans="1:10" ht="15" customHeight="1" x14ac:dyDescent="0.25">
      <c r="A933" s="1"/>
      <c r="B933" s="4"/>
      <c r="C933" s="4" t="s">
        <v>337</v>
      </c>
      <c r="D933" s="4" t="s">
        <v>13</v>
      </c>
      <c r="E933" s="4" t="s">
        <v>349</v>
      </c>
      <c r="F933" s="4">
        <v>231</v>
      </c>
      <c r="G933" s="4">
        <v>3535</v>
      </c>
      <c r="H933" s="4" t="s">
        <v>347</v>
      </c>
      <c r="I933" s="8" t="s">
        <v>341</v>
      </c>
      <c r="J933" s="7">
        <v>9000</v>
      </c>
    </row>
    <row r="934" spans="1:10" ht="15" customHeight="1" x14ac:dyDescent="0.25">
      <c r="A934" s="1"/>
      <c r="B934" s="4"/>
      <c r="C934" s="4" t="s">
        <v>337</v>
      </c>
      <c r="D934" s="4" t="s">
        <v>13</v>
      </c>
      <c r="E934" s="4" t="s">
        <v>349</v>
      </c>
      <c r="F934" s="4">
        <v>231</v>
      </c>
      <c r="G934" s="4">
        <v>3535</v>
      </c>
      <c r="H934" s="4"/>
      <c r="I934" s="8" t="s">
        <v>342</v>
      </c>
      <c r="J934" s="7">
        <v>50000</v>
      </c>
    </row>
    <row r="935" spans="1:10" ht="15" customHeight="1" x14ac:dyDescent="0.25">
      <c r="A935" s="1"/>
      <c r="B935" s="4"/>
      <c r="C935" s="4" t="s">
        <v>337</v>
      </c>
      <c r="D935" s="4" t="s">
        <v>13</v>
      </c>
      <c r="E935" s="4" t="s">
        <v>349</v>
      </c>
      <c r="F935" s="4">
        <v>231</v>
      </c>
      <c r="G935" s="4">
        <v>3535</v>
      </c>
      <c r="H935" s="4"/>
      <c r="I935" s="8" t="s">
        <v>343</v>
      </c>
      <c r="J935" s="7">
        <v>10000</v>
      </c>
    </row>
    <row r="936" spans="1:10" ht="15" customHeight="1" x14ac:dyDescent="0.25">
      <c r="A936" s="1"/>
      <c r="B936" s="4"/>
      <c r="C936" s="4" t="s">
        <v>337</v>
      </c>
      <c r="D936" s="4" t="s">
        <v>13</v>
      </c>
      <c r="E936" s="4" t="s">
        <v>349</v>
      </c>
      <c r="F936" s="4">
        <v>231</v>
      </c>
      <c r="G936" s="4">
        <v>3535</v>
      </c>
      <c r="H936" s="4"/>
      <c r="I936" s="8" t="s">
        <v>344</v>
      </c>
      <c r="J936" s="7">
        <v>15000</v>
      </c>
    </row>
    <row r="937" spans="1:10" ht="15" customHeight="1" thickBot="1" x14ac:dyDescent="0.3">
      <c r="A937" s="1"/>
      <c r="B937" s="4"/>
      <c r="C937" s="4" t="s">
        <v>337</v>
      </c>
      <c r="D937" s="4" t="s">
        <v>13</v>
      </c>
      <c r="E937" s="4" t="s">
        <v>349</v>
      </c>
      <c r="F937" s="4">
        <v>231</v>
      </c>
      <c r="G937" s="4">
        <v>3535</v>
      </c>
      <c r="H937" s="4" t="s">
        <v>348</v>
      </c>
      <c r="I937" s="8" t="s">
        <v>345</v>
      </c>
      <c r="J937" s="7">
        <v>60000</v>
      </c>
    </row>
    <row r="938" spans="1:10" ht="15" customHeight="1" x14ac:dyDescent="0.25">
      <c r="A938" s="22" t="s">
        <v>350</v>
      </c>
      <c r="B938" s="23"/>
      <c r="C938" s="23"/>
      <c r="D938" s="23"/>
      <c r="E938" s="23"/>
      <c r="F938" s="23"/>
      <c r="G938" s="23"/>
      <c r="H938" s="23"/>
      <c r="I938" s="23"/>
      <c r="J938" s="16">
        <f>J939</f>
        <v>15000</v>
      </c>
    </row>
    <row r="939" spans="1:10" ht="15" customHeight="1" x14ac:dyDescent="0.25">
      <c r="A939" s="1"/>
      <c r="B939" s="4"/>
      <c r="C939" s="13" t="s">
        <v>337</v>
      </c>
      <c r="D939" s="13" t="s">
        <v>13</v>
      </c>
      <c r="E939" s="13" t="s">
        <v>352</v>
      </c>
      <c r="F939" s="13" t="s">
        <v>14</v>
      </c>
      <c r="G939" s="13" t="s">
        <v>15</v>
      </c>
      <c r="H939" s="4"/>
      <c r="I939" s="14" t="s">
        <v>351</v>
      </c>
      <c r="J939" s="7">
        <v>15000</v>
      </c>
    </row>
    <row r="940" spans="1:10" ht="15" customHeight="1" thickBot="1" x14ac:dyDescent="0.3">
      <c r="A940" s="24" t="s">
        <v>353</v>
      </c>
      <c r="B940" s="25"/>
      <c r="C940" s="25"/>
      <c r="D940" s="25"/>
      <c r="E940" s="25"/>
      <c r="F940" s="25"/>
      <c r="G940" s="25"/>
      <c r="H940" s="25"/>
      <c r="I940" s="25"/>
      <c r="J940" s="11">
        <f>J941</f>
        <v>50000</v>
      </c>
    </row>
    <row r="941" spans="1:10" ht="15" customHeight="1" x14ac:dyDescent="0.25">
      <c r="A941" s="22" t="s">
        <v>354</v>
      </c>
      <c r="B941" s="23"/>
      <c r="C941" s="23"/>
      <c r="D941" s="23"/>
      <c r="E941" s="23"/>
      <c r="F941" s="23"/>
      <c r="G941" s="23"/>
      <c r="H941" s="23"/>
      <c r="I941" s="23"/>
      <c r="J941" s="16">
        <f>SUM(J942:J950)</f>
        <v>50000</v>
      </c>
    </row>
    <row r="942" spans="1:10" ht="15" customHeight="1" x14ac:dyDescent="0.25">
      <c r="A942" s="1"/>
      <c r="B942" s="4"/>
      <c r="C942" s="13" t="s">
        <v>355</v>
      </c>
      <c r="D942" s="13" t="s">
        <v>13</v>
      </c>
      <c r="E942" s="13" t="s">
        <v>356</v>
      </c>
      <c r="F942" s="4" t="s">
        <v>218</v>
      </c>
      <c r="G942" s="4" t="s">
        <v>15</v>
      </c>
      <c r="H942" s="4" t="s">
        <v>366</v>
      </c>
      <c r="I942" s="8" t="s">
        <v>357</v>
      </c>
      <c r="J942" s="7">
        <v>400</v>
      </c>
    </row>
    <row r="943" spans="1:10" ht="15" customHeight="1" x14ac:dyDescent="0.25">
      <c r="A943" s="1"/>
      <c r="B943" s="4"/>
      <c r="C943" s="4" t="s">
        <v>355</v>
      </c>
      <c r="D943" s="4" t="s">
        <v>13</v>
      </c>
      <c r="E943" s="4" t="s">
        <v>356</v>
      </c>
      <c r="F943" s="4" t="s">
        <v>218</v>
      </c>
      <c r="G943" s="4" t="s">
        <v>15</v>
      </c>
      <c r="H943" s="4" t="s">
        <v>367</v>
      </c>
      <c r="I943" s="8" t="s">
        <v>358</v>
      </c>
      <c r="J943" s="7">
        <v>960</v>
      </c>
    </row>
    <row r="944" spans="1:10" ht="15" customHeight="1" x14ac:dyDescent="0.25">
      <c r="A944" s="1"/>
      <c r="B944" s="4"/>
      <c r="C944" s="4" t="s">
        <v>355</v>
      </c>
      <c r="D944" s="4" t="s">
        <v>13</v>
      </c>
      <c r="E944" s="4" t="s">
        <v>356</v>
      </c>
      <c r="F944" s="4" t="s">
        <v>218</v>
      </c>
      <c r="G944" s="4" t="s">
        <v>15</v>
      </c>
      <c r="H944" s="4"/>
      <c r="I944" s="8" t="s">
        <v>359</v>
      </c>
      <c r="J944" s="7">
        <v>1700</v>
      </c>
    </row>
    <row r="945" spans="1:10" ht="15" customHeight="1" x14ac:dyDescent="0.25">
      <c r="A945" s="1"/>
      <c r="B945" s="4"/>
      <c r="C945" s="4" t="s">
        <v>355</v>
      </c>
      <c r="D945" s="4" t="s">
        <v>13</v>
      </c>
      <c r="E945" s="4" t="s">
        <v>356</v>
      </c>
      <c r="F945" s="4" t="s">
        <v>218</v>
      </c>
      <c r="G945" s="4" t="s">
        <v>15</v>
      </c>
      <c r="H945" s="4" t="s">
        <v>368</v>
      </c>
      <c r="I945" s="8" t="s">
        <v>360</v>
      </c>
      <c r="J945" s="7">
        <v>250</v>
      </c>
    </row>
    <row r="946" spans="1:10" ht="15" customHeight="1" x14ac:dyDescent="0.25">
      <c r="A946" s="1"/>
      <c r="B946" s="4"/>
      <c r="C946" s="4" t="s">
        <v>355</v>
      </c>
      <c r="D946" s="4" t="s">
        <v>13</v>
      </c>
      <c r="E946" s="4" t="s">
        <v>356</v>
      </c>
      <c r="F946" s="4" t="s">
        <v>218</v>
      </c>
      <c r="G946" s="4" t="s">
        <v>15</v>
      </c>
      <c r="H946" s="4" t="s">
        <v>369</v>
      </c>
      <c r="I946" s="8" t="s">
        <v>361</v>
      </c>
      <c r="J946" s="7">
        <v>30000</v>
      </c>
    </row>
    <row r="947" spans="1:10" ht="15" customHeight="1" x14ac:dyDescent="0.25">
      <c r="A947" s="1"/>
      <c r="B947" s="4"/>
      <c r="C947" s="4" t="s">
        <v>355</v>
      </c>
      <c r="D947" s="4" t="s">
        <v>13</v>
      </c>
      <c r="E947" s="4" t="s">
        <v>356</v>
      </c>
      <c r="F947" s="4" t="s">
        <v>218</v>
      </c>
      <c r="G947" s="4" t="s">
        <v>15</v>
      </c>
      <c r="H947" s="4"/>
      <c r="I947" s="8" t="s">
        <v>362</v>
      </c>
      <c r="J947" s="7">
        <v>9644</v>
      </c>
    </row>
    <row r="948" spans="1:10" ht="15" customHeight="1" x14ac:dyDescent="0.25">
      <c r="A948" s="1"/>
      <c r="B948" s="4"/>
      <c r="C948" s="4" t="s">
        <v>355</v>
      </c>
      <c r="D948" s="4" t="s">
        <v>13</v>
      </c>
      <c r="E948" s="4" t="s">
        <v>356</v>
      </c>
      <c r="F948" s="4" t="s">
        <v>218</v>
      </c>
      <c r="G948" s="4" t="s">
        <v>15</v>
      </c>
      <c r="H948" s="4" t="s">
        <v>370</v>
      </c>
      <c r="I948" s="8" t="s">
        <v>363</v>
      </c>
      <c r="J948" s="7">
        <v>6036</v>
      </c>
    </row>
    <row r="949" spans="1:10" ht="15" customHeight="1" x14ac:dyDescent="0.25">
      <c r="A949" s="1"/>
      <c r="B949" s="4"/>
      <c r="C949" s="4" t="s">
        <v>355</v>
      </c>
      <c r="D949" s="4" t="s">
        <v>13</v>
      </c>
      <c r="E949" s="4" t="s">
        <v>356</v>
      </c>
      <c r="F949" s="4" t="s">
        <v>218</v>
      </c>
      <c r="G949" s="4" t="s">
        <v>15</v>
      </c>
      <c r="H949" s="4" t="s">
        <v>371</v>
      </c>
      <c r="I949" s="8" t="s">
        <v>364</v>
      </c>
      <c r="J949" s="7">
        <v>960</v>
      </c>
    </row>
    <row r="950" spans="1:10" ht="15" customHeight="1" x14ac:dyDescent="0.25">
      <c r="A950" s="1"/>
      <c r="B950" s="4"/>
      <c r="C950" s="4" t="s">
        <v>355</v>
      </c>
      <c r="D950" s="4" t="s">
        <v>13</v>
      </c>
      <c r="E950" s="4" t="s">
        <v>356</v>
      </c>
      <c r="F950" s="4" t="s">
        <v>218</v>
      </c>
      <c r="G950" s="4" t="s">
        <v>15</v>
      </c>
      <c r="H950" s="4"/>
      <c r="I950" s="8" t="s">
        <v>365</v>
      </c>
      <c r="J950" s="7">
        <v>50</v>
      </c>
    </row>
    <row r="951" spans="1:10" ht="15" customHeight="1" thickBot="1" x14ac:dyDescent="0.3">
      <c r="A951" s="24" t="s">
        <v>372</v>
      </c>
      <c r="B951" s="25"/>
      <c r="C951" s="25"/>
      <c r="D951" s="25"/>
      <c r="E951" s="25"/>
      <c r="F951" s="25"/>
      <c r="G951" s="25"/>
      <c r="H951" s="25"/>
      <c r="I951" s="25"/>
      <c r="J951" s="11">
        <f>J952</f>
        <v>5000</v>
      </c>
    </row>
    <row r="952" spans="1:10" ht="15" customHeight="1" x14ac:dyDescent="0.25">
      <c r="A952" s="22" t="s">
        <v>286</v>
      </c>
      <c r="B952" s="23"/>
      <c r="C952" s="23" t="s">
        <v>373</v>
      </c>
      <c r="D952" s="23"/>
      <c r="E952" s="23"/>
      <c r="F952" s="23"/>
      <c r="G952" s="23"/>
      <c r="H952" s="23"/>
      <c r="I952" s="23"/>
      <c r="J952" s="16">
        <f>SUM(J953:J954)</f>
        <v>5000</v>
      </c>
    </row>
    <row r="953" spans="1:10" ht="26.25" x14ac:dyDescent="0.25">
      <c r="A953" s="1"/>
      <c r="B953" s="4"/>
      <c r="C953" s="4" t="s">
        <v>373</v>
      </c>
      <c r="D953" s="4" t="s">
        <v>13</v>
      </c>
      <c r="E953" s="4" t="s">
        <v>10</v>
      </c>
      <c r="F953" s="4" t="s">
        <v>225</v>
      </c>
      <c r="G953" s="4" t="s">
        <v>376</v>
      </c>
      <c r="H953" s="4"/>
      <c r="I953" s="8" t="s">
        <v>374</v>
      </c>
      <c r="J953" s="7">
        <v>300</v>
      </c>
    </row>
    <row r="954" spans="1:10" ht="15" customHeight="1" x14ac:dyDescent="0.25">
      <c r="A954" s="1"/>
      <c r="B954" s="4"/>
      <c r="C954" s="4" t="s">
        <v>373</v>
      </c>
      <c r="D954" s="4" t="s">
        <v>13</v>
      </c>
      <c r="E954" s="4" t="s">
        <v>10</v>
      </c>
      <c r="F954" s="4" t="s">
        <v>218</v>
      </c>
      <c r="G954" s="4" t="s">
        <v>376</v>
      </c>
      <c r="H954" s="4"/>
      <c r="I954" s="8" t="s">
        <v>375</v>
      </c>
      <c r="J954" s="7">
        <v>4700</v>
      </c>
    </row>
    <row r="955" spans="1:10" ht="15" customHeight="1" thickBot="1" x14ac:dyDescent="0.3">
      <c r="A955" s="24" t="s">
        <v>378</v>
      </c>
      <c r="B955" s="25"/>
      <c r="C955" s="25"/>
      <c r="D955" s="25"/>
      <c r="E955" s="25"/>
      <c r="F955" s="25"/>
      <c r="G955" s="25"/>
      <c r="H955" s="25"/>
      <c r="I955" s="25"/>
      <c r="J955" s="11">
        <f>J956</f>
        <v>2000</v>
      </c>
    </row>
    <row r="956" spans="1:10" ht="15" customHeight="1" x14ac:dyDescent="0.25">
      <c r="A956" s="22" t="s">
        <v>377</v>
      </c>
      <c r="B956" s="23"/>
      <c r="C956" s="23"/>
      <c r="D956" s="23"/>
      <c r="E956" s="23"/>
      <c r="F956" s="23"/>
      <c r="G956" s="23"/>
      <c r="H956" s="23"/>
      <c r="I956" s="23"/>
      <c r="J956" s="16">
        <f>SUM(J957:J960)</f>
        <v>2000</v>
      </c>
    </row>
    <row r="957" spans="1:10" ht="15" customHeight="1" x14ac:dyDescent="0.25">
      <c r="A957" s="1"/>
      <c r="B957" s="4"/>
      <c r="C957" s="13" t="s">
        <v>379</v>
      </c>
      <c r="D957" s="4" t="s">
        <v>13</v>
      </c>
      <c r="E957" s="4" t="s">
        <v>382</v>
      </c>
      <c r="F957" s="4" t="s">
        <v>218</v>
      </c>
      <c r="G957" s="4" t="s">
        <v>383</v>
      </c>
      <c r="H957" s="4" t="s">
        <v>384</v>
      </c>
      <c r="I957" s="8" t="s">
        <v>380</v>
      </c>
      <c r="J957" s="7">
        <v>600</v>
      </c>
    </row>
    <row r="958" spans="1:10" ht="15" customHeight="1" x14ac:dyDescent="0.25">
      <c r="A958" s="1"/>
      <c r="B958" s="4"/>
      <c r="C958" s="4" t="s">
        <v>379</v>
      </c>
      <c r="D958" s="4" t="s">
        <v>13</v>
      </c>
      <c r="E958" s="4" t="s">
        <v>382</v>
      </c>
      <c r="F958" s="4" t="s">
        <v>218</v>
      </c>
      <c r="G958" s="4" t="s">
        <v>383</v>
      </c>
      <c r="H958" s="4" t="s">
        <v>385</v>
      </c>
      <c r="I958" s="8" t="s">
        <v>92</v>
      </c>
      <c r="J958" s="7">
        <v>500</v>
      </c>
    </row>
    <row r="959" spans="1:10" ht="15" customHeight="1" x14ac:dyDescent="0.25">
      <c r="A959" s="1"/>
      <c r="B959" s="4"/>
      <c r="C959" s="4" t="s">
        <v>379</v>
      </c>
      <c r="D959" s="4" t="s">
        <v>13</v>
      </c>
      <c r="E959" s="4" t="s">
        <v>382</v>
      </c>
      <c r="F959" s="4" t="s">
        <v>218</v>
      </c>
      <c r="G959" s="4" t="s">
        <v>383</v>
      </c>
      <c r="H959" s="4" t="s">
        <v>386</v>
      </c>
      <c r="I959" s="8" t="s">
        <v>375</v>
      </c>
      <c r="J959" s="7">
        <v>500</v>
      </c>
    </row>
    <row r="960" spans="1:10" ht="15" customHeight="1" x14ac:dyDescent="0.25">
      <c r="A960" s="1"/>
      <c r="B960" s="4"/>
      <c r="C960" s="4" t="s">
        <v>379</v>
      </c>
      <c r="D960" s="4" t="s">
        <v>13</v>
      </c>
      <c r="E960" s="4" t="s">
        <v>382</v>
      </c>
      <c r="F960" s="4" t="s">
        <v>218</v>
      </c>
      <c r="G960" s="4" t="s">
        <v>383</v>
      </c>
      <c r="H960" s="4" t="s">
        <v>387</v>
      </c>
      <c r="I960" s="8" t="s">
        <v>381</v>
      </c>
      <c r="J960" s="7">
        <v>400</v>
      </c>
    </row>
    <row r="961" spans="1:10" ht="15" customHeight="1" thickBot="1" x14ac:dyDescent="0.3">
      <c r="A961" s="24" t="s">
        <v>388</v>
      </c>
      <c r="B961" s="25"/>
      <c r="C961" s="25"/>
      <c r="D961" s="25"/>
      <c r="E961" s="25"/>
      <c r="F961" s="25"/>
      <c r="G961" s="25"/>
      <c r="H961" s="25"/>
      <c r="I961" s="25"/>
      <c r="J961" s="11">
        <f>J962</f>
        <v>120000</v>
      </c>
    </row>
    <row r="962" spans="1:10" ht="15" customHeight="1" x14ac:dyDescent="0.25">
      <c r="A962" s="22" t="s">
        <v>389</v>
      </c>
      <c r="B962" s="23"/>
      <c r="C962" s="23"/>
      <c r="D962" s="23"/>
      <c r="E962" s="23"/>
      <c r="F962" s="23"/>
      <c r="G962" s="23"/>
      <c r="H962" s="23"/>
      <c r="I962" s="23"/>
      <c r="J962" s="16">
        <f>SUM(J963:J967)</f>
        <v>120000</v>
      </c>
    </row>
    <row r="963" spans="1:10" ht="15" customHeight="1" x14ac:dyDescent="0.25">
      <c r="A963" s="1"/>
      <c r="B963" s="4"/>
      <c r="C963" s="13" t="s">
        <v>393</v>
      </c>
      <c r="D963" s="13" t="s">
        <v>13</v>
      </c>
      <c r="E963" s="13" t="s">
        <v>244</v>
      </c>
      <c r="F963" s="13" t="s">
        <v>14</v>
      </c>
      <c r="G963" s="13" t="s">
        <v>15</v>
      </c>
      <c r="H963" s="4"/>
      <c r="I963" s="8" t="s">
        <v>390</v>
      </c>
      <c r="J963" s="7">
        <v>5800</v>
      </c>
    </row>
    <row r="964" spans="1:10" ht="15" customHeight="1" x14ac:dyDescent="0.25">
      <c r="A964" s="1"/>
      <c r="B964" s="4"/>
      <c r="C964" s="4" t="s">
        <v>393</v>
      </c>
      <c r="D964" s="4" t="s">
        <v>13</v>
      </c>
      <c r="E964" s="4" t="s">
        <v>244</v>
      </c>
      <c r="F964" s="4" t="s">
        <v>14</v>
      </c>
      <c r="G964" s="4" t="s">
        <v>15</v>
      </c>
      <c r="H964" s="4"/>
      <c r="I964" s="8" t="s">
        <v>391</v>
      </c>
      <c r="J964" s="7">
        <v>4000</v>
      </c>
    </row>
    <row r="965" spans="1:10" ht="15" customHeight="1" x14ac:dyDescent="0.25">
      <c r="A965" s="1"/>
      <c r="B965" s="4"/>
      <c r="C965" s="4" t="s">
        <v>393</v>
      </c>
      <c r="D965" s="4" t="s">
        <v>13</v>
      </c>
      <c r="E965" s="4" t="s">
        <v>244</v>
      </c>
      <c r="F965" s="4" t="s">
        <v>14</v>
      </c>
      <c r="G965" s="4" t="s">
        <v>15</v>
      </c>
      <c r="H965" s="4"/>
      <c r="I965" s="8" t="s">
        <v>137</v>
      </c>
      <c r="J965" s="7">
        <v>2600</v>
      </c>
    </row>
    <row r="966" spans="1:10" ht="15" customHeight="1" x14ac:dyDescent="0.25">
      <c r="A966" s="1"/>
      <c r="B966" s="4"/>
      <c r="C966" s="4" t="s">
        <v>393</v>
      </c>
      <c r="D966" s="4" t="s">
        <v>13</v>
      </c>
      <c r="E966" s="4" t="s">
        <v>244</v>
      </c>
      <c r="F966" s="4" t="s">
        <v>14</v>
      </c>
      <c r="G966" s="4" t="s">
        <v>15</v>
      </c>
      <c r="H966" s="4"/>
      <c r="I966" s="14" t="s">
        <v>392</v>
      </c>
      <c r="J966" s="7">
        <v>7600</v>
      </c>
    </row>
    <row r="967" spans="1:10" ht="15" customHeight="1" x14ac:dyDescent="0.25">
      <c r="A967" s="1"/>
      <c r="B967" s="4"/>
      <c r="C967" s="13" t="s">
        <v>393</v>
      </c>
      <c r="D967" s="13" t="s">
        <v>59</v>
      </c>
      <c r="E967" s="13" t="s">
        <v>244</v>
      </c>
      <c r="F967" s="13" t="s">
        <v>14</v>
      </c>
      <c r="G967" s="13" t="s">
        <v>15</v>
      </c>
      <c r="H967" s="4"/>
      <c r="I967" s="14" t="s">
        <v>305</v>
      </c>
      <c r="J967" s="7">
        <v>100000</v>
      </c>
    </row>
    <row r="968" spans="1:10" ht="15" customHeight="1" thickBot="1" x14ac:dyDescent="0.3">
      <c r="A968" s="24" t="s">
        <v>394</v>
      </c>
      <c r="B968" s="25"/>
      <c r="C968" s="25"/>
      <c r="D968" s="25"/>
      <c r="E968" s="25"/>
      <c r="F968" s="25"/>
      <c r="G968" s="25"/>
      <c r="H968" s="25"/>
      <c r="I968" s="25"/>
      <c r="J968" s="11">
        <f>J969+J975+J982+J994+J998+J1004+J1006+J1010</f>
        <v>1065000</v>
      </c>
    </row>
    <row r="969" spans="1:10" ht="15" customHeight="1" x14ac:dyDescent="0.25">
      <c r="A969" s="22" t="s">
        <v>286</v>
      </c>
      <c r="B969" s="23"/>
      <c r="C969" s="23"/>
      <c r="D969" s="23"/>
      <c r="E969" s="23"/>
      <c r="F969" s="23"/>
      <c r="G969" s="23"/>
      <c r="H969" s="23"/>
      <c r="I969" s="23"/>
      <c r="J969" s="16">
        <f>SUM(J970:J974)</f>
        <v>27000</v>
      </c>
    </row>
    <row r="970" spans="1:10" ht="15" customHeight="1" x14ac:dyDescent="0.25">
      <c r="A970" s="1"/>
      <c r="B970" s="4"/>
      <c r="C970" s="13" t="s">
        <v>851</v>
      </c>
      <c r="D970" s="4" t="s">
        <v>13</v>
      </c>
      <c r="E970" s="4" t="s">
        <v>10</v>
      </c>
      <c r="F970" s="4">
        <v>231</v>
      </c>
      <c r="G970" s="4" t="s">
        <v>15</v>
      </c>
      <c r="H970" s="4"/>
      <c r="I970" s="8" t="s">
        <v>852</v>
      </c>
      <c r="J970" s="7">
        <v>1000</v>
      </c>
    </row>
    <row r="971" spans="1:10" ht="15" customHeight="1" x14ac:dyDescent="0.25">
      <c r="A971" s="1"/>
      <c r="B971" s="4"/>
      <c r="C971" s="13" t="s">
        <v>851</v>
      </c>
      <c r="D971" s="4" t="s">
        <v>13</v>
      </c>
      <c r="E971" s="4" t="s">
        <v>10</v>
      </c>
      <c r="F971" s="4">
        <v>231</v>
      </c>
      <c r="G971" s="4" t="s">
        <v>15</v>
      </c>
      <c r="H971" s="4"/>
      <c r="I971" s="8" t="s">
        <v>853</v>
      </c>
      <c r="J971" s="7">
        <v>10000</v>
      </c>
    </row>
    <row r="972" spans="1:10" ht="15" customHeight="1" x14ac:dyDescent="0.25">
      <c r="A972" s="1"/>
      <c r="B972" s="4"/>
      <c r="C972" s="13" t="s">
        <v>851</v>
      </c>
      <c r="D972" s="4" t="s">
        <v>13</v>
      </c>
      <c r="E972" s="4" t="s">
        <v>10</v>
      </c>
      <c r="F972" s="4">
        <v>231</v>
      </c>
      <c r="G972" s="4" t="s">
        <v>15</v>
      </c>
      <c r="H972" s="4"/>
      <c r="I972" s="8" t="s">
        <v>854</v>
      </c>
      <c r="J972" s="7">
        <v>7000</v>
      </c>
    </row>
    <row r="973" spans="1:10" ht="15" customHeight="1" x14ac:dyDescent="0.25">
      <c r="A973" s="1"/>
      <c r="B973" s="4"/>
      <c r="C973" s="13" t="s">
        <v>851</v>
      </c>
      <c r="D973" s="4" t="s">
        <v>13</v>
      </c>
      <c r="E973" s="4" t="s">
        <v>10</v>
      </c>
      <c r="F973" s="4">
        <v>230</v>
      </c>
      <c r="G973" s="4" t="s">
        <v>15</v>
      </c>
      <c r="H973" s="4"/>
      <c r="I973" s="8" t="s">
        <v>855</v>
      </c>
      <c r="J973" s="7">
        <v>2000</v>
      </c>
    </row>
    <row r="974" spans="1:10" ht="15" customHeight="1" thickBot="1" x14ac:dyDescent="0.3">
      <c r="A974" s="1"/>
      <c r="B974" s="4"/>
      <c r="C974" s="4" t="s">
        <v>851</v>
      </c>
      <c r="D974" s="13" t="s">
        <v>40</v>
      </c>
      <c r="E974" s="4" t="s">
        <v>10</v>
      </c>
      <c r="F974" s="4">
        <v>230</v>
      </c>
      <c r="G974" s="4" t="s">
        <v>15</v>
      </c>
      <c r="H974" s="4"/>
      <c r="I974" s="8" t="s">
        <v>856</v>
      </c>
      <c r="J974" s="7">
        <v>7000</v>
      </c>
    </row>
    <row r="975" spans="1:10" ht="15" customHeight="1" x14ac:dyDescent="0.25">
      <c r="A975" s="22" t="s">
        <v>862</v>
      </c>
      <c r="B975" s="23"/>
      <c r="C975" s="23"/>
      <c r="D975" s="23"/>
      <c r="E975" s="23"/>
      <c r="F975" s="23"/>
      <c r="G975" s="23"/>
      <c r="H975" s="23"/>
      <c r="I975" s="23"/>
      <c r="J975" s="16">
        <f>SUM(J976:J981)</f>
        <v>328300</v>
      </c>
    </row>
    <row r="976" spans="1:10" ht="15" customHeight="1" x14ac:dyDescent="0.25">
      <c r="A976" s="1"/>
      <c r="B976" s="4"/>
      <c r="C976" s="4" t="s">
        <v>851</v>
      </c>
      <c r="D976" s="4" t="s">
        <v>13</v>
      </c>
      <c r="E976" s="13" t="s">
        <v>863</v>
      </c>
      <c r="F976" s="4">
        <v>231</v>
      </c>
      <c r="G976" s="4" t="s">
        <v>15</v>
      </c>
      <c r="H976" s="4"/>
      <c r="I976" s="8" t="s">
        <v>857</v>
      </c>
      <c r="J976" s="7">
        <v>61000</v>
      </c>
    </row>
    <row r="977" spans="1:10" ht="15" customHeight="1" x14ac:dyDescent="0.25">
      <c r="A977" s="1"/>
      <c r="B977" s="4"/>
      <c r="C977" s="4" t="s">
        <v>851</v>
      </c>
      <c r="D977" s="4" t="s">
        <v>13</v>
      </c>
      <c r="E977" s="4" t="s">
        <v>863</v>
      </c>
      <c r="F977" s="4">
        <v>231</v>
      </c>
      <c r="G977" s="4" t="s">
        <v>15</v>
      </c>
      <c r="H977" s="4"/>
      <c r="I977" s="8" t="s">
        <v>858</v>
      </c>
      <c r="J977" s="7">
        <v>111300</v>
      </c>
    </row>
    <row r="978" spans="1:10" ht="15" customHeight="1" x14ac:dyDescent="0.25">
      <c r="A978" s="1"/>
      <c r="B978" s="4"/>
      <c r="C978" s="4" t="s">
        <v>851</v>
      </c>
      <c r="D978" s="4" t="s">
        <v>13</v>
      </c>
      <c r="E978" s="4" t="s">
        <v>863</v>
      </c>
      <c r="F978" s="4">
        <v>231</v>
      </c>
      <c r="G978" s="4" t="s">
        <v>15</v>
      </c>
      <c r="H978" s="4"/>
      <c r="I978" s="8" t="s">
        <v>859</v>
      </c>
      <c r="J978" s="7">
        <v>36000</v>
      </c>
    </row>
    <row r="979" spans="1:10" ht="15" customHeight="1" x14ac:dyDescent="0.25">
      <c r="A979" s="1"/>
      <c r="B979" s="4"/>
      <c r="C979" s="4" t="s">
        <v>851</v>
      </c>
      <c r="D979" s="4" t="s">
        <v>13</v>
      </c>
      <c r="E979" s="4" t="s">
        <v>863</v>
      </c>
      <c r="F979" s="4">
        <v>231</v>
      </c>
      <c r="G979" s="4" t="s">
        <v>15</v>
      </c>
      <c r="H979" s="4"/>
      <c r="I979" s="8" t="s">
        <v>860</v>
      </c>
      <c r="J979" s="7">
        <v>18000</v>
      </c>
    </row>
    <row r="980" spans="1:10" ht="15" customHeight="1" x14ac:dyDescent="0.25">
      <c r="A980" s="1"/>
      <c r="B980" s="4"/>
      <c r="C980" s="13" t="s">
        <v>851</v>
      </c>
      <c r="D980" s="4" t="s">
        <v>13</v>
      </c>
      <c r="E980" s="4" t="s">
        <v>863</v>
      </c>
      <c r="F980" s="4">
        <v>230</v>
      </c>
      <c r="G980" s="4" t="s">
        <v>15</v>
      </c>
      <c r="H980" s="4"/>
      <c r="I980" s="8" t="s">
        <v>855</v>
      </c>
      <c r="J980" s="7">
        <v>2000</v>
      </c>
    </row>
    <row r="981" spans="1:10" ht="15" customHeight="1" thickBot="1" x14ac:dyDescent="0.3">
      <c r="A981" s="1"/>
      <c r="B981" s="4"/>
      <c r="C981" s="4" t="s">
        <v>851</v>
      </c>
      <c r="D981" s="13" t="s">
        <v>59</v>
      </c>
      <c r="E981" s="4" t="s">
        <v>863</v>
      </c>
      <c r="F981" s="4">
        <v>231</v>
      </c>
      <c r="G981" s="4"/>
      <c r="H981" s="4"/>
      <c r="I981" s="8" t="s">
        <v>861</v>
      </c>
      <c r="J981" s="7">
        <v>100000</v>
      </c>
    </row>
    <row r="982" spans="1:10" ht="15" customHeight="1" x14ac:dyDescent="0.25">
      <c r="A982" s="22" t="s">
        <v>864</v>
      </c>
      <c r="B982" s="23"/>
      <c r="C982" s="23"/>
      <c r="D982" s="23"/>
      <c r="E982" s="23"/>
      <c r="F982" s="23"/>
      <c r="G982" s="23"/>
      <c r="H982" s="23"/>
      <c r="I982" s="23"/>
      <c r="J982" s="16">
        <f>SUM(J983:J993)</f>
        <v>139088</v>
      </c>
    </row>
    <row r="983" spans="1:10" ht="15" customHeight="1" x14ac:dyDescent="0.25">
      <c r="A983" s="1"/>
      <c r="B983" s="4"/>
      <c r="C983" s="4" t="s">
        <v>851</v>
      </c>
      <c r="D983" s="4" t="s">
        <v>13</v>
      </c>
      <c r="E983" s="4">
        <v>10550</v>
      </c>
      <c r="F983" s="4">
        <v>231</v>
      </c>
      <c r="G983" s="4" t="s">
        <v>15</v>
      </c>
      <c r="H983" s="4"/>
      <c r="I983" s="8" t="s">
        <v>865</v>
      </c>
      <c r="J983" s="7">
        <v>39000</v>
      </c>
    </row>
    <row r="984" spans="1:10" ht="15" customHeight="1" x14ac:dyDescent="0.25">
      <c r="A984" s="1"/>
      <c r="B984" s="4"/>
      <c r="C984" s="4" t="s">
        <v>851</v>
      </c>
      <c r="D984" s="4" t="s">
        <v>13</v>
      </c>
      <c r="E984" s="4">
        <v>10550</v>
      </c>
      <c r="F984" s="4">
        <v>231</v>
      </c>
      <c r="G984" s="4" t="s">
        <v>15</v>
      </c>
      <c r="H984" s="4"/>
      <c r="I984" s="8" t="s">
        <v>866</v>
      </c>
      <c r="J984" s="7">
        <v>6200</v>
      </c>
    </row>
    <row r="985" spans="1:10" ht="15" customHeight="1" x14ac:dyDescent="0.25">
      <c r="A985" s="1"/>
      <c r="B985" s="4"/>
      <c r="C985" s="4" t="s">
        <v>851</v>
      </c>
      <c r="D985" s="4" t="s">
        <v>13</v>
      </c>
      <c r="E985" s="4">
        <v>10550</v>
      </c>
      <c r="F985" s="4">
        <v>231</v>
      </c>
      <c r="G985" s="4" t="s">
        <v>15</v>
      </c>
      <c r="H985" s="4"/>
      <c r="I985" s="8" t="s">
        <v>867</v>
      </c>
      <c r="J985" s="7">
        <v>13000</v>
      </c>
    </row>
    <row r="986" spans="1:10" ht="15" customHeight="1" x14ac:dyDescent="0.25">
      <c r="A986" s="1"/>
      <c r="B986" s="4"/>
      <c r="C986" s="4" t="s">
        <v>851</v>
      </c>
      <c r="D986" s="4" t="s">
        <v>13</v>
      </c>
      <c r="E986" s="4">
        <v>10550</v>
      </c>
      <c r="F986" s="4">
        <v>231</v>
      </c>
      <c r="G986" s="4" t="s">
        <v>15</v>
      </c>
      <c r="H986" s="4"/>
      <c r="I986" s="8" t="s">
        <v>868</v>
      </c>
      <c r="J986" s="7">
        <v>3000</v>
      </c>
    </row>
    <row r="987" spans="1:10" ht="15" customHeight="1" x14ac:dyDescent="0.25">
      <c r="A987" s="1"/>
      <c r="B987" s="4"/>
      <c r="C987" s="4" t="s">
        <v>851</v>
      </c>
      <c r="D987" s="4" t="s">
        <v>13</v>
      </c>
      <c r="E987" s="4">
        <v>10550</v>
      </c>
      <c r="F987" s="4">
        <v>231</v>
      </c>
      <c r="G987" s="4" t="s">
        <v>15</v>
      </c>
      <c r="H987" s="4"/>
      <c r="I987" s="8" t="s">
        <v>869</v>
      </c>
      <c r="J987" s="7">
        <v>2000</v>
      </c>
    </row>
    <row r="988" spans="1:10" ht="15" customHeight="1" x14ac:dyDescent="0.25">
      <c r="A988" s="1"/>
      <c r="B988" s="4"/>
      <c r="C988" s="4" t="s">
        <v>851</v>
      </c>
      <c r="D988" s="4" t="s">
        <v>13</v>
      </c>
      <c r="E988" s="4">
        <v>10550</v>
      </c>
      <c r="F988" s="4">
        <v>231</v>
      </c>
      <c r="G988" s="4" t="s">
        <v>15</v>
      </c>
      <c r="H988" s="4"/>
      <c r="I988" s="8" t="s">
        <v>870</v>
      </c>
      <c r="J988" s="7">
        <v>19500</v>
      </c>
    </row>
    <row r="989" spans="1:10" ht="15" customHeight="1" x14ac:dyDescent="0.25">
      <c r="A989" s="1"/>
      <c r="B989" s="4"/>
      <c r="C989" s="4" t="s">
        <v>851</v>
      </c>
      <c r="D989" s="4" t="s">
        <v>13</v>
      </c>
      <c r="E989" s="4">
        <v>10550</v>
      </c>
      <c r="F989" s="4">
        <v>231</v>
      </c>
      <c r="G989" s="4" t="s">
        <v>15</v>
      </c>
      <c r="H989" s="4"/>
      <c r="I989" s="8" t="s">
        <v>871</v>
      </c>
      <c r="J989" s="7">
        <v>28300</v>
      </c>
    </row>
    <row r="990" spans="1:10" ht="15" customHeight="1" x14ac:dyDescent="0.25">
      <c r="A990" s="1"/>
      <c r="B990" s="4"/>
      <c r="C990" s="4" t="s">
        <v>851</v>
      </c>
      <c r="D990" s="4" t="s">
        <v>13</v>
      </c>
      <c r="E990" s="4">
        <v>10550</v>
      </c>
      <c r="F990" s="4">
        <v>231</v>
      </c>
      <c r="G990" s="4" t="s">
        <v>15</v>
      </c>
      <c r="H990" s="4"/>
      <c r="I990" s="8" t="s">
        <v>872</v>
      </c>
      <c r="J990" s="7">
        <v>14000</v>
      </c>
    </row>
    <row r="991" spans="1:10" ht="15" customHeight="1" x14ac:dyDescent="0.25">
      <c r="A991" s="1"/>
      <c r="B991" s="4"/>
      <c r="C991" s="4" t="s">
        <v>851</v>
      </c>
      <c r="D991" s="4" t="s">
        <v>13</v>
      </c>
      <c r="E991" s="4">
        <v>10550</v>
      </c>
      <c r="F991" s="4">
        <v>230</v>
      </c>
      <c r="G991" s="4" t="s">
        <v>15</v>
      </c>
      <c r="H991" s="4"/>
      <c r="I991" s="8" t="s">
        <v>855</v>
      </c>
      <c r="J991" s="7">
        <v>2000</v>
      </c>
    </row>
    <row r="992" spans="1:10" ht="15" customHeight="1" x14ac:dyDescent="0.25">
      <c r="A992" s="1"/>
      <c r="B992" s="4"/>
      <c r="C992" s="4" t="s">
        <v>851</v>
      </c>
      <c r="D992" s="4" t="s">
        <v>40</v>
      </c>
      <c r="E992" s="4">
        <v>10550</v>
      </c>
      <c r="F992" s="4">
        <v>231</v>
      </c>
      <c r="G992" s="4" t="s">
        <v>15</v>
      </c>
      <c r="H992" s="4"/>
      <c r="I992" s="8" t="s">
        <v>873</v>
      </c>
      <c r="J992" s="7">
        <v>9088</v>
      </c>
    </row>
    <row r="993" spans="1:10" ht="15" customHeight="1" thickBot="1" x14ac:dyDescent="0.3">
      <c r="A993" s="1"/>
      <c r="B993" s="4"/>
      <c r="C993" s="4" t="s">
        <v>851</v>
      </c>
      <c r="D993" s="4" t="s">
        <v>12</v>
      </c>
      <c r="E993" s="4">
        <v>10550</v>
      </c>
      <c r="F993" s="4">
        <v>231</v>
      </c>
      <c r="G993" s="4"/>
      <c r="H993" s="4"/>
      <c r="I993" s="8" t="s">
        <v>874</v>
      </c>
      <c r="J993" s="7">
        <v>3000</v>
      </c>
    </row>
    <row r="994" spans="1:10" ht="15" customHeight="1" x14ac:dyDescent="0.25">
      <c r="A994" s="22" t="s">
        <v>875</v>
      </c>
      <c r="B994" s="23"/>
      <c r="C994" s="23"/>
      <c r="D994" s="23"/>
      <c r="E994" s="23"/>
      <c r="F994" s="23"/>
      <c r="G994" s="23"/>
      <c r="H994" s="23"/>
      <c r="I994" s="23"/>
      <c r="J994" s="16">
        <f>SUM(J995:J997)</f>
        <v>18453</v>
      </c>
    </row>
    <row r="995" spans="1:10" ht="15" customHeight="1" x14ac:dyDescent="0.25">
      <c r="A995" s="1"/>
      <c r="B995" s="4"/>
      <c r="C995" s="4" t="s">
        <v>851</v>
      </c>
      <c r="D995" s="13" t="s">
        <v>13</v>
      </c>
      <c r="E995" s="4" t="s">
        <v>879</v>
      </c>
      <c r="F995" s="4">
        <v>231</v>
      </c>
      <c r="G995" s="4" t="s">
        <v>15</v>
      </c>
      <c r="H995" s="4"/>
      <c r="I995" s="8" t="s">
        <v>876</v>
      </c>
      <c r="J995" s="7">
        <v>4000</v>
      </c>
    </row>
    <row r="996" spans="1:10" ht="15" customHeight="1" x14ac:dyDescent="0.25">
      <c r="A996" s="1"/>
      <c r="B996" s="4"/>
      <c r="C996" s="4" t="s">
        <v>851</v>
      </c>
      <c r="D996" s="13" t="s">
        <v>13</v>
      </c>
      <c r="E996" s="4" t="s">
        <v>879</v>
      </c>
      <c r="F996" s="4">
        <v>231</v>
      </c>
      <c r="G996" s="4" t="s">
        <v>15</v>
      </c>
      <c r="H996" s="4"/>
      <c r="I996" s="8" t="s">
        <v>877</v>
      </c>
      <c r="J996" s="7">
        <v>1400</v>
      </c>
    </row>
    <row r="997" spans="1:10" ht="15" customHeight="1" thickBot="1" x14ac:dyDescent="0.3">
      <c r="A997" s="1"/>
      <c r="B997" s="4"/>
      <c r="C997" s="4" t="s">
        <v>851</v>
      </c>
      <c r="D997" s="13" t="s">
        <v>13</v>
      </c>
      <c r="E997" s="4" t="s">
        <v>879</v>
      </c>
      <c r="F997" s="4">
        <v>231</v>
      </c>
      <c r="G997" s="4" t="s">
        <v>15</v>
      </c>
      <c r="H997" s="4"/>
      <c r="I997" s="8" t="s">
        <v>878</v>
      </c>
      <c r="J997" s="7">
        <v>13053</v>
      </c>
    </row>
    <row r="998" spans="1:10" ht="15" customHeight="1" x14ac:dyDescent="0.25">
      <c r="A998" s="22" t="s">
        <v>880</v>
      </c>
      <c r="B998" s="23"/>
      <c r="C998" s="23"/>
      <c r="D998" s="23"/>
      <c r="E998" s="23"/>
      <c r="F998" s="23"/>
      <c r="G998" s="23"/>
      <c r="H998" s="23"/>
      <c r="I998" s="23"/>
      <c r="J998" s="16">
        <f>SUM(J999:J1003)</f>
        <v>19263</v>
      </c>
    </row>
    <row r="999" spans="1:10" ht="26.25" x14ac:dyDescent="0.25">
      <c r="A999" s="1"/>
      <c r="B999" s="4"/>
      <c r="C999" s="4" t="s">
        <v>851</v>
      </c>
      <c r="D999" s="12" t="s">
        <v>13</v>
      </c>
      <c r="E999" s="4" t="s">
        <v>887</v>
      </c>
      <c r="F999" s="4">
        <v>231</v>
      </c>
      <c r="G999" s="4" t="s">
        <v>15</v>
      </c>
      <c r="H999" s="4" t="s">
        <v>886</v>
      </c>
      <c r="I999" s="8" t="s">
        <v>881</v>
      </c>
      <c r="J999" s="7">
        <v>1000</v>
      </c>
    </row>
    <row r="1000" spans="1:10" ht="26.25" x14ac:dyDescent="0.25">
      <c r="A1000" s="1"/>
      <c r="B1000" s="4"/>
      <c r="C1000" s="4" t="s">
        <v>851</v>
      </c>
      <c r="D1000" s="4" t="s">
        <v>13</v>
      </c>
      <c r="E1000" s="4" t="s">
        <v>887</v>
      </c>
      <c r="F1000" s="4">
        <v>231</v>
      </c>
      <c r="G1000" s="4" t="s">
        <v>15</v>
      </c>
      <c r="H1000" s="4" t="s">
        <v>886</v>
      </c>
      <c r="I1000" s="8" t="s">
        <v>882</v>
      </c>
      <c r="J1000" s="7">
        <v>2263</v>
      </c>
    </row>
    <row r="1001" spans="1:10" ht="15" customHeight="1" x14ac:dyDescent="0.25">
      <c r="A1001" s="1"/>
      <c r="B1001" s="4"/>
      <c r="C1001" s="4" t="s">
        <v>851</v>
      </c>
      <c r="D1001" s="4" t="s">
        <v>13</v>
      </c>
      <c r="E1001" s="4" t="s">
        <v>887</v>
      </c>
      <c r="F1001" s="4">
        <v>231</v>
      </c>
      <c r="G1001" s="4" t="s">
        <v>15</v>
      </c>
      <c r="H1001" s="4"/>
      <c r="I1001" s="8" t="s">
        <v>883</v>
      </c>
      <c r="J1001" s="7">
        <v>10000</v>
      </c>
    </row>
    <row r="1002" spans="1:10" ht="15" customHeight="1" x14ac:dyDescent="0.25">
      <c r="A1002" s="1"/>
      <c r="B1002" s="4"/>
      <c r="C1002" s="4" t="s">
        <v>851</v>
      </c>
      <c r="D1002" s="4" t="s">
        <v>13</v>
      </c>
      <c r="E1002" s="4" t="s">
        <v>887</v>
      </c>
      <c r="F1002" s="4">
        <v>231</v>
      </c>
      <c r="G1002" s="4" t="s">
        <v>15</v>
      </c>
      <c r="H1002" s="4"/>
      <c r="I1002" s="8" t="s">
        <v>884</v>
      </c>
      <c r="J1002" s="7">
        <v>3000</v>
      </c>
    </row>
    <row r="1003" spans="1:10" ht="15" customHeight="1" thickBot="1" x14ac:dyDescent="0.3">
      <c r="A1003" s="1"/>
      <c r="B1003" s="4"/>
      <c r="C1003" s="4" t="s">
        <v>851</v>
      </c>
      <c r="D1003" s="4" t="s">
        <v>13</v>
      </c>
      <c r="E1003" s="4" t="s">
        <v>887</v>
      </c>
      <c r="F1003" s="4">
        <v>231</v>
      </c>
      <c r="G1003" s="4" t="s">
        <v>15</v>
      </c>
      <c r="H1003" s="4"/>
      <c r="I1003" s="8" t="s">
        <v>885</v>
      </c>
      <c r="J1003" s="7">
        <v>3000</v>
      </c>
    </row>
    <row r="1004" spans="1:10" ht="15" customHeight="1" x14ac:dyDescent="0.25">
      <c r="A1004" s="22" t="s">
        <v>888</v>
      </c>
      <c r="B1004" s="23"/>
      <c r="C1004" s="23"/>
      <c r="D1004" s="23"/>
      <c r="E1004" s="23"/>
      <c r="F1004" s="23"/>
      <c r="G1004" s="23"/>
      <c r="H1004" s="23"/>
      <c r="I1004" s="23"/>
      <c r="J1004" s="16">
        <f>J1005</f>
        <v>1000</v>
      </c>
    </row>
    <row r="1005" spans="1:10" ht="15" customHeight="1" thickBot="1" x14ac:dyDescent="0.3">
      <c r="A1005" s="1"/>
      <c r="B1005" s="4"/>
      <c r="C1005" s="13" t="s">
        <v>851</v>
      </c>
      <c r="D1005" s="4" t="s">
        <v>13</v>
      </c>
      <c r="E1005" s="13" t="s">
        <v>889</v>
      </c>
      <c r="F1005" s="13" t="s">
        <v>14</v>
      </c>
      <c r="G1005" s="13" t="s">
        <v>15</v>
      </c>
      <c r="H1005" s="4"/>
      <c r="I1005" s="8" t="s">
        <v>137</v>
      </c>
      <c r="J1005" s="7">
        <v>1000</v>
      </c>
    </row>
    <row r="1006" spans="1:10" ht="15" customHeight="1" x14ac:dyDescent="0.25">
      <c r="A1006" s="22" t="s">
        <v>890</v>
      </c>
      <c r="B1006" s="23"/>
      <c r="C1006" s="23"/>
      <c r="D1006" s="23"/>
      <c r="E1006" s="23"/>
      <c r="F1006" s="23"/>
      <c r="G1006" s="23"/>
      <c r="H1006" s="23"/>
      <c r="I1006" s="23"/>
      <c r="J1006" s="16">
        <f>SUM(J1007:J1009)</f>
        <v>4800</v>
      </c>
    </row>
    <row r="1007" spans="1:10" ht="15" customHeight="1" x14ac:dyDescent="0.25">
      <c r="A1007" s="1"/>
      <c r="B1007" s="4"/>
      <c r="C1007" s="13" t="s">
        <v>851</v>
      </c>
      <c r="D1007" s="13" t="s">
        <v>13</v>
      </c>
      <c r="E1007" s="13" t="s">
        <v>894</v>
      </c>
      <c r="F1007" s="13" t="s">
        <v>14</v>
      </c>
      <c r="G1007" s="13" t="s">
        <v>15</v>
      </c>
      <c r="H1007" s="4"/>
      <c r="I1007" s="8" t="s">
        <v>891</v>
      </c>
      <c r="J1007" s="7">
        <v>1000</v>
      </c>
    </row>
    <row r="1008" spans="1:10" ht="15" customHeight="1" x14ac:dyDescent="0.25">
      <c r="A1008" s="1"/>
      <c r="B1008" s="4"/>
      <c r="C1008" s="13" t="s">
        <v>851</v>
      </c>
      <c r="D1008" s="13" t="s">
        <v>13</v>
      </c>
      <c r="E1008" s="13" t="s">
        <v>894</v>
      </c>
      <c r="F1008" s="13" t="s">
        <v>14</v>
      </c>
      <c r="G1008" s="13" t="s">
        <v>15</v>
      </c>
      <c r="H1008" s="4"/>
      <c r="I1008" s="8" t="s">
        <v>892</v>
      </c>
      <c r="J1008" s="7">
        <v>1000</v>
      </c>
    </row>
    <row r="1009" spans="1:10" ht="15" customHeight="1" thickBot="1" x14ac:dyDescent="0.3">
      <c r="A1009" s="1"/>
      <c r="B1009" s="4"/>
      <c r="C1009" s="13" t="s">
        <v>851</v>
      </c>
      <c r="D1009" s="13" t="s">
        <v>40</v>
      </c>
      <c r="E1009" s="13" t="s">
        <v>894</v>
      </c>
      <c r="F1009" s="13" t="s">
        <v>14</v>
      </c>
      <c r="G1009" s="13" t="s">
        <v>15</v>
      </c>
      <c r="H1009" s="4"/>
      <c r="I1009" s="8" t="s">
        <v>893</v>
      </c>
      <c r="J1009" s="7">
        <v>2800</v>
      </c>
    </row>
    <row r="1010" spans="1:10" ht="15" customHeight="1" x14ac:dyDescent="0.25">
      <c r="A1010" s="22" t="s">
        <v>895</v>
      </c>
      <c r="B1010" s="23"/>
      <c r="C1010" s="23"/>
      <c r="D1010" s="23"/>
      <c r="E1010" s="23"/>
      <c r="F1010" s="23"/>
      <c r="G1010" s="23"/>
      <c r="H1010" s="23"/>
      <c r="I1010" s="23"/>
      <c r="J1010" s="16">
        <f>SUM(J1011:J1027)</f>
        <v>527096</v>
      </c>
    </row>
    <row r="1011" spans="1:10" ht="26.25" x14ac:dyDescent="0.25">
      <c r="A1011" s="1"/>
      <c r="B1011" s="4"/>
      <c r="C1011" s="4" t="s">
        <v>851</v>
      </c>
      <c r="D1011" s="4" t="s">
        <v>13</v>
      </c>
      <c r="E1011" s="13" t="s">
        <v>912</v>
      </c>
      <c r="F1011" s="4">
        <v>231</v>
      </c>
      <c r="G1011" s="4" t="s">
        <v>15</v>
      </c>
      <c r="H1011" s="4"/>
      <c r="I1011" s="19" t="s">
        <v>896</v>
      </c>
      <c r="J1011" s="7">
        <v>85596</v>
      </c>
    </row>
    <row r="1012" spans="1:10" ht="15" customHeight="1" x14ac:dyDescent="0.25">
      <c r="A1012" s="1"/>
      <c r="B1012" s="4"/>
      <c r="C1012" s="4" t="s">
        <v>851</v>
      </c>
      <c r="D1012" s="4" t="s">
        <v>13</v>
      </c>
      <c r="E1012" s="4" t="s">
        <v>912</v>
      </c>
      <c r="F1012" s="4">
        <v>231</v>
      </c>
      <c r="G1012" s="4" t="s">
        <v>15</v>
      </c>
      <c r="H1012" s="4"/>
      <c r="I1012" s="19" t="s">
        <v>897</v>
      </c>
      <c r="J1012" s="7">
        <v>46000</v>
      </c>
    </row>
    <row r="1013" spans="1:10" ht="15" customHeight="1" x14ac:dyDescent="0.25">
      <c r="A1013" s="1"/>
      <c r="B1013" s="4"/>
      <c r="C1013" s="4" t="s">
        <v>851</v>
      </c>
      <c r="D1013" s="4" t="s">
        <v>13</v>
      </c>
      <c r="E1013" s="4" t="s">
        <v>912</v>
      </c>
      <c r="F1013" s="4">
        <v>231</v>
      </c>
      <c r="G1013" s="4" t="s">
        <v>15</v>
      </c>
      <c r="H1013" s="4"/>
      <c r="I1013" s="19" t="s">
        <v>898</v>
      </c>
      <c r="J1013" s="7">
        <v>25000</v>
      </c>
    </row>
    <row r="1014" spans="1:10" ht="26.25" x14ac:dyDescent="0.25">
      <c r="A1014" s="1"/>
      <c r="B1014" s="4"/>
      <c r="C1014" s="4" t="s">
        <v>851</v>
      </c>
      <c r="D1014" s="4" t="s">
        <v>13</v>
      </c>
      <c r="E1014" s="4" t="s">
        <v>912</v>
      </c>
      <c r="F1014" s="4">
        <v>231</v>
      </c>
      <c r="G1014" s="4" t="s">
        <v>15</v>
      </c>
      <c r="H1014" s="4"/>
      <c r="I1014" s="19" t="s">
        <v>899</v>
      </c>
      <c r="J1014" s="7">
        <v>55000</v>
      </c>
    </row>
    <row r="1015" spans="1:10" ht="15" customHeight="1" x14ac:dyDescent="0.25">
      <c r="A1015" s="1"/>
      <c r="B1015" s="4"/>
      <c r="C1015" s="4" t="s">
        <v>851</v>
      </c>
      <c r="D1015" s="4" t="s">
        <v>13</v>
      </c>
      <c r="E1015" s="4" t="s">
        <v>912</v>
      </c>
      <c r="F1015" s="4">
        <v>231</v>
      </c>
      <c r="G1015" s="4" t="s">
        <v>15</v>
      </c>
      <c r="H1015" s="4"/>
      <c r="I1015" s="19" t="s">
        <v>900</v>
      </c>
      <c r="J1015" s="7">
        <v>36000</v>
      </c>
    </row>
    <row r="1016" spans="1:10" ht="15" customHeight="1" x14ac:dyDescent="0.25">
      <c r="A1016" s="1"/>
      <c r="B1016" s="4"/>
      <c r="C1016" s="4" t="s">
        <v>851</v>
      </c>
      <c r="D1016" s="4" t="s">
        <v>13</v>
      </c>
      <c r="E1016" s="4" t="s">
        <v>912</v>
      </c>
      <c r="F1016" s="4">
        <v>231</v>
      </c>
      <c r="G1016" s="4" t="s">
        <v>15</v>
      </c>
      <c r="H1016" s="4"/>
      <c r="I1016" s="19" t="s">
        <v>901</v>
      </c>
      <c r="J1016" s="7">
        <v>11000</v>
      </c>
    </row>
    <row r="1017" spans="1:10" ht="15" customHeight="1" x14ac:dyDescent="0.25">
      <c r="A1017" s="1"/>
      <c r="B1017" s="4"/>
      <c r="C1017" s="4" t="s">
        <v>851</v>
      </c>
      <c r="D1017" s="4" t="s">
        <v>13</v>
      </c>
      <c r="E1017" s="4" t="s">
        <v>912</v>
      </c>
      <c r="F1017" s="4">
        <v>231</v>
      </c>
      <c r="G1017" s="4" t="s">
        <v>15</v>
      </c>
      <c r="H1017" s="4"/>
      <c r="I1017" s="19" t="s">
        <v>902</v>
      </c>
      <c r="J1017" s="7">
        <v>46000</v>
      </c>
    </row>
    <row r="1018" spans="1:10" ht="15" customHeight="1" x14ac:dyDescent="0.25">
      <c r="A1018" s="1"/>
      <c r="B1018" s="4"/>
      <c r="C1018" s="4" t="s">
        <v>851</v>
      </c>
      <c r="D1018" s="4" t="s">
        <v>13</v>
      </c>
      <c r="E1018" s="4" t="s">
        <v>912</v>
      </c>
      <c r="F1018" s="4">
        <v>231</v>
      </c>
      <c r="G1018" s="4" t="s">
        <v>15</v>
      </c>
      <c r="H1018" s="4"/>
      <c r="I1018" s="19" t="s">
        <v>903</v>
      </c>
      <c r="J1018" s="7">
        <v>40000</v>
      </c>
    </row>
    <row r="1019" spans="1:10" ht="15" customHeight="1" x14ac:dyDescent="0.25">
      <c r="A1019" s="1"/>
      <c r="B1019" s="4"/>
      <c r="C1019" s="4" t="s">
        <v>851</v>
      </c>
      <c r="D1019" s="4" t="s">
        <v>13</v>
      </c>
      <c r="E1019" s="4" t="s">
        <v>912</v>
      </c>
      <c r="F1019" s="4">
        <v>231</v>
      </c>
      <c r="G1019" s="4" t="s">
        <v>15</v>
      </c>
      <c r="H1019" s="4"/>
      <c r="I1019" s="19" t="s">
        <v>904</v>
      </c>
      <c r="J1019" s="7">
        <v>32000</v>
      </c>
    </row>
    <row r="1020" spans="1:10" ht="15" customHeight="1" x14ac:dyDescent="0.25">
      <c r="A1020" s="1"/>
      <c r="B1020" s="4"/>
      <c r="C1020" s="4" t="s">
        <v>851</v>
      </c>
      <c r="D1020" s="4" t="s">
        <v>13</v>
      </c>
      <c r="E1020" s="4" t="s">
        <v>912</v>
      </c>
      <c r="F1020" s="4">
        <v>231</v>
      </c>
      <c r="G1020" s="4" t="s">
        <v>15</v>
      </c>
      <c r="H1020" s="4"/>
      <c r="I1020" s="19" t="s">
        <v>905</v>
      </c>
      <c r="J1020" s="7">
        <v>2000</v>
      </c>
    </row>
    <row r="1021" spans="1:10" ht="15" customHeight="1" x14ac:dyDescent="0.25">
      <c r="A1021" s="1"/>
      <c r="B1021" s="4"/>
      <c r="C1021" s="4" t="s">
        <v>851</v>
      </c>
      <c r="D1021" s="4" t="s">
        <v>13</v>
      </c>
      <c r="E1021" s="4" t="s">
        <v>912</v>
      </c>
      <c r="F1021" s="4">
        <v>231</v>
      </c>
      <c r="G1021" s="4" t="s">
        <v>15</v>
      </c>
      <c r="H1021" s="4"/>
      <c r="I1021" s="19" t="s">
        <v>906</v>
      </c>
      <c r="J1021" s="7">
        <v>49000</v>
      </c>
    </row>
    <row r="1022" spans="1:10" ht="15" customHeight="1" x14ac:dyDescent="0.25">
      <c r="A1022" s="1"/>
      <c r="B1022" s="4"/>
      <c r="C1022" s="4" t="s">
        <v>851</v>
      </c>
      <c r="D1022" s="4" t="s">
        <v>13</v>
      </c>
      <c r="E1022" s="4" t="s">
        <v>912</v>
      </c>
      <c r="F1022" s="4">
        <v>231</v>
      </c>
      <c r="G1022" s="4" t="s">
        <v>15</v>
      </c>
      <c r="H1022" s="4"/>
      <c r="I1022" s="19" t="s">
        <v>907</v>
      </c>
      <c r="J1022" s="7">
        <v>4000</v>
      </c>
    </row>
    <row r="1023" spans="1:10" ht="15" customHeight="1" x14ac:dyDescent="0.25">
      <c r="A1023" s="1"/>
      <c r="B1023" s="4"/>
      <c r="C1023" s="4" t="s">
        <v>851</v>
      </c>
      <c r="D1023" s="4" t="s">
        <v>13</v>
      </c>
      <c r="E1023" s="4" t="s">
        <v>912</v>
      </c>
      <c r="F1023" s="4">
        <v>231</v>
      </c>
      <c r="G1023" s="4" t="s">
        <v>15</v>
      </c>
      <c r="H1023" s="4"/>
      <c r="I1023" s="19" t="s">
        <v>908</v>
      </c>
      <c r="J1023" s="7">
        <v>25000</v>
      </c>
    </row>
    <row r="1024" spans="1:10" ht="15" customHeight="1" x14ac:dyDescent="0.25">
      <c r="A1024" s="1"/>
      <c r="B1024" s="4"/>
      <c r="C1024" s="4" t="s">
        <v>851</v>
      </c>
      <c r="D1024" s="4" t="s">
        <v>13</v>
      </c>
      <c r="E1024" s="4" t="s">
        <v>912</v>
      </c>
      <c r="F1024" s="4">
        <v>231</v>
      </c>
      <c r="G1024" s="4" t="s">
        <v>15</v>
      </c>
      <c r="H1024" s="4"/>
      <c r="I1024" s="19" t="s">
        <v>909</v>
      </c>
      <c r="J1024" s="7">
        <v>30000</v>
      </c>
    </row>
    <row r="1025" spans="1:10" ht="15" customHeight="1" x14ac:dyDescent="0.25">
      <c r="A1025" s="1"/>
      <c r="B1025" s="4"/>
      <c r="C1025" s="4" t="s">
        <v>851</v>
      </c>
      <c r="D1025" s="4" t="s">
        <v>13</v>
      </c>
      <c r="E1025" s="4" t="s">
        <v>912</v>
      </c>
      <c r="F1025" s="4">
        <v>230</v>
      </c>
      <c r="G1025" s="4" t="s">
        <v>15</v>
      </c>
      <c r="H1025" s="4"/>
      <c r="I1025" s="19" t="s">
        <v>855</v>
      </c>
      <c r="J1025" s="7">
        <v>17500</v>
      </c>
    </row>
    <row r="1026" spans="1:10" ht="26.25" x14ac:dyDescent="0.25">
      <c r="A1026" s="1"/>
      <c r="B1026" s="4"/>
      <c r="C1026" s="4" t="s">
        <v>851</v>
      </c>
      <c r="D1026" s="4" t="s">
        <v>40</v>
      </c>
      <c r="E1026" s="4" t="s">
        <v>912</v>
      </c>
      <c r="F1026" s="4">
        <v>231</v>
      </c>
      <c r="G1026" s="4" t="s">
        <v>15</v>
      </c>
      <c r="H1026" s="4"/>
      <c r="I1026" s="19" t="s">
        <v>910</v>
      </c>
      <c r="J1026" s="7">
        <v>3000</v>
      </c>
    </row>
    <row r="1027" spans="1:10" ht="26.25" x14ac:dyDescent="0.25">
      <c r="A1027" s="1"/>
      <c r="B1027" s="4"/>
      <c r="C1027" s="4" t="s">
        <v>851</v>
      </c>
      <c r="D1027" s="4" t="s">
        <v>20</v>
      </c>
      <c r="E1027" s="4" t="s">
        <v>912</v>
      </c>
      <c r="F1027" s="4">
        <v>231</v>
      </c>
      <c r="G1027" s="4" t="s">
        <v>15</v>
      </c>
      <c r="H1027" s="4"/>
      <c r="I1027" s="19" t="s">
        <v>911</v>
      </c>
      <c r="J1027" s="7">
        <v>20000</v>
      </c>
    </row>
    <row r="1028" spans="1:10" ht="15" customHeight="1" thickBot="1" x14ac:dyDescent="0.3">
      <c r="A1028" s="24" t="s">
        <v>395</v>
      </c>
      <c r="B1028" s="25"/>
      <c r="C1028" s="25"/>
      <c r="D1028" s="25"/>
      <c r="E1028" s="25"/>
      <c r="F1028" s="25"/>
      <c r="G1028" s="25"/>
      <c r="H1028" s="25"/>
      <c r="I1028" s="25"/>
      <c r="J1028" s="11">
        <f>J1029+J1032+J1069</f>
        <v>2546000</v>
      </c>
    </row>
    <row r="1029" spans="1:10" ht="15" customHeight="1" x14ac:dyDescent="0.25">
      <c r="A1029" s="22" t="s">
        <v>286</v>
      </c>
      <c r="B1029" s="23"/>
      <c r="C1029" s="23"/>
      <c r="D1029" s="23"/>
      <c r="E1029" s="23"/>
      <c r="F1029" s="23"/>
      <c r="G1029" s="23"/>
      <c r="H1029" s="23"/>
      <c r="I1029" s="23"/>
      <c r="J1029" s="16">
        <f>SUM(J1030:J1031)</f>
        <v>25000</v>
      </c>
    </row>
    <row r="1030" spans="1:10" ht="15" customHeight="1" x14ac:dyDescent="0.25">
      <c r="A1030" s="1"/>
      <c r="B1030" s="13" t="s">
        <v>11</v>
      </c>
      <c r="C1030" s="4">
        <v>26</v>
      </c>
      <c r="D1030" s="13" t="s">
        <v>13</v>
      </c>
      <c r="E1030" s="13" t="s">
        <v>10</v>
      </c>
      <c r="F1030" s="4">
        <v>231</v>
      </c>
      <c r="G1030" s="4">
        <v>3535</v>
      </c>
      <c r="H1030" s="4" t="s">
        <v>932</v>
      </c>
      <c r="I1030" s="8" t="s">
        <v>933</v>
      </c>
      <c r="J1030" s="7">
        <v>10000</v>
      </c>
    </row>
    <row r="1031" spans="1:10" ht="15" customHeight="1" thickBot="1" x14ac:dyDescent="0.3">
      <c r="A1031" s="1"/>
      <c r="B1031" s="13" t="s">
        <v>11</v>
      </c>
      <c r="C1031" s="4">
        <v>26</v>
      </c>
      <c r="D1031" s="13" t="s">
        <v>13</v>
      </c>
      <c r="E1031" s="13" t="s">
        <v>10</v>
      </c>
      <c r="F1031" s="4">
        <v>231</v>
      </c>
      <c r="G1031" s="4">
        <v>3535</v>
      </c>
      <c r="H1031" s="4"/>
      <c r="I1031" s="8" t="s">
        <v>160</v>
      </c>
      <c r="J1031" s="7">
        <v>15000</v>
      </c>
    </row>
    <row r="1032" spans="1:10" ht="15" customHeight="1" x14ac:dyDescent="0.25">
      <c r="A1032" s="22" t="s">
        <v>934</v>
      </c>
      <c r="B1032" s="23"/>
      <c r="C1032" s="23"/>
      <c r="D1032" s="23"/>
      <c r="E1032" s="23"/>
      <c r="F1032" s="23"/>
      <c r="G1032" s="23"/>
      <c r="H1032" s="23"/>
      <c r="I1032" s="23"/>
      <c r="J1032" s="16">
        <f>SUM(J1033:J1068)</f>
        <v>2116848</v>
      </c>
    </row>
    <row r="1033" spans="1:10" ht="15" customHeight="1" x14ac:dyDescent="0.25">
      <c r="A1033" s="1"/>
      <c r="B1033" s="4" t="s">
        <v>931</v>
      </c>
      <c r="C1033" s="4">
        <v>26</v>
      </c>
      <c r="D1033" s="13" t="s">
        <v>13</v>
      </c>
      <c r="E1033" s="4" t="s">
        <v>954</v>
      </c>
      <c r="F1033" s="4">
        <v>231</v>
      </c>
      <c r="G1033" s="4">
        <v>3535</v>
      </c>
      <c r="H1033" s="4" t="s">
        <v>955</v>
      </c>
      <c r="I1033" s="8" t="s">
        <v>935</v>
      </c>
      <c r="J1033" s="7">
        <v>110378</v>
      </c>
    </row>
    <row r="1034" spans="1:10" ht="15" customHeight="1" x14ac:dyDescent="0.25">
      <c r="A1034" s="1"/>
      <c r="B1034" s="4" t="s">
        <v>931</v>
      </c>
      <c r="C1034" s="4">
        <v>26</v>
      </c>
      <c r="D1034" s="13" t="s">
        <v>13</v>
      </c>
      <c r="E1034" s="4" t="s">
        <v>954</v>
      </c>
      <c r="F1034" s="4">
        <v>231</v>
      </c>
      <c r="G1034" s="4">
        <v>3535</v>
      </c>
      <c r="H1034" s="4" t="s">
        <v>956</v>
      </c>
      <c r="I1034" s="8" t="s">
        <v>936</v>
      </c>
      <c r="J1034" s="7">
        <v>550000</v>
      </c>
    </row>
    <row r="1035" spans="1:10" ht="15" customHeight="1" x14ac:dyDescent="0.25">
      <c r="A1035" s="1"/>
      <c r="B1035" s="4" t="s">
        <v>931</v>
      </c>
      <c r="C1035" s="4">
        <v>26</v>
      </c>
      <c r="D1035" s="13" t="s">
        <v>13</v>
      </c>
      <c r="E1035" s="4" t="s">
        <v>954</v>
      </c>
      <c r="F1035" s="4">
        <v>231</v>
      </c>
      <c r="G1035" s="4">
        <v>3535</v>
      </c>
      <c r="H1035" s="4"/>
      <c r="I1035" s="8" t="s">
        <v>937</v>
      </c>
      <c r="J1035" s="7">
        <v>202000</v>
      </c>
    </row>
    <row r="1036" spans="1:10" ht="15" customHeight="1" x14ac:dyDescent="0.25">
      <c r="A1036" s="1"/>
      <c r="B1036" s="4" t="s">
        <v>931</v>
      </c>
      <c r="C1036" s="4">
        <v>26</v>
      </c>
      <c r="D1036" s="13" t="s">
        <v>13</v>
      </c>
      <c r="E1036" s="4" t="s">
        <v>954</v>
      </c>
      <c r="F1036" s="4">
        <v>231</v>
      </c>
      <c r="G1036" s="4">
        <v>3535</v>
      </c>
      <c r="H1036" s="4"/>
      <c r="I1036" s="8" t="s">
        <v>938</v>
      </c>
      <c r="J1036" s="7">
        <v>100000</v>
      </c>
    </row>
    <row r="1037" spans="1:10" ht="15" customHeight="1" x14ac:dyDescent="0.25">
      <c r="A1037" s="1"/>
      <c r="B1037" s="4" t="s">
        <v>931</v>
      </c>
      <c r="C1037" s="4">
        <v>26</v>
      </c>
      <c r="D1037" s="13" t="s">
        <v>13</v>
      </c>
      <c r="E1037" s="4" t="s">
        <v>954</v>
      </c>
      <c r="F1037" s="4">
        <v>231</v>
      </c>
      <c r="G1037" s="4">
        <v>3535</v>
      </c>
      <c r="H1037" s="4"/>
      <c r="I1037" s="8" t="s">
        <v>939</v>
      </c>
      <c r="J1037" s="7">
        <v>130000</v>
      </c>
    </row>
    <row r="1038" spans="1:10" ht="15" customHeight="1" x14ac:dyDescent="0.25">
      <c r="A1038" s="1"/>
      <c r="B1038" s="4" t="s">
        <v>931</v>
      </c>
      <c r="C1038" s="4">
        <v>26</v>
      </c>
      <c r="D1038" s="13" t="s">
        <v>13</v>
      </c>
      <c r="E1038" s="4" t="s">
        <v>954</v>
      </c>
      <c r="F1038" s="4">
        <v>231</v>
      </c>
      <c r="G1038" s="4">
        <v>3535</v>
      </c>
      <c r="H1038" s="4" t="s">
        <v>957</v>
      </c>
      <c r="I1038" s="8" t="s">
        <v>940</v>
      </c>
      <c r="J1038" s="7">
        <v>740000</v>
      </c>
    </row>
    <row r="1039" spans="1:10" ht="15" customHeight="1" x14ac:dyDescent="0.25">
      <c r="A1039" s="1"/>
      <c r="B1039" s="4" t="s">
        <v>931</v>
      </c>
      <c r="C1039" s="4">
        <v>26</v>
      </c>
      <c r="D1039" s="4" t="s">
        <v>40</v>
      </c>
      <c r="E1039" s="4" t="s">
        <v>954</v>
      </c>
      <c r="F1039" s="4">
        <v>231</v>
      </c>
      <c r="G1039" s="4">
        <v>3535</v>
      </c>
      <c r="H1039" s="4" t="s">
        <v>958</v>
      </c>
      <c r="I1039" s="8" t="s">
        <v>941</v>
      </c>
      <c r="J1039" s="7">
        <v>6350</v>
      </c>
    </row>
    <row r="1040" spans="1:10" ht="15" customHeight="1" x14ac:dyDescent="0.25">
      <c r="A1040" s="1"/>
      <c r="B1040" s="4" t="s">
        <v>931</v>
      </c>
      <c r="C1040" s="4">
        <v>26</v>
      </c>
      <c r="D1040" s="4" t="s">
        <v>40</v>
      </c>
      <c r="E1040" s="4" t="s">
        <v>954</v>
      </c>
      <c r="F1040" s="4">
        <v>231</v>
      </c>
      <c r="G1040" s="4">
        <v>3535</v>
      </c>
      <c r="H1040" s="4" t="s">
        <v>959</v>
      </c>
      <c r="I1040" s="8" t="s">
        <v>942</v>
      </c>
      <c r="J1040" s="7">
        <v>6800</v>
      </c>
    </row>
    <row r="1041" spans="1:10" ht="15" customHeight="1" x14ac:dyDescent="0.25">
      <c r="A1041" s="1"/>
      <c r="B1041" s="4" t="s">
        <v>931</v>
      </c>
      <c r="C1041" s="4">
        <v>26</v>
      </c>
      <c r="D1041" s="4" t="s">
        <v>40</v>
      </c>
      <c r="E1041" s="4" t="s">
        <v>954</v>
      </c>
      <c r="F1041" s="4">
        <v>231</v>
      </c>
      <c r="G1041" s="4">
        <v>3535</v>
      </c>
      <c r="H1041" s="4" t="s">
        <v>960</v>
      </c>
      <c r="I1041" s="8" t="s">
        <v>943</v>
      </c>
      <c r="J1041" s="7">
        <v>5000</v>
      </c>
    </row>
    <row r="1042" spans="1:10" ht="15" customHeight="1" x14ac:dyDescent="0.25">
      <c r="A1042" s="1"/>
      <c r="B1042" s="4" t="s">
        <v>931</v>
      </c>
      <c r="C1042" s="4">
        <v>26</v>
      </c>
      <c r="D1042" s="4" t="s">
        <v>40</v>
      </c>
      <c r="E1042" s="4" t="s">
        <v>954</v>
      </c>
      <c r="F1042" s="4">
        <v>231</v>
      </c>
      <c r="G1042" s="4">
        <v>3535</v>
      </c>
      <c r="H1042" s="4" t="s">
        <v>961</v>
      </c>
      <c r="I1042" s="8" t="s">
        <v>944</v>
      </c>
      <c r="J1042" s="7">
        <v>5000</v>
      </c>
    </row>
    <row r="1043" spans="1:10" ht="15" customHeight="1" x14ac:dyDescent="0.25">
      <c r="A1043" s="1"/>
      <c r="B1043" s="4" t="s">
        <v>931</v>
      </c>
      <c r="C1043" s="4">
        <v>26</v>
      </c>
      <c r="D1043" s="4" t="s">
        <v>40</v>
      </c>
      <c r="E1043" s="4" t="s">
        <v>954</v>
      </c>
      <c r="F1043" s="4">
        <v>231</v>
      </c>
      <c r="G1043" s="4">
        <v>3535</v>
      </c>
      <c r="H1043" s="4" t="s">
        <v>962</v>
      </c>
      <c r="I1043" s="8" t="s">
        <v>945</v>
      </c>
      <c r="J1043" s="7">
        <v>0</v>
      </c>
    </row>
    <row r="1044" spans="1:10" ht="15" customHeight="1" x14ac:dyDescent="0.25">
      <c r="A1044" s="1"/>
      <c r="B1044" s="4" t="s">
        <v>931</v>
      </c>
      <c r="C1044" s="4">
        <v>26</v>
      </c>
      <c r="D1044" s="4" t="s">
        <v>40</v>
      </c>
      <c r="E1044" s="4" t="s">
        <v>954</v>
      </c>
      <c r="F1044" s="4">
        <v>231</v>
      </c>
      <c r="G1044" s="4">
        <v>3535</v>
      </c>
      <c r="H1044" s="4" t="s">
        <v>963</v>
      </c>
      <c r="I1044" s="8" t="s">
        <v>946</v>
      </c>
      <c r="J1044" s="7">
        <v>8400</v>
      </c>
    </row>
    <row r="1045" spans="1:10" ht="15" customHeight="1" x14ac:dyDescent="0.25">
      <c r="A1045" s="1"/>
      <c r="B1045" s="4" t="s">
        <v>931</v>
      </c>
      <c r="C1045" s="4">
        <v>26</v>
      </c>
      <c r="D1045" s="4" t="s">
        <v>40</v>
      </c>
      <c r="E1045" s="4" t="s">
        <v>954</v>
      </c>
      <c r="F1045" s="4">
        <v>231</v>
      </c>
      <c r="G1045" s="4">
        <v>3535</v>
      </c>
      <c r="H1045" s="4" t="s">
        <v>964</v>
      </c>
      <c r="I1045" s="8" t="s">
        <v>947</v>
      </c>
      <c r="J1045" s="7">
        <v>1010</v>
      </c>
    </row>
    <row r="1046" spans="1:10" ht="15" customHeight="1" x14ac:dyDescent="0.25">
      <c r="A1046" s="1"/>
      <c r="B1046" s="4" t="s">
        <v>931</v>
      </c>
      <c r="C1046" s="4">
        <v>26</v>
      </c>
      <c r="D1046" s="4" t="s">
        <v>40</v>
      </c>
      <c r="E1046" s="4" t="s">
        <v>954</v>
      </c>
      <c r="F1046" s="4">
        <v>231</v>
      </c>
      <c r="G1046" s="4">
        <v>3535</v>
      </c>
      <c r="H1046" s="4" t="s">
        <v>965</v>
      </c>
      <c r="I1046" s="8" t="s">
        <v>948</v>
      </c>
      <c r="J1046" s="7">
        <v>9000</v>
      </c>
    </row>
    <row r="1047" spans="1:10" ht="15" customHeight="1" x14ac:dyDescent="0.25">
      <c r="A1047" s="1"/>
      <c r="B1047" s="4" t="s">
        <v>931</v>
      </c>
      <c r="C1047" s="4">
        <v>26</v>
      </c>
      <c r="D1047" s="4" t="s">
        <v>40</v>
      </c>
      <c r="E1047" s="4" t="s">
        <v>954</v>
      </c>
      <c r="F1047" s="4">
        <v>231</v>
      </c>
      <c r="G1047" s="4">
        <v>3535</v>
      </c>
      <c r="H1047" s="4"/>
      <c r="I1047" s="8" t="s">
        <v>949</v>
      </c>
      <c r="J1047" s="7">
        <v>5000</v>
      </c>
    </row>
    <row r="1048" spans="1:10" ht="15" customHeight="1" x14ac:dyDescent="0.25">
      <c r="A1048" s="1"/>
      <c r="B1048" s="4" t="s">
        <v>931</v>
      </c>
      <c r="C1048" s="4">
        <v>26</v>
      </c>
      <c r="D1048" s="4" t="s">
        <v>40</v>
      </c>
      <c r="E1048" s="4" t="s">
        <v>954</v>
      </c>
      <c r="F1048" s="4">
        <v>231</v>
      </c>
      <c r="G1048" s="4">
        <v>3535</v>
      </c>
      <c r="H1048" s="4"/>
      <c r="I1048" s="8" t="s">
        <v>950</v>
      </c>
      <c r="J1048" s="7">
        <v>4250</v>
      </c>
    </row>
    <row r="1049" spans="1:10" ht="15" customHeight="1" x14ac:dyDescent="0.25">
      <c r="A1049" s="1"/>
      <c r="B1049" s="4" t="s">
        <v>931</v>
      </c>
      <c r="C1049" s="4">
        <v>26</v>
      </c>
      <c r="D1049" s="4" t="s">
        <v>20</v>
      </c>
      <c r="E1049" s="4" t="s">
        <v>966</v>
      </c>
      <c r="F1049" s="4">
        <v>231</v>
      </c>
      <c r="G1049" s="4">
        <v>3535</v>
      </c>
      <c r="H1049" s="4" t="s">
        <v>967</v>
      </c>
      <c r="I1049" s="8" t="s">
        <v>951</v>
      </c>
      <c r="J1049" s="7">
        <v>4000</v>
      </c>
    </row>
    <row r="1050" spans="1:10" ht="15" customHeight="1" x14ac:dyDescent="0.25">
      <c r="A1050" s="1"/>
      <c r="B1050" s="4" t="s">
        <v>931</v>
      </c>
      <c r="C1050" s="4">
        <v>26</v>
      </c>
      <c r="D1050" s="4" t="s">
        <v>20</v>
      </c>
      <c r="E1050" s="4" t="s">
        <v>966</v>
      </c>
      <c r="F1050" s="4">
        <v>231</v>
      </c>
      <c r="G1050" s="4">
        <v>3535</v>
      </c>
      <c r="H1050" s="4" t="s">
        <v>968</v>
      </c>
      <c r="I1050" s="8" t="s">
        <v>942</v>
      </c>
      <c r="J1050" s="7">
        <v>6000</v>
      </c>
    </row>
    <row r="1051" spans="1:10" ht="15" customHeight="1" x14ac:dyDescent="0.25">
      <c r="A1051" s="1"/>
      <c r="B1051" s="4" t="s">
        <v>931</v>
      </c>
      <c r="C1051" s="4">
        <v>26</v>
      </c>
      <c r="D1051" s="4" t="s">
        <v>20</v>
      </c>
      <c r="E1051" s="4" t="s">
        <v>966</v>
      </c>
      <c r="F1051" s="4">
        <v>231</v>
      </c>
      <c r="G1051" s="4">
        <v>3535</v>
      </c>
      <c r="H1051" s="4" t="s">
        <v>969</v>
      </c>
      <c r="I1051" s="8" t="s">
        <v>943</v>
      </c>
      <c r="J1051" s="7">
        <v>5000</v>
      </c>
    </row>
    <row r="1052" spans="1:10" ht="15" customHeight="1" x14ac:dyDescent="0.25">
      <c r="A1052" s="1"/>
      <c r="B1052" s="4" t="s">
        <v>931</v>
      </c>
      <c r="C1052" s="4">
        <v>26</v>
      </c>
      <c r="D1052" s="4" t="s">
        <v>20</v>
      </c>
      <c r="E1052" s="4" t="s">
        <v>966</v>
      </c>
      <c r="F1052" s="4">
        <v>231</v>
      </c>
      <c r="G1052" s="4">
        <v>3535</v>
      </c>
      <c r="H1052" s="4" t="s">
        <v>970</v>
      </c>
      <c r="I1052" s="8" t="s">
        <v>944</v>
      </c>
      <c r="J1052" s="7">
        <v>5000</v>
      </c>
    </row>
    <row r="1053" spans="1:10" ht="15" customHeight="1" x14ac:dyDescent="0.25">
      <c r="A1053" s="1"/>
      <c r="B1053" s="4" t="s">
        <v>931</v>
      </c>
      <c r="C1053" s="4">
        <v>26</v>
      </c>
      <c r="D1053" s="4" t="s">
        <v>20</v>
      </c>
      <c r="E1053" s="4" t="s">
        <v>966</v>
      </c>
      <c r="F1053" s="4">
        <v>231</v>
      </c>
      <c r="G1053" s="4">
        <v>3535</v>
      </c>
      <c r="H1053" s="4"/>
      <c r="I1053" s="8" t="s">
        <v>952</v>
      </c>
      <c r="J1053" s="7">
        <v>4000</v>
      </c>
    </row>
    <row r="1054" spans="1:10" ht="15" customHeight="1" x14ac:dyDescent="0.25">
      <c r="A1054" s="1"/>
      <c r="B1054" s="4" t="s">
        <v>931</v>
      </c>
      <c r="C1054" s="4">
        <v>26</v>
      </c>
      <c r="D1054" s="4" t="s">
        <v>20</v>
      </c>
      <c r="E1054" s="4" t="s">
        <v>966</v>
      </c>
      <c r="F1054" s="4">
        <v>231</v>
      </c>
      <c r="G1054" s="4">
        <v>3535</v>
      </c>
      <c r="H1054" s="4"/>
      <c r="I1054" s="8" t="s">
        <v>953</v>
      </c>
      <c r="J1054" s="7">
        <v>1960</v>
      </c>
    </row>
    <row r="1055" spans="1:10" ht="15" customHeight="1" x14ac:dyDescent="0.25">
      <c r="A1055" s="1"/>
      <c r="B1055" s="4" t="s">
        <v>931</v>
      </c>
      <c r="C1055" s="4">
        <v>26</v>
      </c>
      <c r="D1055" s="13" t="s">
        <v>59</v>
      </c>
      <c r="E1055" s="4" t="s">
        <v>966</v>
      </c>
      <c r="F1055" s="13">
        <v>231</v>
      </c>
      <c r="G1055" s="4">
        <v>3535</v>
      </c>
      <c r="H1055" s="4" t="s">
        <v>978</v>
      </c>
      <c r="I1055" s="8" t="s">
        <v>979</v>
      </c>
      <c r="J1055" s="7">
        <v>3500</v>
      </c>
    </row>
    <row r="1056" spans="1:10" ht="15" customHeight="1" x14ac:dyDescent="0.25">
      <c r="A1056" s="1"/>
      <c r="B1056" s="4" t="s">
        <v>931</v>
      </c>
      <c r="C1056" s="4">
        <v>26</v>
      </c>
      <c r="D1056" s="4" t="s">
        <v>59</v>
      </c>
      <c r="E1056" s="4" t="s">
        <v>966</v>
      </c>
      <c r="F1056" s="4">
        <v>231</v>
      </c>
      <c r="G1056" s="4">
        <v>3535</v>
      </c>
      <c r="H1056" s="4" t="s">
        <v>980</v>
      </c>
      <c r="I1056" s="8" t="s">
        <v>981</v>
      </c>
      <c r="J1056" s="7">
        <v>12000</v>
      </c>
    </row>
    <row r="1057" spans="1:10" ht="15" customHeight="1" x14ac:dyDescent="0.25">
      <c r="A1057" s="1"/>
      <c r="B1057" s="4" t="s">
        <v>931</v>
      </c>
      <c r="C1057" s="4">
        <v>26</v>
      </c>
      <c r="D1057" s="4" t="s">
        <v>59</v>
      </c>
      <c r="E1057" s="4" t="s">
        <v>966</v>
      </c>
      <c r="F1057" s="4">
        <v>231</v>
      </c>
      <c r="G1057" s="4">
        <v>3535</v>
      </c>
      <c r="H1057" s="4" t="s">
        <v>982</v>
      </c>
      <c r="I1057" s="8" t="s">
        <v>983</v>
      </c>
      <c r="J1057" s="7">
        <v>13300</v>
      </c>
    </row>
    <row r="1058" spans="1:10" ht="15" customHeight="1" x14ac:dyDescent="0.25">
      <c r="A1058" s="1"/>
      <c r="B1058" s="4" t="s">
        <v>931</v>
      </c>
      <c r="C1058" s="4">
        <v>26</v>
      </c>
      <c r="D1058" s="4" t="s">
        <v>59</v>
      </c>
      <c r="E1058" s="4" t="s">
        <v>966</v>
      </c>
      <c r="F1058" s="4">
        <v>231</v>
      </c>
      <c r="G1058" s="4">
        <v>3535</v>
      </c>
      <c r="H1058" s="4" t="s">
        <v>984</v>
      </c>
      <c r="I1058" s="8" t="s">
        <v>942</v>
      </c>
      <c r="J1058" s="7">
        <v>25000</v>
      </c>
    </row>
    <row r="1059" spans="1:10" ht="15" customHeight="1" x14ac:dyDescent="0.25">
      <c r="A1059" s="1"/>
      <c r="B1059" s="4" t="s">
        <v>931</v>
      </c>
      <c r="C1059" s="4">
        <v>26</v>
      </c>
      <c r="D1059" s="4" t="s">
        <v>59</v>
      </c>
      <c r="E1059" s="4" t="s">
        <v>966</v>
      </c>
      <c r="F1059" s="4">
        <v>231</v>
      </c>
      <c r="G1059" s="4">
        <v>3535</v>
      </c>
      <c r="H1059" s="4" t="s">
        <v>985</v>
      </c>
      <c r="I1059" s="8" t="s">
        <v>943</v>
      </c>
      <c r="J1059" s="7">
        <v>25000</v>
      </c>
    </row>
    <row r="1060" spans="1:10" ht="15" customHeight="1" x14ac:dyDescent="0.25">
      <c r="A1060" s="1"/>
      <c r="B1060" s="4" t="s">
        <v>931</v>
      </c>
      <c r="C1060" s="4">
        <v>26</v>
      </c>
      <c r="D1060" s="4" t="s">
        <v>59</v>
      </c>
      <c r="E1060" s="4" t="s">
        <v>966</v>
      </c>
      <c r="F1060" s="4">
        <v>231</v>
      </c>
      <c r="G1060" s="4">
        <v>3535</v>
      </c>
      <c r="H1060" s="4" t="s">
        <v>986</v>
      </c>
      <c r="I1060" s="8" t="s">
        <v>944</v>
      </c>
      <c r="J1060" s="7">
        <v>25000</v>
      </c>
    </row>
    <row r="1061" spans="1:10" ht="15" customHeight="1" x14ac:dyDescent="0.25">
      <c r="A1061" s="1"/>
      <c r="B1061" s="4" t="s">
        <v>931</v>
      </c>
      <c r="C1061" s="4">
        <v>26</v>
      </c>
      <c r="D1061" s="4" t="s">
        <v>59</v>
      </c>
      <c r="E1061" s="4" t="s">
        <v>966</v>
      </c>
      <c r="F1061" s="4">
        <v>231</v>
      </c>
      <c r="G1061" s="4">
        <v>3535</v>
      </c>
      <c r="H1061" s="4" t="s">
        <v>987</v>
      </c>
      <c r="I1061" s="8" t="s">
        <v>946</v>
      </c>
      <c r="J1061" s="7">
        <v>16400</v>
      </c>
    </row>
    <row r="1062" spans="1:10" ht="15" customHeight="1" x14ac:dyDescent="0.25">
      <c r="A1062" s="1"/>
      <c r="B1062" s="4" t="s">
        <v>931</v>
      </c>
      <c r="C1062" s="4">
        <v>26</v>
      </c>
      <c r="D1062" s="4" t="s">
        <v>59</v>
      </c>
      <c r="E1062" s="4" t="s">
        <v>966</v>
      </c>
      <c r="F1062" s="4">
        <v>231</v>
      </c>
      <c r="G1062" s="4">
        <v>3535</v>
      </c>
      <c r="H1062" s="4" t="s">
        <v>988</v>
      </c>
      <c r="I1062" s="8" t="s">
        <v>989</v>
      </c>
      <c r="J1062" s="7">
        <v>10500</v>
      </c>
    </row>
    <row r="1063" spans="1:10" ht="15" customHeight="1" x14ac:dyDescent="0.25">
      <c r="A1063" s="1"/>
      <c r="B1063" s="4" t="s">
        <v>931</v>
      </c>
      <c r="C1063" s="4">
        <v>26</v>
      </c>
      <c r="D1063" s="4" t="s">
        <v>59</v>
      </c>
      <c r="E1063" s="4" t="s">
        <v>966</v>
      </c>
      <c r="F1063" s="4">
        <v>231</v>
      </c>
      <c r="G1063" s="4">
        <v>3535</v>
      </c>
      <c r="H1063" s="4" t="s">
        <v>990</v>
      </c>
      <c r="I1063" s="8" t="s">
        <v>991</v>
      </c>
      <c r="J1063" s="7">
        <v>12000</v>
      </c>
    </row>
    <row r="1064" spans="1:10" ht="15" customHeight="1" x14ac:dyDescent="0.25">
      <c r="A1064" s="1"/>
      <c r="B1064" s="4" t="s">
        <v>931</v>
      </c>
      <c r="C1064" s="4">
        <v>26</v>
      </c>
      <c r="D1064" s="4" t="s">
        <v>59</v>
      </c>
      <c r="E1064" s="4" t="s">
        <v>966</v>
      </c>
      <c r="F1064" s="4">
        <v>231</v>
      </c>
      <c r="G1064" s="4">
        <v>3535</v>
      </c>
      <c r="H1064" s="4"/>
      <c r="I1064" s="8" t="s">
        <v>992</v>
      </c>
      <c r="J1064" s="7">
        <v>18000</v>
      </c>
    </row>
    <row r="1065" spans="1:10" ht="15" customHeight="1" x14ac:dyDescent="0.25">
      <c r="A1065" s="1"/>
      <c r="B1065" s="4" t="s">
        <v>931</v>
      </c>
      <c r="C1065" s="4">
        <v>26</v>
      </c>
      <c r="D1065" s="4" t="s">
        <v>59</v>
      </c>
      <c r="E1065" s="4" t="s">
        <v>966</v>
      </c>
      <c r="F1065" s="4">
        <v>231</v>
      </c>
      <c r="G1065" s="4">
        <v>3535</v>
      </c>
      <c r="H1065" s="4"/>
      <c r="I1065" s="8" t="s">
        <v>952</v>
      </c>
      <c r="J1065" s="7">
        <v>12000</v>
      </c>
    </row>
    <row r="1066" spans="1:10" ht="15" customHeight="1" x14ac:dyDescent="0.25">
      <c r="A1066" s="1"/>
      <c r="B1066" s="4" t="s">
        <v>931</v>
      </c>
      <c r="C1066" s="4">
        <v>26</v>
      </c>
      <c r="D1066" s="4" t="s">
        <v>59</v>
      </c>
      <c r="E1066" s="4" t="s">
        <v>966</v>
      </c>
      <c r="F1066" s="4">
        <v>231</v>
      </c>
      <c r="G1066" s="4">
        <v>3535</v>
      </c>
      <c r="H1066" s="4"/>
      <c r="I1066" s="8" t="s">
        <v>953</v>
      </c>
      <c r="J1066" s="7">
        <v>12000</v>
      </c>
    </row>
    <row r="1067" spans="1:10" ht="15" customHeight="1" x14ac:dyDescent="0.25">
      <c r="A1067" s="1"/>
      <c r="B1067" s="4" t="s">
        <v>931</v>
      </c>
      <c r="C1067" s="4">
        <v>26</v>
      </c>
      <c r="D1067" s="4" t="s">
        <v>59</v>
      </c>
      <c r="E1067" s="4" t="s">
        <v>966</v>
      </c>
      <c r="F1067" s="4">
        <v>231</v>
      </c>
      <c r="G1067" s="4">
        <v>3535</v>
      </c>
      <c r="H1067" s="4"/>
      <c r="I1067" s="8" t="s">
        <v>993</v>
      </c>
      <c r="J1067" s="7">
        <v>8000</v>
      </c>
    </row>
    <row r="1068" spans="1:10" ht="15" customHeight="1" thickBot="1" x14ac:dyDescent="0.3">
      <c r="A1068" s="1"/>
      <c r="B1068" s="4" t="s">
        <v>931</v>
      </c>
      <c r="C1068" s="4">
        <v>26</v>
      </c>
      <c r="D1068" s="4" t="s">
        <v>59</v>
      </c>
      <c r="E1068" s="4" t="s">
        <v>966</v>
      </c>
      <c r="F1068" s="4">
        <v>231</v>
      </c>
      <c r="G1068" s="4">
        <v>3535</v>
      </c>
      <c r="H1068" s="4"/>
      <c r="I1068" s="8" t="s">
        <v>994</v>
      </c>
      <c r="J1068" s="7">
        <v>15000</v>
      </c>
    </row>
    <row r="1069" spans="1:10" ht="15" customHeight="1" x14ac:dyDescent="0.25">
      <c r="A1069" s="22" t="s">
        <v>971</v>
      </c>
      <c r="B1069" s="23"/>
      <c r="C1069" s="23"/>
      <c r="D1069" s="23"/>
      <c r="E1069" s="23"/>
      <c r="F1069" s="23"/>
      <c r="G1069" s="23"/>
      <c r="H1069" s="23"/>
      <c r="I1069" s="23"/>
      <c r="J1069" s="16">
        <f>SUM(J1070:J1075)</f>
        <v>404152</v>
      </c>
    </row>
    <row r="1070" spans="1:10" ht="15" customHeight="1" x14ac:dyDescent="0.25">
      <c r="A1070" s="1"/>
      <c r="B1070" s="4" t="s">
        <v>931</v>
      </c>
      <c r="C1070" s="4">
        <v>26</v>
      </c>
      <c r="D1070" s="4">
        <v>1</v>
      </c>
      <c r="E1070" s="4" t="s">
        <v>975</v>
      </c>
      <c r="F1070" s="4">
        <v>231</v>
      </c>
      <c r="G1070" s="4">
        <v>3535</v>
      </c>
      <c r="H1070" s="4" t="s">
        <v>976</v>
      </c>
      <c r="I1070" s="8" t="s">
        <v>972</v>
      </c>
      <c r="J1070" s="7">
        <v>100000</v>
      </c>
    </row>
    <row r="1071" spans="1:10" ht="15" customHeight="1" x14ac:dyDescent="0.25">
      <c r="A1071" s="1"/>
      <c r="B1071" s="4" t="s">
        <v>931</v>
      </c>
      <c r="C1071" s="4">
        <v>26</v>
      </c>
      <c r="D1071" s="4">
        <v>1</v>
      </c>
      <c r="E1071" s="4" t="s">
        <v>975</v>
      </c>
      <c r="F1071" s="4">
        <v>231</v>
      </c>
      <c r="G1071" s="4">
        <v>3535</v>
      </c>
      <c r="H1071" s="4"/>
      <c r="I1071" s="8" t="s">
        <v>973</v>
      </c>
      <c r="J1071" s="7">
        <v>100000</v>
      </c>
    </row>
    <row r="1072" spans="1:10" ht="15" customHeight="1" x14ac:dyDescent="0.25">
      <c r="A1072" s="1"/>
      <c r="B1072" s="4" t="s">
        <v>11</v>
      </c>
      <c r="C1072" s="4">
        <v>26</v>
      </c>
      <c r="D1072" s="4" t="s">
        <v>40</v>
      </c>
      <c r="E1072" s="4" t="s">
        <v>975</v>
      </c>
      <c r="F1072" s="4">
        <v>231</v>
      </c>
      <c r="G1072" s="4">
        <v>3535</v>
      </c>
      <c r="H1072" s="4" t="s">
        <v>977</v>
      </c>
      <c r="I1072" s="8" t="s">
        <v>974</v>
      </c>
      <c r="J1072" s="7">
        <v>41152</v>
      </c>
    </row>
    <row r="1073" spans="1:10" ht="15" customHeight="1" x14ac:dyDescent="0.25">
      <c r="A1073" s="1"/>
      <c r="B1073" s="4" t="s">
        <v>11</v>
      </c>
      <c r="C1073" s="4">
        <v>26</v>
      </c>
      <c r="D1073" s="13" t="s">
        <v>59</v>
      </c>
      <c r="E1073" s="4" t="s">
        <v>975</v>
      </c>
      <c r="F1073" s="4">
        <v>231</v>
      </c>
      <c r="G1073" s="4">
        <v>3535</v>
      </c>
      <c r="H1073" s="4"/>
      <c r="I1073" s="8" t="s">
        <v>995</v>
      </c>
      <c r="J1073" s="7">
        <v>72000</v>
      </c>
    </row>
    <row r="1074" spans="1:10" ht="15" customHeight="1" x14ac:dyDescent="0.25">
      <c r="A1074" s="1"/>
      <c r="B1074" s="4" t="s">
        <v>11</v>
      </c>
      <c r="C1074" s="4">
        <v>26</v>
      </c>
      <c r="D1074" s="13" t="s">
        <v>59</v>
      </c>
      <c r="E1074" s="4" t="s">
        <v>975</v>
      </c>
      <c r="F1074" s="4">
        <v>231</v>
      </c>
      <c r="G1074" s="4">
        <v>3535</v>
      </c>
      <c r="H1074" s="4"/>
      <c r="I1074" s="8" t="s">
        <v>996</v>
      </c>
      <c r="J1074" s="7">
        <v>81000</v>
      </c>
    </row>
    <row r="1075" spans="1:10" ht="15" customHeight="1" x14ac:dyDescent="0.25">
      <c r="A1075" s="1"/>
      <c r="B1075" s="4" t="s">
        <v>11</v>
      </c>
      <c r="C1075" s="4">
        <v>26</v>
      </c>
      <c r="D1075" s="13" t="s">
        <v>59</v>
      </c>
      <c r="E1075" s="4" t="s">
        <v>975</v>
      </c>
      <c r="F1075" s="4">
        <v>231</v>
      </c>
      <c r="G1075" s="4">
        <v>3535</v>
      </c>
      <c r="H1075" s="4"/>
      <c r="I1075" s="8" t="s">
        <v>997</v>
      </c>
      <c r="J1075" s="7">
        <v>10000</v>
      </c>
    </row>
    <row r="1076" spans="1:10" ht="15" customHeight="1" thickBot="1" x14ac:dyDescent="0.3">
      <c r="A1076" s="24" t="s">
        <v>396</v>
      </c>
      <c r="B1076" s="25"/>
      <c r="C1076" s="25"/>
      <c r="D1076" s="25"/>
      <c r="E1076" s="25"/>
      <c r="F1076" s="25"/>
      <c r="G1076" s="25"/>
      <c r="H1076" s="25"/>
      <c r="I1076" s="25"/>
      <c r="J1076" s="11">
        <f>J1077</f>
        <v>330000</v>
      </c>
    </row>
    <row r="1077" spans="1:10" ht="15" customHeight="1" x14ac:dyDescent="0.25">
      <c r="A1077" s="22" t="s">
        <v>286</v>
      </c>
      <c r="B1077" s="23"/>
      <c r="C1077" s="23"/>
      <c r="D1077" s="23"/>
      <c r="E1077" s="23"/>
      <c r="F1077" s="23"/>
      <c r="G1077" s="23"/>
      <c r="H1077" s="23"/>
      <c r="I1077" s="23"/>
      <c r="J1077" s="16">
        <f>SUM(J1078:J1099)</f>
        <v>330000</v>
      </c>
    </row>
    <row r="1078" spans="1:10" ht="15" customHeight="1" x14ac:dyDescent="0.25">
      <c r="A1078" s="1"/>
      <c r="B1078" s="4"/>
      <c r="C1078" s="13">
        <v>28</v>
      </c>
      <c r="D1078" s="4" t="s">
        <v>13</v>
      </c>
      <c r="E1078" s="13" t="s">
        <v>10</v>
      </c>
      <c r="F1078" s="4">
        <v>2310000</v>
      </c>
      <c r="G1078" s="4">
        <v>3535</v>
      </c>
      <c r="H1078" s="4" t="s">
        <v>919</v>
      </c>
      <c r="I1078" s="8" t="s">
        <v>397</v>
      </c>
      <c r="J1078" s="7">
        <v>18623</v>
      </c>
    </row>
    <row r="1079" spans="1:10" ht="15" customHeight="1" x14ac:dyDescent="0.25">
      <c r="A1079" s="1"/>
      <c r="B1079" s="4"/>
      <c r="C1079" s="13">
        <v>28</v>
      </c>
      <c r="D1079" s="4" t="s">
        <v>13</v>
      </c>
      <c r="E1079" s="13" t="s">
        <v>10</v>
      </c>
      <c r="F1079" s="4">
        <v>2310000</v>
      </c>
      <c r="G1079" s="4">
        <v>3535</v>
      </c>
      <c r="H1079" s="4" t="s">
        <v>920</v>
      </c>
      <c r="I1079" s="8" t="s">
        <v>398</v>
      </c>
      <c r="J1079" s="7">
        <v>7000</v>
      </c>
    </row>
    <row r="1080" spans="1:10" ht="15" customHeight="1" x14ac:dyDescent="0.25">
      <c r="A1080" s="1"/>
      <c r="B1080" s="4"/>
      <c r="C1080" s="13">
        <v>28</v>
      </c>
      <c r="D1080" s="4" t="s">
        <v>13</v>
      </c>
      <c r="E1080" s="13" t="s">
        <v>10</v>
      </c>
      <c r="F1080" s="4">
        <v>2310000</v>
      </c>
      <c r="G1080" s="4">
        <v>3535</v>
      </c>
      <c r="H1080" s="4" t="s">
        <v>921</v>
      </c>
      <c r="I1080" s="8" t="s">
        <v>399</v>
      </c>
      <c r="J1080" s="7">
        <v>960</v>
      </c>
    </row>
    <row r="1081" spans="1:10" ht="15" customHeight="1" x14ac:dyDescent="0.25">
      <c r="A1081" s="1"/>
      <c r="B1081" s="4"/>
      <c r="C1081" s="13">
        <v>28</v>
      </c>
      <c r="D1081" s="4" t="s">
        <v>13</v>
      </c>
      <c r="E1081" s="13" t="s">
        <v>10</v>
      </c>
      <c r="F1081" s="4">
        <v>2310000</v>
      </c>
      <c r="G1081" s="4">
        <v>3535</v>
      </c>
      <c r="H1081" s="4" t="s">
        <v>922</v>
      </c>
      <c r="I1081" s="8" t="s">
        <v>400</v>
      </c>
      <c r="J1081" s="7">
        <v>960</v>
      </c>
    </row>
    <row r="1082" spans="1:10" ht="15" customHeight="1" x14ac:dyDescent="0.25">
      <c r="A1082" s="1"/>
      <c r="B1082" s="4"/>
      <c r="C1082" s="13">
        <v>28</v>
      </c>
      <c r="D1082" s="4" t="s">
        <v>13</v>
      </c>
      <c r="E1082" s="13" t="s">
        <v>10</v>
      </c>
      <c r="F1082" s="4">
        <v>2310000</v>
      </c>
      <c r="G1082" s="4">
        <v>3535</v>
      </c>
      <c r="H1082" s="4" t="s">
        <v>923</v>
      </c>
      <c r="I1082" s="8" t="s">
        <v>401</v>
      </c>
      <c r="J1082" s="7">
        <v>960</v>
      </c>
    </row>
    <row r="1083" spans="1:10" ht="15" customHeight="1" x14ac:dyDescent="0.25">
      <c r="A1083" s="1"/>
      <c r="B1083" s="4"/>
      <c r="C1083" s="13">
        <v>28</v>
      </c>
      <c r="D1083" s="4" t="s">
        <v>13</v>
      </c>
      <c r="E1083" s="13" t="s">
        <v>10</v>
      </c>
      <c r="F1083" s="4">
        <v>2310000</v>
      </c>
      <c r="G1083" s="4">
        <v>3535</v>
      </c>
      <c r="H1083" s="4" t="s">
        <v>924</v>
      </c>
      <c r="I1083" s="8" t="s">
        <v>402</v>
      </c>
      <c r="J1083" s="7">
        <v>960</v>
      </c>
    </row>
    <row r="1084" spans="1:10" ht="15" customHeight="1" x14ac:dyDescent="0.25">
      <c r="A1084" s="1"/>
      <c r="B1084" s="4"/>
      <c r="C1084" s="13">
        <v>28</v>
      </c>
      <c r="D1084" s="4" t="s">
        <v>13</v>
      </c>
      <c r="E1084" s="13" t="s">
        <v>10</v>
      </c>
      <c r="F1084" s="4">
        <v>2310000</v>
      </c>
      <c r="G1084" s="4">
        <v>3535</v>
      </c>
      <c r="H1084" s="4" t="s">
        <v>925</v>
      </c>
      <c r="I1084" s="8" t="s">
        <v>403</v>
      </c>
      <c r="J1084" s="7">
        <v>30000</v>
      </c>
    </row>
    <row r="1085" spans="1:10" ht="15" customHeight="1" x14ac:dyDescent="0.25">
      <c r="A1085" s="1"/>
      <c r="B1085" s="4"/>
      <c r="C1085" s="13">
        <v>28</v>
      </c>
      <c r="D1085" s="4" t="s">
        <v>40</v>
      </c>
      <c r="E1085" s="13" t="s">
        <v>10</v>
      </c>
      <c r="F1085" s="4">
        <v>2310000</v>
      </c>
      <c r="G1085" s="4">
        <v>3535</v>
      </c>
      <c r="H1085" s="4" t="s">
        <v>926</v>
      </c>
      <c r="I1085" s="8" t="s">
        <v>404</v>
      </c>
      <c r="J1085" s="7"/>
    </row>
    <row r="1086" spans="1:10" ht="15" customHeight="1" x14ac:dyDescent="0.25">
      <c r="A1086" s="1"/>
      <c r="B1086" s="4"/>
      <c r="C1086" s="13">
        <v>28</v>
      </c>
      <c r="D1086" s="4" t="s">
        <v>13</v>
      </c>
      <c r="E1086" s="13" t="s">
        <v>10</v>
      </c>
      <c r="F1086" s="4">
        <v>2310000</v>
      </c>
      <c r="G1086" s="4">
        <v>3535</v>
      </c>
      <c r="H1086" s="4"/>
      <c r="I1086" s="8" t="s">
        <v>913</v>
      </c>
      <c r="J1086" s="7">
        <v>94500</v>
      </c>
    </row>
    <row r="1087" spans="1:10" ht="15" customHeight="1" x14ac:dyDescent="0.25">
      <c r="A1087" s="1"/>
      <c r="B1087" s="4"/>
      <c r="C1087" s="13">
        <v>28</v>
      </c>
      <c r="D1087" s="4" t="s">
        <v>59</v>
      </c>
      <c r="E1087" s="13" t="s">
        <v>10</v>
      </c>
      <c r="F1087" s="4">
        <v>2310000</v>
      </c>
      <c r="G1087" s="4">
        <v>3535</v>
      </c>
      <c r="H1087" s="4" t="s">
        <v>927</v>
      </c>
      <c r="I1087" s="8" t="s">
        <v>259</v>
      </c>
      <c r="J1087" s="7">
        <v>100000</v>
      </c>
    </row>
    <row r="1088" spans="1:10" ht="15" customHeight="1" x14ac:dyDescent="0.25">
      <c r="A1088" s="1"/>
      <c r="B1088" s="4"/>
      <c r="C1088" s="13">
        <v>28</v>
      </c>
      <c r="D1088" s="4" t="s">
        <v>13</v>
      </c>
      <c r="E1088" s="13" t="s">
        <v>10</v>
      </c>
      <c r="F1088" s="4">
        <v>2310000</v>
      </c>
      <c r="G1088" s="4" t="s">
        <v>232</v>
      </c>
      <c r="H1088" s="4" t="s">
        <v>924</v>
      </c>
      <c r="I1088" s="8" t="s">
        <v>402</v>
      </c>
      <c r="J1088" s="7">
        <v>835</v>
      </c>
    </row>
    <row r="1089" spans="1:10" ht="15" customHeight="1" x14ac:dyDescent="0.25">
      <c r="A1089" s="1"/>
      <c r="B1089" s="4"/>
      <c r="C1089" s="13">
        <v>28</v>
      </c>
      <c r="D1089" s="4" t="s">
        <v>13</v>
      </c>
      <c r="E1089" s="13" t="s">
        <v>10</v>
      </c>
      <c r="F1089" s="4">
        <v>2310000</v>
      </c>
      <c r="G1089" s="4" t="s">
        <v>232</v>
      </c>
      <c r="H1089" s="4" t="s">
        <v>920</v>
      </c>
      <c r="I1089" s="8" t="s">
        <v>405</v>
      </c>
      <c r="J1089" s="7">
        <v>65</v>
      </c>
    </row>
    <row r="1090" spans="1:10" ht="15" customHeight="1" x14ac:dyDescent="0.25">
      <c r="A1090" s="1"/>
      <c r="B1090" s="4"/>
      <c r="C1090" s="13">
        <v>28</v>
      </c>
      <c r="D1090" s="4" t="s">
        <v>13</v>
      </c>
      <c r="E1090" s="13" t="s">
        <v>10</v>
      </c>
      <c r="F1090" s="4">
        <v>2310000</v>
      </c>
      <c r="G1090" s="4" t="s">
        <v>31</v>
      </c>
      <c r="H1090" s="4" t="s">
        <v>928</v>
      </c>
      <c r="I1090" s="8" t="s">
        <v>914</v>
      </c>
      <c r="J1090" s="7">
        <v>64032</v>
      </c>
    </row>
    <row r="1091" spans="1:10" ht="15" customHeight="1" x14ac:dyDescent="0.25">
      <c r="A1091" s="1"/>
      <c r="B1091" s="4"/>
      <c r="C1091" s="13">
        <v>28</v>
      </c>
      <c r="D1091" s="4" t="s">
        <v>13</v>
      </c>
      <c r="E1091" s="13" t="s">
        <v>10</v>
      </c>
      <c r="F1091" s="4">
        <v>2310000</v>
      </c>
      <c r="G1091" s="4" t="s">
        <v>31</v>
      </c>
      <c r="H1091" s="4" t="s">
        <v>924</v>
      </c>
      <c r="I1091" s="8" t="s">
        <v>915</v>
      </c>
      <c r="J1091" s="7">
        <v>0</v>
      </c>
    </row>
    <row r="1092" spans="1:10" ht="15" customHeight="1" x14ac:dyDescent="0.25">
      <c r="A1092" s="1"/>
      <c r="B1092" s="4"/>
      <c r="C1092" s="13">
        <v>28</v>
      </c>
      <c r="D1092" s="4" t="s">
        <v>13</v>
      </c>
      <c r="E1092" s="13" t="s">
        <v>10</v>
      </c>
      <c r="F1092" s="4">
        <v>2310000</v>
      </c>
      <c r="G1092" s="4" t="s">
        <v>31</v>
      </c>
      <c r="H1092" s="4" t="s">
        <v>929</v>
      </c>
      <c r="I1092" s="8" t="s">
        <v>916</v>
      </c>
      <c r="J1092" s="7">
        <v>2052</v>
      </c>
    </row>
    <row r="1093" spans="1:10" ht="15" customHeight="1" x14ac:dyDescent="0.25">
      <c r="A1093" s="1"/>
      <c r="B1093" s="4"/>
      <c r="C1093" s="13">
        <v>28</v>
      </c>
      <c r="D1093" s="4" t="s">
        <v>13</v>
      </c>
      <c r="E1093" s="13" t="s">
        <v>10</v>
      </c>
      <c r="F1093" s="4">
        <v>2310000</v>
      </c>
      <c r="G1093" s="4" t="s">
        <v>31</v>
      </c>
      <c r="H1093" s="4" t="s">
        <v>930</v>
      </c>
      <c r="I1093" s="8" t="s">
        <v>917</v>
      </c>
      <c r="J1093" s="7">
        <v>199</v>
      </c>
    </row>
    <row r="1094" spans="1:10" ht="15" customHeight="1" x14ac:dyDescent="0.25">
      <c r="A1094" s="1"/>
      <c r="B1094" s="4"/>
      <c r="C1094" s="13">
        <v>28</v>
      </c>
      <c r="D1094" s="4" t="s">
        <v>13</v>
      </c>
      <c r="E1094" s="13" t="s">
        <v>10</v>
      </c>
      <c r="F1094" s="4">
        <v>2310000</v>
      </c>
      <c r="G1094" s="4">
        <v>1111</v>
      </c>
      <c r="H1094" s="4" t="s">
        <v>922</v>
      </c>
      <c r="I1094" s="8" t="s">
        <v>918</v>
      </c>
      <c r="J1094" s="7">
        <v>480</v>
      </c>
    </row>
    <row r="1095" spans="1:10" ht="15" customHeight="1" x14ac:dyDescent="0.25">
      <c r="A1095" s="1"/>
      <c r="B1095" s="4"/>
      <c r="C1095" s="13">
        <v>28</v>
      </c>
      <c r="D1095" s="4" t="s">
        <v>13</v>
      </c>
      <c r="E1095" s="13" t="s">
        <v>10</v>
      </c>
      <c r="F1095" s="4">
        <v>2310000</v>
      </c>
      <c r="G1095" s="4" t="s">
        <v>233</v>
      </c>
      <c r="H1095" s="4" t="s">
        <v>924</v>
      </c>
      <c r="I1095" s="8" t="s">
        <v>402</v>
      </c>
      <c r="J1095" s="7">
        <v>1118</v>
      </c>
    </row>
    <row r="1096" spans="1:10" ht="15" customHeight="1" x14ac:dyDescent="0.25">
      <c r="A1096" s="1"/>
      <c r="B1096" s="4"/>
      <c r="C1096" s="13">
        <v>28</v>
      </c>
      <c r="D1096" s="4" t="s">
        <v>13</v>
      </c>
      <c r="E1096" s="13" t="s">
        <v>10</v>
      </c>
      <c r="F1096" s="4">
        <v>2310000</v>
      </c>
      <c r="G1096" s="4">
        <v>3330</v>
      </c>
      <c r="H1096" s="4" t="s">
        <v>920</v>
      </c>
      <c r="I1096" s="8" t="s">
        <v>405</v>
      </c>
      <c r="J1096" s="7">
        <v>6284</v>
      </c>
    </row>
    <row r="1097" spans="1:10" ht="15" customHeight="1" x14ac:dyDescent="0.25">
      <c r="A1097" s="1"/>
      <c r="B1097" s="4"/>
      <c r="C1097" s="13">
        <v>28</v>
      </c>
      <c r="D1097" s="4" t="s">
        <v>13</v>
      </c>
      <c r="E1097" s="13" t="s">
        <v>10</v>
      </c>
      <c r="F1097" s="4">
        <v>2310000</v>
      </c>
      <c r="G1097" s="4">
        <v>3330</v>
      </c>
      <c r="H1097" s="4" t="s">
        <v>929</v>
      </c>
      <c r="I1097" s="8" t="s">
        <v>916</v>
      </c>
      <c r="J1097" s="7">
        <v>107</v>
      </c>
    </row>
    <row r="1098" spans="1:10" ht="15" customHeight="1" x14ac:dyDescent="0.25">
      <c r="A1098" s="1"/>
      <c r="B1098" s="4"/>
      <c r="C1098" s="13">
        <v>28</v>
      </c>
      <c r="D1098" s="4" t="s">
        <v>13</v>
      </c>
      <c r="E1098" s="13" t="s">
        <v>10</v>
      </c>
      <c r="F1098" s="4">
        <v>2310000</v>
      </c>
      <c r="G1098" s="4">
        <v>3330</v>
      </c>
      <c r="H1098" s="4" t="s">
        <v>930</v>
      </c>
      <c r="I1098" s="8" t="s">
        <v>917</v>
      </c>
      <c r="J1098" s="7">
        <v>33</v>
      </c>
    </row>
    <row r="1099" spans="1:10" ht="15" customHeight="1" x14ac:dyDescent="0.25">
      <c r="A1099" s="1"/>
      <c r="B1099" s="4"/>
      <c r="C1099" s="13">
        <v>28</v>
      </c>
      <c r="D1099" s="4" t="s">
        <v>13</v>
      </c>
      <c r="E1099" s="13" t="s">
        <v>10</v>
      </c>
      <c r="F1099" s="4">
        <v>2310000</v>
      </c>
      <c r="G1099" s="4">
        <v>3330</v>
      </c>
      <c r="H1099" s="4" t="s">
        <v>924</v>
      </c>
      <c r="I1099" s="8" t="s">
        <v>402</v>
      </c>
      <c r="J1099" s="7">
        <v>832</v>
      </c>
    </row>
    <row r="1100" spans="1:10" ht="15" customHeight="1" thickBot="1" x14ac:dyDescent="0.3">
      <c r="A1100" s="24" t="s">
        <v>406</v>
      </c>
      <c r="B1100" s="25"/>
      <c r="C1100" s="25"/>
      <c r="D1100" s="25"/>
      <c r="E1100" s="25"/>
      <c r="F1100" s="25"/>
      <c r="G1100" s="25"/>
      <c r="H1100" s="25"/>
      <c r="I1100" s="25"/>
      <c r="J1100" s="11">
        <f>J1101+J1103</f>
        <v>240000</v>
      </c>
    </row>
    <row r="1101" spans="1:10" ht="15" customHeight="1" x14ac:dyDescent="0.25">
      <c r="A1101" s="22" t="s">
        <v>286</v>
      </c>
      <c r="B1101" s="23"/>
      <c r="C1101" s="23"/>
      <c r="D1101" s="23"/>
      <c r="E1101" s="23"/>
      <c r="F1101" s="23"/>
      <c r="G1101" s="23"/>
      <c r="H1101" s="23"/>
      <c r="I1101" s="23"/>
      <c r="J1101" s="16">
        <f>J1102</f>
        <v>660</v>
      </c>
    </row>
    <row r="1102" spans="1:10" ht="15" customHeight="1" thickBot="1" x14ac:dyDescent="0.3">
      <c r="A1102" s="1"/>
      <c r="B1102" s="4"/>
      <c r="C1102" s="13" t="s">
        <v>408</v>
      </c>
      <c r="D1102" s="13" t="s">
        <v>13</v>
      </c>
      <c r="E1102" s="13" t="s">
        <v>10</v>
      </c>
      <c r="F1102" s="13" t="s">
        <v>14</v>
      </c>
      <c r="G1102" s="13" t="s">
        <v>15</v>
      </c>
      <c r="H1102" s="4"/>
      <c r="I1102" s="14" t="s">
        <v>407</v>
      </c>
      <c r="J1102" s="7">
        <v>660</v>
      </c>
    </row>
    <row r="1103" spans="1:10" ht="15" customHeight="1" x14ac:dyDescent="0.25">
      <c r="A1103" s="22" t="s">
        <v>409</v>
      </c>
      <c r="B1103" s="23"/>
      <c r="C1103" s="23"/>
      <c r="D1103" s="23"/>
      <c r="E1103" s="23"/>
      <c r="F1103" s="23"/>
      <c r="G1103" s="23"/>
      <c r="H1103" s="23"/>
      <c r="I1103" s="23"/>
      <c r="J1103" s="16">
        <f>SUM(J1104:J1111)</f>
        <v>239340</v>
      </c>
    </row>
    <row r="1104" spans="1:10" ht="15" customHeight="1" x14ac:dyDescent="0.25">
      <c r="A1104" s="1"/>
      <c r="B1104" s="4"/>
      <c r="C1104" s="13" t="s">
        <v>408</v>
      </c>
      <c r="D1104" s="13" t="s">
        <v>13</v>
      </c>
      <c r="E1104" s="13" t="s">
        <v>410</v>
      </c>
      <c r="F1104" s="13" t="s">
        <v>37</v>
      </c>
      <c r="G1104" s="4" t="s">
        <v>15</v>
      </c>
      <c r="H1104" s="4"/>
      <c r="I1104" s="14" t="s">
        <v>516</v>
      </c>
      <c r="J1104" s="7">
        <v>1980</v>
      </c>
    </row>
    <row r="1105" spans="1:11" ht="15" customHeight="1" x14ac:dyDescent="0.25">
      <c r="A1105" s="1"/>
      <c r="B1105" s="4"/>
      <c r="C1105" s="4" t="s">
        <v>408</v>
      </c>
      <c r="D1105" s="4" t="s">
        <v>13</v>
      </c>
      <c r="E1105" s="4" t="s">
        <v>410</v>
      </c>
      <c r="F1105" s="4" t="s">
        <v>14</v>
      </c>
      <c r="G1105" s="4" t="s">
        <v>15</v>
      </c>
      <c r="H1105" s="4"/>
      <c r="I1105" s="14" t="s">
        <v>517</v>
      </c>
      <c r="J1105" s="7">
        <v>30000</v>
      </c>
      <c r="K1105" s="17"/>
    </row>
    <row r="1106" spans="1:11" ht="15" customHeight="1" x14ac:dyDescent="0.25">
      <c r="A1106" s="1"/>
      <c r="B1106" s="4"/>
      <c r="C1106" s="4" t="s">
        <v>408</v>
      </c>
      <c r="D1106" s="4" t="s">
        <v>13</v>
      </c>
      <c r="E1106" s="4" t="s">
        <v>410</v>
      </c>
      <c r="F1106" s="4" t="s">
        <v>14</v>
      </c>
      <c r="G1106" s="4" t="s">
        <v>15</v>
      </c>
      <c r="H1106" s="4"/>
      <c r="I1106" s="14" t="s">
        <v>518</v>
      </c>
      <c r="J1106" s="7">
        <v>25000</v>
      </c>
      <c r="K1106" s="17"/>
    </row>
    <row r="1107" spans="1:11" ht="15" customHeight="1" x14ac:dyDescent="0.25">
      <c r="A1107" s="1"/>
      <c r="B1107" s="4"/>
      <c r="C1107" s="4" t="s">
        <v>408</v>
      </c>
      <c r="D1107" s="4" t="s">
        <v>13</v>
      </c>
      <c r="E1107" s="4" t="s">
        <v>410</v>
      </c>
      <c r="F1107" s="4" t="s">
        <v>14</v>
      </c>
      <c r="G1107" s="4" t="s">
        <v>15</v>
      </c>
      <c r="H1107" s="4"/>
      <c r="I1107" s="14" t="s">
        <v>520</v>
      </c>
      <c r="J1107" s="7">
        <v>10000</v>
      </c>
      <c r="K1107" s="17"/>
    </row>
    <row r="1108" spans="1:11" ht="15" customHeight="1" x14ac:dyDescent="0.25">
      <c r="A1108" s="1"/>
      <c r="B1108" s="4"/>
      <c r="C1108" s="4" t="s">
        <v>408</v>
      </c>
      <c r="D1108" s="4" t="s">
        <v>13</v>
      </c>
      <c r="E1108" s="4" t="s">
        <v>410</v>
      </c>
      <c r="F1108" s="4" t="s">
        <v>14</v>
      </c>
      <c r="G1108" s="4" t="s">
        <v>15</v>
      </c>
      <c r="H1108" s="4"/>
      <c r="I1108" s="14" t="s">
        <v>519</v>
      </c>
      <c r="J1108" s="7">
        <v>13000</v>
      </c>
      <c r="K1108" s="17"/>
    </row>
    <row r="1109" spans="1:11" ht="15" customHeight="1" x14ac:dyDescent="0.25">
      <c r="A1109" s="1"/>
      <c r="B1109" s="4"/>
      <c r="C1109" s="4" t="s">
        <v>408</v>
      </c>
      <c r="D1109" s="4" t="s">
        <v>13</v>
      </c>
      <c r="E1109" s="4" t="s">
        <v>410</v>
      </c>
      <c r="F1109" s="4" t="s">
        <v>14</v>
      </c>
      <c r="G1109" s="4" t="s">
        <v>15</v>
      </c>
      <c r="H1109" s="4"/>
      <c r="I1109" s="14" t="s">
        <v>521</v>
      </c>
      <c r="J1109" s="7">
        <v>62000</v>
      </c>
      <c r="K1109" s="17"/>
    </row>
    <row r="1110" spans="1:11" ht="15" customHeight="1" x14ac:dyDescent="0.25">
      <c r="A1110" s="1"/>
      <c r="B1110" s="4"/>
      <c r="C1110" s="4" t="s">
        <v>408</v>
      </c>
      <c r="D1110" s="4" t="s">
        <v>13</v>
      </c>
      <c r="E1110" s="4" t="s">
        <v>410</v>
      </c>
      <c r="F1110" s="4" t="s">
        <v>14</v>
      </c>
      <c r="G1110" s="4" t="s">
        <v>15</v>
      </c>
      <c r="H1110" s="4"/>
      <c r="I1110" s="14" t="s">
        <v>522</v>
      </c>
      <c r="J1110" s="7">
        <v>60000</v>
      </c>
      <c r="K1110" s="17"/>
    </row>
    <row r="1111" spans="1:11" ht="15" customHeight="1" x14ac:dyDescent="0.25">
      <c r="A1111" s="1"/>
      <c r="B1111" s="4"/>
      <c r="C1111" s="4" t="s">
        <v>408</v>
      </c>
      <c r="D1111" s="4" t="s">
        <v>13</v>
      </c>
      <c r="E1111" s="4" t="s">
        <v>410</v>
      </c>
      <c r="F1111" s="4" t="s">
        <v>14</v>
      </c>
      <c r="G1111" s="4" t="s">
        <v>15</v>
      </c>
      <c r="H1111" s="4"/>
      <c r="I1111" s="14" t="s">
        <v>523</v>
      </c>
      <c r="J1111" s="7">
        <v>37360</v>
      </c>
    </row>
    <row r="1112" spans="1:11" ht="15" customHeight="1" thickBot="1" x14ac:dyDescent="0.3">
      <c r="A1112" s="24" t="s">
        <v>411</v>
      </c>
      <c r="B1112" s="25"/>
      <c r="C1112" s="25"/>
      <c r="D1112" s="25"/>
      <c r="E1112" s="25"/>
      <c r="F1112" s="25"/>
      <c r="G1112" s="25"/>
      <c r="H1112" s="25"/>
      <c r="I1112" s="25"/>
      <c r="J1112" s="11">
        <f>J1113</f>
        <v>4000</v>
      </c>
    </row>
    <row r="1113" spans="1:11" ht="15" customHeight="1" x14ac:dyDescent="0.25">
      <c r="A1113" s="22" t="s">
        <v>420</v>
      </c>
      <c r="B1113" s="23"/>
      <c r="C1113" s="23"/>
      <c r="D1113" s="23"/>
      <c r="E1113" s="23"/>
      <c r="F1113" s="23"/>
      <c r="G1113" s="23"/>
      <c r="H1113" s="23"/>
      <c r="I1113" s="23"/>
      <c r="J1113" s="16">
        <f>SUM(J1114:J1116)</f>
        <v>4000</v>
      </c>
    </row>
    <row r="1114" spans="1:11" ht="15" customHeight="1" x14ac:dyDescent="0.25">
      <c r="A1114" s="1"/>
      <c r="B1114" s="4"/>
      <c r="C1114" s="4" t="s">
        <v>412</v>
      </c>
      <c r="D1114" s="4" t="s">
        <v>13</v>
      </c>
      <c r="E1114" s="4" t="s">
        <v>413</v>
      </c>
      <c r="F1114" s="4" t="s">
        <v>218</v>
      </c>
      <c r="G1114" s="4" t="s">
        <v>15</v>
      </c>
      <c r="H1114" s="4" t="s">
        <v>414</v>
      </c>
      <c r="I1114" s="8" t="s">
        <v>415</v>
      </c>
      <c r="J1114" s="7">
        <v>2000</v>
      </c>
    </row>
    <row r="1115" spans="1:11" ht="15" customHeight="1" x14ac:dyDescent="0.25">
      <c r="A1115" s="1"/>
      <c r="B1115" s="4"/>
      <c r="C1115" s="4" t="s">
        <v>412</v>
      </c>
      <c r="D1115" s="4" t="s">
        <v>13</v>
      </c>
      <c r="E1115" s="4" t="s">
        <v>413</v>
      </c>
      <c r="F1115" s="4" t="s">
        <v>218</v>
      </c>
      <c r="G1115" s="4" t="s">
        <v>15</v>
      </c>
      <c r="H1115" s="4" t="s">
        <v>416</v>
      </c>
      <c r="I1115" s="8" t="s">
        <v>417</v>
      </c>
      <c r="J1115" s="7">
        <v>1000</v>
      </c>
    </row>
    <row r="1116" spans="1:11" ht="15" customHeight="1" x14ac:dyDescent="0.25">
      <c r="A1116" s="1"/>
      <c r="B1116" s="4"/>
      <c r="C1116" s="4" t="s">
        <v>412</v>
      </c>
      <c r="D1116" s="4" t="s">
        <v>13</v>
      </c>
      <c r="E1116" s="4" t="s">
        <v>413</v>
      </c>
      <c r="F1116" s="4" t="s">
        <v>218</v>
      </c>
      <c r="G1116" s="4" t="s">
        <v>15</v>
      </c>
      <c r="H1116" s="4" t="s">
        <v>418</v>
      </c>
      <c r="I1116" s="8" t="s">
        <v>419</v>
      </c>
      <c r="J1116" s="7">
        <v>1000</v>
      </c>
    </row>
    <row r="1117" spans="1:11" ht="15" customHeight="1" thickBot="1" x14ac:dyDescent="0.3">
      <c r="A1117" s="24" t="s">
        <v>421</v>
      </c>
      <c r="B1117" s="25"/>
      <c r="C1117" s="25"/>
      <c r="D1117" s="25"/>
      <c r="E1117" s="25"/>
      <c r="F1117" s="25"/>
      <c r="G1117" s="25"/>
      <c r="H1117" s="25"/>
      <c r="I1117" s="25"/>
      <c r="J1117" s="11">
        <f>J1118</f>
        <v>3000</v>
      </c>
    </row>
    <row r="1118" spans="1:11" ht="15" customHeight="1" x14ac:dyDescent="0.25">
      <c r="A1118" s="22" t="s">
        <v>422</v>
      </c>
      <c r="B1118" s="23"/>
      <c r="C1118" s="23"/>
      <c r="D1118" s="23"/>
      <c r="E1118" s="23"/>
      <c r="F1118" s="23"/>
      <c r="G1118" s="23"/>
      <c r="H1118" s="23"/>
      <c r="I1118" s="23"/>
      <c r="J1118" s="16">
        <f>J1119+J1120</f>
        <v>3000</v>
      </c>
    </row>
    <row r="1119" spans="1:11" ht="15" customHeight="1" x14ac:dyDescent="0.25">
      <c r="A1119" s="1"/>
      <c r="B1119" s="4"/>
      <c r="C1119" s="4">
        <v>31</v>
      </c>
      <c r="D1119" s="4" t="s">
        <v>13</v>
      </c>
      <c r="E1119" s="4" t="s">
        <v>423</v>
      </c>
      <c r="F1119" s="4" t="s">
        <v>218</v>
      </c>
      <c r="G1119" s="4">
        <v>3535</v>
      </c>
      <c r="H1119" s="4" t="s">
        <v>424</v>
      </c>
      <c r="I1119" s="8" t="s">
        <v>425</v>
      </c>
      <c r="J1119" s="7">
        <v>2000</v>
      </c>
    </row>
    <row r="1120" spans="1:11" ht="15" customHeight="1" x14ac:dyDescent="0.25">
      <c r="A1120" s="1"/>
      <c r="B1120" s="4"/>
      <c r="C1120" s="4">
        <v>31</v>
      </c>
      <c r="D1120" s="4" t="s">
        <v>13</v>
      </c>
      <c r="E1120" s="4" t="s">
        <v>423</v>
      </c>
      <c r="F1120" s="4" t="s">
        <v>218</v>
      </c>
      <c r="G1120" s="4">
        <v>3535</v>
      </c>
      <c r="H1120" s="4" t="s">
        <v>426</v>
      </c>
      <c r="I1120" s="8" t="s">
        <v>427</v>
      </c>
      <c r="J1120" s="7">
        <v>1000</v>
      </c>
    </row>
    <row r="1121" spans="1:10" ht="15" customHeight="1" thickBot="1" x14ac:dyDescent="0.3">
      <c r="A1121" s="24" t="s">
        <v>428</v>
      </c>
      <c r="B1121" s="25"/>
      <c r="C1121" s="25"/>
      <c r="D1121" s="25"/>
      <c r="E1121" s="25"/>
      <c r="F1121" s="25"/>
      <c r="G1121" s="25"/>
      <c r="H1121" s="25"/>
      <c r="I1121" s="25"/>
      <c r="J1121" s="11">
        <f>J1122</f>
        <v>124000</v>
      </c>
    </row>
    <row r="1122" spans="1:10" ht="15" customHeight="1" x14ac:dyDescent="0.25">
      <c r="A1122" s="22" t="s">
        <v>429</v>
      </c>
      <c r="B1122" s="23"/>
      <c r="C1122" s="23"/>
      <c r="D1122" s="23"/>
      <c r="E1122" s="23"/>
      <c r="F1122" s="23"/>
      <c r="G1122" s="23"/>
      <c r="H1122" s="23"/>
      <c r="I1122" s="23"/>
      <c r="J1122" s="16">
        <f>SUM(J1123:J1126)</f>
        <v>124000</v>
      </c>
    </row>
    <row r="1123" spans="1:10" ht="15" customHeight="1" x14ac:dyDescent="0.25">
      <c r="A1123" s="1"/>
      <c r="B1123" s="4"/>
      <c r="C1123" s="4" t="s">
        <v>430</v>
      </c>
      <c r="D1123" s="4" t="s">
        <v>13</v>
      </c>
      <c r="E1123" s="4" t="s">
        <v>431</v>
      </c>
      <c r="F1123" s="4" t="s">
        <v>218</v>
      </c>
      <c r="G1123" s="4" t="s">
        <v>15</v>
      </c>
      <c r="H1123" s="4"/>
      <c r="I1123" s="8" t="s">
        <v>432</v>
      </c>
      <c r="J1123" s="7">
        <v>5800</v>
      </c>
    </row>
    <row r="1124" spans="1:10" ht="15" customHeight="1" x14ac:dyDescent="0.25">
      <c r="A1124" s="1"/>
      <c r="B1124" s="4"/>
      <c r="C1124" s="4" t="s">
        <v>430</v>
      </c>
      <c r="D1124" s="4" t="s">
        <v>13</v>
      </c>
      <c r="E1124" s="4" t="s">
        <v>431</v>
      </c>
      <c r="F1124" s="4" t="s">
        <v>218</v>
      </c>
      <c r="G1124" s="4" t="s">
        <v>15</v>
      </c>
      <c r="H1124" s="4"/>
      <c r="I1124" s="8" t="s">
        <v>433</v>
      </c>
      <c r="J1124" s="7">
        <v>1200</v>
      </c>
    </row>
    <row r="1125" spans="1:10" ht="15" customHeight="1" x14ac:dyDescent="0.25">
      <c r="A1125" s="1"/>
      <c r="B1125" s="4"/>
      <c r="C1125" s="4" t="s">
        <v>430</v>
      </c>
      <c r="D1125" s="4" t="s">
        <v>20</v>
      </c>
      <c r="E1125" s="4" t="s">
        <v>431</v>
      </c>
      <c r="F1125" s="4" t="s">
        <v>218</v>
      </c>
      <c r="G1125" s="4" t="s">
        <v>15</v>
      </c>
      <c r="H1125" s="4"/>
      <c r="I1125" s="8" t="s">
        <v>434</v>
      </c>
      <c r="J1125" s="7">
        <v>16000</v>
      </c>
    </row>
    <row r="1126" spans="1:10" ht="15" customHeight="1" x14ac:dyDescent="0.25">
      <c r="A1126" s="1"/>
      <c r="B1126" s="4"/>
      <c r="C1126" s="4" t="s">
        <v>430</v>
      </c>
      <c r="D1126" s="4" t="s">
        <v>59</v>
      </c>
      <c r="E1126" s="4" t="s">
        <v>431</v>
      </c>
      <c r="F1126" s="4" t="s">
        <v>218</v>
      </c>
      <c r="G1126" s="4" t="s">
        <v>15</v>
      </c>
      <c r="H1126" s="4"/>
      <c r="I1126" s="8" t="s">
        <v>435</v>
      </c>
      <c r="J1126" s="7">
        <v>101000</v>
      </c>
    </row>
    <row r="1127" spans="1:10" ht="15" customHeight="1" thickBot="1" x14ac:dyDescent="0.3">
      <c r="A1127" s="24" t="s">
        <v>436</v>
      </c>
      <c r="B1127" s="25"/>
      <c r="C1127" s="25"/>
      <c r="D1127" s="25"/>
      <c r="E1127" s="25"/>
      <c r="F1127" s="25"/>
      <c r="G1127" s="25"/>
      <c r="H1127" s="25"/>
      <c r="I1127" s="25"/>
      <c r="J1127" s="11">
        <f>J1128</f>
        <v>7000</v>
      </c>
    </row>
    <row r="1128" spans="1:10" ht="15" customHeight="1" x14ac:dyDescent="0.25">
      <c r="A1128" s="22" t="s">
        <v>442</v>
      </c>
      <c r="B1128" s="23"/>
      <c r="C1128" s="23"/>
      <c r="D1128" s="23"/>
      <c r="E1128" s="23"/>
      <c r="F1128" s="23"/>
      <c r="G1128" s="23"/>
      <c r="H1128" s="23"/>
      <c r="I1128" s="23"/>
      <c r="J1128" s="16">
        <f>SUM(J1129:J1132)</f>
        <v>7000</v>
      </c>
    </row>
    <row r="1129" spans="1:10" ht="15" customHeight="1" x14ac:dyDescent="0.25">
      <c r="A1129" s="1"/>
      <c r="B1129" s="4"/>
      <c r="C1129" s="4" t="s">
        <v>437</v>
      </c>
      <c r="D1129" s="4" t="s">
        <v>13</v>
      </c>
      <c r="E1129" s="4" t="s">
        <v>438</v>
      </c>
      <c r="F1129" s="4" t="s">
        <v>218</v>
      </c>
      <c r="G1129" s="4" t="s">
        <v>15</v>
      </c>
      <c r="H1129" s="4"/>
      <c r="I1129" s="8" t="s">
        <v>439</v>
      </c>
      <c r="J1129" s="7">
        <v>500</v>
      </c>
    </row>
    <row r="1130" spans="1:10" ht="15" customHeight="1" x14ac:dyDescent="0.25">
      <c r="A1130" s="1"/>
      <c r="B1130" s="4"/>
      <c r="C1130" s="4" t="s">
        <v>437</v>
      </c>
      <c r="D1130" s="4" t="s">
        <v>13</v>
      </c>
      <c r="E1130" s="4" t="s">
        <v>438</v>
      </c>
      <c r="F1130" s="4" t="s">
        <v>218</v>
      </c>
      <c r="G1130" s="4" t="s">
        <v>15</v>
      </c>
      <c r="H1130" s="4"/>
      <c r="I1130" s="8" t="s">
        <v>440</v>
      </c>
      <c r="J1130" s="7">
        <v>200</v>
      </c>
    </row>
    <row r="1131" spans="1:10" ht="15" customHeight="1" x14ac:dyDescent="0.25">
      <c r="A1131" s="1"/>
      <c r="B1131" s="4"/>
      <c r="C1131" s="4" t="s">
        <v>437</v>
      </c>
      <c r="D1131" s="4" t="s">
        <v>13</v>
      </c>
      <c r="E1131" s="4" t="s">
        <v>438</v>
      </c>
      <c r="F1131" s="4" t="s">
        <v>218</v>
      </c>
      <c r="G1131" s="4" t="s">
        <v>15</v>
      </c>
      <c r="H1131" s="4"/>
      <c r="I1131" s="8" t="s">
        <v>258</v>
      </c>
      <c r="J1131" s="7">
        <v>300</v>
      </c>
    </row>
    <row r="1132" spans="1:10" ht="15" customHeight="1" x14ac:dyDescent="0.25">
      <c r="A1132" s="1"/>
      <c r="B1132" s="4"/>
      <c r="C1132" s="4" t="s">
        <v>437</v>
      </c>
      <c r="D1132" s="4" t="s">
        <v>13</v>
      </c>
      <c r="E1132" s="4" t="s">
        <v>438</v>
      </c>
      <c r="F1132" s="4" t="s">
        <v>218</v>
      </c>
      <c r="G1132" s="4" t="s">
        <v>15</v>
      </c>
      <c r="H1132" s="4"/>
      <c r="I1132" s="8" t="s">
        <v>441</v>
      </c>
      <c r="J1132" s="7">
        <v>6000</v>
      </c>
    </row>
    <row r="1133" spans="1:10" ht="15" customHeight="1" thickBot="1" x14ac:dyDescent="0.3">
      <c r="A1133" s="24" t="s">
        <v>77</v>
      </c>
      <c r="B1133" s="25"/>
      <c r="C1133" s="25"/>
      <c r="D1133" s="25"/>
      <c r="E1133" s="25"/>
      <c r="F1133" s="25"/>
      <c r="G1133" s="25"/>
      <c r="H1133" s="25"/>
      <c r="I1133" s="25"/>
      <c r="J1133" s="11">
        <f>J1134</f>
        <v>7600000</v>
      </c>
    </row>
    <row r="1134" spans="1:10" ht="15" customHeight="1" x14ac:dyDescent="0.25">
      <c r="A1134" s="22" t="s">
        <v>443</v>
      </c>
      <c r="B1134" s="23"/>
      <c r="C1134" s="23"/>
      <c r="D1134" s="23"/>
      <c r="E1134" s="23"/>
      <c r="F1134" s="23"/>
      <c r="G1134" s="23"/>
      <c r="H1134" s="23"/>
      <c r="I1134" s="23"/>
      <c r="J1134" s="16">
        <f>SUM(J1135:J1148)</f>
        <v>7600000</v>
      </c>
    </row>
    <row r="1135" spans="1:10" ht="15" customHeight="1" x14ac:dyDescent="0.25">
      <c r="A1135" s="1"/>
      <c r="B1135" s="4"/>
      <c r="C1135" s="13" t="s">
        <v>444</v>
      </c>
      <c r="D1135" s="4" t="s">
        <v>13</v>
      </c>
      <c r="E1135" s="4" t="s">
        <v>74</v>
      </c>
      <c r="F1135" s="4">
        <v>2310000</v>
      </c>
      <c r="G1135" s="4">
        <v>3535</v>
      </c>
      <c r="H1135" s="4"/>
      <c r="I1135" s="8" t="s">
        <v>998</v>
      </c>
      <c r="J1135" s="7">
        <v>54000</v>
      </c>
    </row>
    <row r="1136" spans="1:10" ht="15" customHeight="1" x14ac:dyDescent="0.25">
      <c r="A1136" s="1"/>
      <c r="B1136" s="4"/>
      <c r="C1136" s="4" t="s">
        <v>444</v>
      </c>
      <c r="D1136" s="4" t="s">
        <v>13</v>
      </c>
      <c r="E1136" s="4" t="s">
        <v>74</v>
      </c>
      <c r="F1136" s="4">
        <v>2310000</v>
      </c>
      <c r="G1136" s="4">
        <v>3535</v>
      </c>
      <c r="H1136" s="4"/>
      <c r="I1136" s="8" t="s">
        <v>999</v>
      </c>
      <c r="J1136" s="7">
        <v>346000</v>
      </c>
    </row>
    <row r="1137" spans="1:10" ht="15" customHeight="1" x14ac:dyDescent="0.25">
      <c r="A1137" s="1"/>
      <c r="B1137" s="4"/>
      <c r="C1137" s="4" t="s">
        <v>444</v>
      </c>
      <c r="D1137" s="4" t="s">
        <v>59</v>
      </c>
      <c r="E1137" s="4" t="s">
        <v>74</v>
      </c>
      <c r="F1137" s="4" t="s">
        <v>218</v>
      </c>
      <c r="G1137" s="4">
        <v>3535</v>
      </c>
      <c r="H1137" s="4" t="s">
        <v>79</v>
      </c>
      <c r="I1137" s="8" t="s">
        <v>80</v>
      </c>
      <c r="J1137" s="7">
        <v>600000</v>
      </c>
    </row>
    <row r="1138" spans="1:10" ht="15" customHeight="1" x14ac:dyDescent="0.25">
      <c r="A1138" s="1"/>
      <c r="B1138" s="4"/>
      <c r="C1138" s="4" t="s">
        <v>444</v>
      </c>
      <c r="D1138" s="4" t="s">
        <v>59</v>
      </c>
      <c r="E1138" s="4" t="s">
        <v>74</v>
      </c>
      <c r="F1138" s="4" t="s">
        <v>218</v>
      </c>
      <c r="G1138" s="4">
        <v>3535</v>
      </c>
      <c r="H1138" s="4" t="s">
        <v>78</v>
      </c>
      <c r="I1138" s="8" t="s">
        <v>1000</v>
      </c>
      <c r="J1138" s="7">
        <v>826315</v>
      </c>
    </row>
    <row r="1139" spans="1:10" ht="15" customHeight="1" x14ac:dyDescent="0.25">
      <c r="A1139" s="1"/>
      <c r="B1139" s="4"/>
      <c r="C1139" s="4" t="s">
        <v>444</v>
      </c>
      <c r="D1139" s="4" t="s">
        <v>59</v>
      </c>
      <c r="E1139" s="4" t="s">
        <v>74</v>
      </c>
      <c r="F1139" s="4" t="s">
        <v>218</v>
      </c>
      <c r="G1139" s="4">
        <v>3535</v>
      </c>
      <c r="H1139" s="4" t="s">
        <v>81</v>
      </c>
      <c r="I1139" s="8" t="s">
        <v>82</v>
      </c>
      <c r="J1139" s="7">
        <v>339100</v>
      </c>
    </row>
    <row r="1140" spans="1:10" ht="15" customHeight="1" x14ac:dyDescent="0.25">
      <c r="A1140" s="1"/>
      <c r="B1140" s="4"/>
      <c r="C1140" s="4" t="s">
        <v>444</v>
      </c>
      <c r="D1140" s="4" t="s">
        <v>59</v>
      </c>
      <c r="E1140" s="4" t="s">
        <v>74</v>
      </c>
      <c r="F1140" s="4" t="s">
        <v>218</v>
      </c>
      <c r="G1140" s="4">
        <v>3535</v>
      </c>
      <c r="H1140" s="4" t="s">
        <v>83</v>
      </c>
      <c r="I1140" s="8" t="s">
        <v>1001</v>
      </c>
      <c r="J1140" s="7">
        <v>1411000</v>
      </c>
    </row>
    <row r="1141" spans="1:10" ht="15" customHeight="1" x14ac:dyDescent="0.25">
      <c r="A1141" s="1"/>
      <c r="B1141" s="4"/>
      <c r="C1141" s="4" t="s">
        <v>444</v>
      </c>
      <c r="D1141" s="4" t="s">
        <v>59</v>
      </c>
      <c r="E1141" s="4" t="s">
        <v>74</v>
      </c>
      <c r="F1141" s="4" t="s">
        <v>218</v>
      </c>
      <c r="G1141" s="4">
        <v>3535</v>
      </c>
      <c r="H1141" s="4" t="s">
        <v>84</v>
      </c>
      <c r="I1141" s="8" t="s">
        <v>1001</v>
      </c>
      <c r="J1141" s="7">
        <v>140000</v>
      </c>
    </row>
    <row r="1142" spans="1:10" ht="15" customHeight="1" x14ac:dyDescent="0.25">
      <c r="A1142" s="1"/>
      <c r="B1142" s="4"/>
      <c r="C1142" s="4" t="s">
        <v>444</v>
      </c>
      <c r="D1142" s="4" t="s">
        <v>59</v>
      </c>
      <c r="E1142" s="4" t="s">
        <v>74</v>
      </c>
      <c r="F1142" s="4" t="s">
        <v>218</v>
      </c>
      <c r="G1142" s="4">
        <v>3535</v>
      </c>
      <c r="H1142" s="4" t="s">
        <v>85</v>
      </c>
      <c r="I1142" s="8" t="s">
        <v>75</v>
      </c>
      <c r="J1142" s="7">
        <v>1286505</v>
      </c>
    </row>
    <row r="1143" spans="1:10" ht="15" customHeight="1" x14ac:dyDescent="0.25">
      <c r="A1143" s="1"/>
      <c r="B1143" s="4"/>
      <c r="C1143" s="4" t="s">
        <v>444</v>
      </c>
      <c r="D1143" s="4" t="s">
        <v>59</v>
      </c>
      <c r="E1143" s="4" t="s">
        <v>74</v>
      </c>
      <c r="F1143" s="4" t="s">
        <v>218</v>
      </c>
      <c r="G1143" s="4">
        <v>3535</v>
      </c>
      <c r="H1143" s="4" t="s">
        <v>86</v>
      </c>
      <c r="I1143" s="8" t="s">
        <v>75</v>
      </c>
      <c r="J1143" s="7">
        <v>155230</v>
      </c>
    </row>
    <row r="1144" spans="1:10" ht="15" customHeight="1" x14ac:dyDescent="0.25">
      <c r="A1144" s="1"/>
      <c r="B1144" s="4"/>
      <c r="C1144" s="4" t="s">
        <v>444</v>
      </c>
      <c r="D1144" s="4" t="s">
        <v>59</v>
      </c>
      <c r="E1144" s="4" t="s">
        <v>74</v>
      </c>
      <c r="F1144" s="4" t="s">
        <v>218</v>
      </c>
      <c r="G1144" s="4">
        <v>3535</v>
      </c>
      <c r="H1144" s="4" t="s">
        <v>88</v>
      </c>
      <c r="I1144" s="8" t="s">
        <v>1002</v>
      </c>
      <c r="J1144" s="7">
        <v>1206000</v>
      </c>
    </row>
    <row r="1145" spans="1:10" ht="15" customHeight="1" x14ac:dyDescent="0.25">
      <c r="A1145" s="1"/>
      <c r="B1145" s="4"/>
      <c r="C1145" s="4" t="s">
        <v>444</v>
      </c>
      <c r="D1145" s="4" t="s">
        <v>59</v>
      </c>
      <c r="E1145" s="4" t="s">
        <v>74</v>
      </c>
      <c r="F1145" s="4" t="s">
        <v>218</v>
      </c>
      <c r="G1145" s="4">
        <v>3535</v>
      </c>
      <c r="H1145" s="4"/>
      <c r="I1145" s="8" t="s">
        <v>76</v>
      </c>
      <c r="J1145" s="7">
        <v>35850</v>
      </c>
    </row>
    <row r="1146" spans="1:10" ht="15" customHeight="1" x14ac:dyDescent="0.25">
      <c r="A1146" s="1"/>
      <c r="B1146" s="4"/>
      <c r="C1146" s="4" t="s">
        <v>444</v>
      </c>
      <c r="D1146" s="4" t="s">
        <v>40</v>
      </c>
      <c r="E1146" s="4" t="s">
        <v>74</v>
      </c>
      <c r="F1146" s="4" t="s">
        <v>218</v>
      </c>
      <c r="G1146" s="4">
        <v>3535</v>
      </c>
      <c r="H1146" s="4" t="s">
        <v>87</v>
      </c>
      <c r="I1146" s="8" t="s">
        <v>1003</v>
      </c>
      <c r="J1146" s="7">
        <v>261000</v>
      </c>
    </row>
    <row r="1147" spans="1:10" ht="15" customHeight="1" x14ac:dyDescent="0.25">
      <c r="A1147" s="1"/>
      <c r="B1147" s="4"/>
      <c r="C1147" s="4" t="s">
        <v>444</v>
      </c>
      <c r="D1147" s="4" t="s">
        <v>40</v>
      </c>
      <c r="E1147" s="4" t="s">
        <v>74</v>
      </c>
      <c r="F1147" s="4" t="s">
        <v>218</v>
      </c>
      <c r="G1147" s="4">
        <v>3535</v>
      </c>
      <c r="H1147" s="4" t="s">
        <v>1006</v>
      </c>
      <c r="I1147" s="8" t="s">
        <v>1004</v>
      </c>
      <c r="J1147" s="7">
        <v>39000</v>
      </c>
    </row>
    <row r="1148" spans="1:10" ht="15" customHeight="1" x14ac:dyDescent="0.25">
      <c r="A1148" s="1"/>
      <c r="B1148" s="4"/>
      <c r="C1148" s="4" t="s">
        <v>444</v>
      </c>
      <c r="D1148" s="4" t="s">
        <v>20</v>
      </c>
      <c r="E1148" s="4" t="s">
        <v>74</v>
      </c>
      <c r="F1148" s="4" t="s">
        <v>218</v>
      </c>
      <c r="G1148" s="4">
        <v>3535</v>
      </c>
      <c r="H1148" s="4" t="s">
        <v>89</v>
      </c>
      <c r="I1148" s="8" t="s">
        <v>1005</v>
      </c>
      <c r="J1148" s="7">
        <v>900000</v>
      </c>
    </row>
    <row r="1149" spans="1:10" ht="15" customHeight="1" thickBot="1" x14ac:dyDescent="0.3">
      <c r="A1149" s="24" t="s">
        <v>448</v>
      </c>
      <c r="B1149" s="25"/>
      <c r="C1149" s="25" t="s">
        <v>444</v>
      </c>
      <c r="D1149" s="25" t="s">
        <v>59</v>
      </c>
      <c r="E1149" s="25" t="s">
        <v>74</v>
      </c>
      <c r="F1149" s="25" t="s">
        <v>14</v>
      </c>
      <c r="G1149" s="25">
        <v>3535</v>
      </c>
      <c r="H1149" s="25"/>
      <c r="I1149" s="25"/>
      <c r="J1149" s="11">
        <f>J1150</f>
        <v>2000</v>
      </c>
    </row>
    <row r="1150" spans="1:10" ht="15" customHeight="1" x14ac:dyDescent="0.25">
      <c r="A1150" s="22" t="s">
        <v>449</v>
      </c>
      <c r="B1150" s="23"/>
      <c r="C1150" s="23"/>
      <c r="D1150" s="23"/>
      <c r="E1150" s="23"/>
      <c r="F1150" s="23"/>
      <c r="G1150" s="23"/>
      <c r="H1150" s="23"/>
      <c r="I1150" s="23"/>
      <c r="J1150" s="16">
        <f>J1151</f>
        <v>2000</v>
      </c>
    </row>
    <row r="1151" spans="1:10" ht="15" customHeight="1" x14ac:dyDescent="0.25">
      <c r="A1151" s="1"/>
      <c r="B1151" s="4"/>
      <c r="C1151" s="4" t="s">
        <v>445</v>
      </c>
      <c r="D1151" s="4" t="s">
        <v>13</v>
      </c>
      <c r="E1151" s="4" t="s">
        <v>446</v>
      </c>
      <c r="F1151" s="4" t="s">
        <v>218</v>
      </c>
      <c r="G1151" s="4" t="s">
        <v>15</v>
      </c>
      <c r="H1151" s="4"/>
      <c r="I1151" s="8" t="s">
        <v>447</v>
      </c>
      <c r="J1151" s="7">
        <v>2000</v>
      </c>
    </row>
    <row r="1152" spans="1:10" ht="15" customHeight="1" thickBot="1" x14ac:dyDescent="0.3">
      <c r="A1152" s="24" t="s">
        <v>450</v>
      </c>
      <c r="B1152" s="25"/>
      <c r="C1152" s="25"/>
      <c r="D1152" s="25"/>
      <c r="E1152" s="25"/>
      <c r="F1152" s="25"/>
      <c r="G1152" s="25"/>
      <c r="H1152" s="25"/>
      <c r="I1152" s="25"/>
      <c r="J1152" s="11">
        <f>J1153</f>
        <v>2000</v>
      </c>
    </row>
    <row r="1153" spans="1:10" ht="15" customHeight="1" x14ac:dyDescent="0.25">
      <c r="A1153" s="22" t="s">
        <v>461</v>
      </c>
      <c r="B1153" s="23"/>
      <c r="C1153" s="23"/>
      <c r="D1153" s="23"/>
      <c r="E1153" s="23"/>
      <c r="F1153" s="23"/>
      <c r="G1153" s="23"/>
      <c r="H1153" s="23"/>
      <c r="I1153" s="23"/>
      <c r="J1153" s="16">
        <f>SUM(J1154:J1160)</f>
        <v>2000</v>
      </c>
    </row>
    <row r="1154" spans="1:10" ht="15" customHeight="1" x14ac:dyDescent="0.25">
      <c r="A1154" s="1"/>
      <c r="B1154" s="4"/>
      <c r="C1154" s="4" t="s">
        <v>451</v>
      </c>
      <c r="D1154" s="4" t="s">
        <v>13</v>
      </c>
      <c r="E1154" s="4" t="s">
        <v>413</v>
      </c>
      <c r="F1154" s="4">
        <v>2310000</v>
      </c>
      <c r="G1154" s="4">
        <v>3535</v>
      </c>
      <c r="H1154" s="4" t="s">
        <v>452</v>
      </c>
      <c r="I1154" s="8" t="s">
        <v>453</v>
      </c>
      <c r="J1154" s="7">
        <v>960</v>
      </c>
    </row>
    <row r="1155" spans="1:10" ht="15" customHeight="1" x14ac:dyDescent="0.25">
      <c r="A1155" s="1"/>
      <c r="B1155" s="4"/>
      <c r="C1155" s="4" t="s">
        <v>451</v>
      </c>
      <c r="D1155" s="4" t="s">
        <v>13</v>
      </c>
      <c r="E1155" s="4" t="s">
        <v>413</v>
      </c>
      <c r="F1155" s="4">
        <v>2310000</v>
      </c>
      <c r="G1155" s="4">
        <v>3535</v>
      </c>
      <c r="H1155" s="4" t="s">
        <v>452</v>
      </c>
      <c r="I1155" s="8" t="s">
        <v>454</v>
      </c>
      <c r="J1155" s="7">
        <v>360</v>
      </c>
    </row>
    <row r="1156" spans="1:10" ht="15" customHeight="1" x14ac:dyDescent="0.25">
      <c r="A1156" s="1"/>
      <c r="B1156" s="4"/>
      <c r="C1156" s="4" t="s">
        <v>451</v>
      </c>
      <c r="D1156" s="4" t="s">
        <v>13</v>
      </c>
      <c r="E1156" s="4" t="s">
        <v>413</v>
      </c>
      <c r="F1156" s="4">
        <v>2310000</v>
      </c>
      <c r="G1156" s="4">
        <v>3535</v>
      </c>
      <c r="H1156" s="4" t="s">
        <v>455</v>
      </c>
      <c r="I1156" s="8" t="s">
        <v>456</v>
      </c>
      <c r="J1156" s="7">
        <v>400</v>
      </c>
    </row>
    <row r="1157" spans="1:10" ht="15" customHeight="1" x14ac:dyDescent="0.25">
      <c r="A1157" s="1"/>
      <c r="B1157" s="4"/>
      <c r="C1157" s="4" t="s">
        <v>451</v>
      </c>
      <c r="D1157" s="4" t="s">
        <v>13</v>
      </c>
      <c r="E1157" s="4" t="s">
        <v>413</v>
      </c>
      <c r="F1157" s="4">
        <v>2310000</v>
      </c>
      <c r="G1157" s="4">
        <v>3535</v>
      </c>
      <c r="H1157" s="4" t="s">
        <v>452</v>
      </c>
      <c r="I1157" s="8" t="s">
        <v>457</v>
      </c>
      <c r="J1157" s="7">
        <v>50</v>
      </c>
    </row>
    <row r="1158" spans="1:10" ht="15" customHeight="1" x14ac:dyDescent="0.25">
      <c r="A1158" s="1"/>
      <c r="B1158" s="4"/>
      <c r="C1158" s="4" t="s">
        <v>451</v>
      </c>
      <c r="D1158" s="4" t="s">
        <v>13</v>
      </c>
      <c r="E1158" s="4" t="s">
        <v>413</v>
      </c>
      <c r="F1158" s="4">
        <v>2310000</v>
      </c>
      <c r="G1158" s="4">
        <v>3535</v>
      </c>
      <c r="H1158" s="4" t="s">
        <v>452</v>
      </c>
      <c r="I1158" s="8" t="s">
        <v>458</v>
      </c>
      <c r="J1158" s="7">
        <v>100</v>
      </c>
    </row>
    <row r="1159" spans="1:10" ht="15" customHeight="1" x14ac:dyDescent="0.25">
      <c r="A1159" s="1"/>
      <c r="B1159" s="4"/>
      <c r="C1159" s="4" t="s">
        <v>451</v>
      </c>
      <c r="D1159" s="4" t="s">
        <v>13</v>
      </c>
      <c r="E1159" s="4" t="s">
        <v>413</v>
      </c>
      <c r="F1159" s="4">
        <v>2310000</v>
      </c>
      <c r="G1159" s="4">
        <v>3535</v>
      </c>
      <c r="H1159" s="4" t="s">
        <v>452</v>
      </c>
      <c r="I1159" s="8" t="s">
        <v>459</v>
      </c>
      <c r="J1159" s="7">
        <v>100</v>
      </c>
    </row>
    <row r="1160" spans="1:10" ht="15" customHeight="1" x14ac:dyDescent="0.25">
      <c r="A1160" s="1"/>
      <c r="B1160" s="4"/>
      <c r="C1160" s="4" t="s">
        <v>451</v>
      </c>
      <c r="D1160" s="4" t="s">
        <v>13</v>
      </c>
      <c r="E1160" s="4" t="s">
        <v>413</v>
      </c>
      <c r="F1160" s="4">
        <v>2310000</v>
      </c>
      <c r="G1160" s="4">
        <v>3535</v>
      </c>
      <c r="H1160" s="4" t="s">
        <v>452</v>
      </c>
      <c r="I1160" s="8" t="s">
        <v>460</v>
      </c>
      <c r="J1160" s="7">
        <v>30</v>
      </c>
    </row>
    <row r="1161" spans="1:10" ht="15" customHeight="1" thickBot="1" x14ac:dyDescent="0.3">
      <c r="A1161" s="24" t="s">
        <v>462</v>
      </c>
      <c r="B1161" s="25"/>
      <c r="C1161" s="25"/>
      <c r="D1161" s="25"/>
      <c r="E1161" s="25"/>
      <c r="F1161" s="25"/>
      <c r="G1161" s="25"/>
      <c r="H1161" s="25"/>
      <c r="I1161" s="25"/>
      <c r="J1161" s="11">
        <f>J1162</f>
        <v>4000</v>
      </c>
    </row>
    <row r="1162" spans="1:10" ht="15" customHeight="1" x14ac:dyDescent="0.25">
      <c r="A1162" s="22" t="s">
        <v>463</v>
      </c>
      <c r="B1162" s="23"/>
      <c r="C1162" s="23"/>
      <c r="D1162" s="23"/>
      <c r="E1162" s="23"/>
      <c r="F1162" s="23"/>
      <c r="G1162" s="23"/>
      <c r="H1162" s="23"/>
      <c r="I1162" s="23"/>
      <c r="J1162" s="16">
        <f>SUM(J1163:J1165)</f>
        <v>4000</v>
      </c>
    </row>
    <row r="1163" spans="1:10" ht="15" customHeight="1" x14ac:dyDescent="0.25">
      <c r="A1163" s="1"/>
      <c r="B1163" s="4"/>
      <c r="C1163" s="4" t="s">
        <v>464</v>
      </c>
      <c r="D1163" s="4" t="s">
        <v>13</v>
      </c>
      <c r="E1163" s="4" t="s">
        <v>413</v>
      </c>
      <c r="F1163" s="4" t="s">
        <v>218</v>
      </c>
      <c r="G1163" s="4" t="s">
        <v>15</v>
      </c>
      <c r="H1163" s="4"/>
      <c r="I1163" s="8" t="s">
        <v>160</v>
      </c>
      <c r="J1163" s="7">
        <v>2000</v>
      </c>
    </row>
    <row r="1164" spans="1:10" ht="15" customHeight="1" x14ac:dyDescent="0.25">
      <c r="A1164" s="1"/>
      <c r="B1164" s="4"/>
      <c r="C1164" s="4" t="s">
        <v>464</v>
      </c>
      <c r="D1164" s="4" t="s">
        <v>13</v>
      </c>
      <c r="E1164" s="4" t="s">
        <v>413</v>
      </c>
      <c r="F1164" s="4" t="s">
        <v>218</v>
      </c>
      <c r="G1164" s="4" t="s">
        <v>15</v>
      </c>
      <c r="H1164" s="4"/>
      <c r="I1164" s="8" t="s">
        <v>465</v>
      </c>
      <c r="J1164" s="7">
        <v>1000</v>
      </c>
    </row>
    <row r="1165" spans="1:10" ht="15" customHeight="1" x14ac:dyDescent="0.25">
      <c r="A1165" s="1"/>
      <c r="B1165" s="4"/>
      <c r="C1165" s="4" t="s">
        <v>464</v>
      </c>
      <c r="D1165" s="4" t="s">
        <v>13</v>
      </c>
      <c r="E1165" s="4" t="s">
        <v>413</v>
      </c>
      <c r="F1165" s="4" t="s">
        <v>218</v>
      </c>
      <c r="G1165" s="4" t="s">
        <v>15</v>
      </c>
      <c r="H1165" s="4"/>
      <c r="I1165" s="8" t="s">
        <v>466</v>
      </c>
      <c r="J1165" s="7">
        <v>1000</v>
      </c>
    </row>
    <row r="1166" spans="1:10" ht="15" customHeight="1" thickBot="1" x14ac:dyDescent="0.3">
      <c r="A1166" s="24" t="s">
        <v>467</v>
      </c>
      <c r="B1166" s="25"/>
      <c r="C1166" s="25"/>
      <c r="D1166" s="25"/>
      <c r="E1166" s="25"/>
      <c r="F1166" s="25"/>
      <c r="G1166" s="25"/>
      <c r="H1166" s="25"/>
      <c r="I1166" s="25"/>
      <c r="J1166" s="11">
        <f>J1167</f>
        <v>4000</v>
      </c>
    </row>
    <row r="1167" spans="1:10" ht="15" customHeight="1" x14ac:dyDescent="0.25">
      <c r="A1167" s="22" t="s">
        <v>286</v>
      </c>
      <c r="B1167" s="23"/>
      <c r="C1167" s="23"/>
      <c r="D1167" s="23"/>
      <c r="E1167" s="23"/>
      <c r="F1167" s="23"/>
      <c r="G1167" s="23"/>
      <c r="H1167" s="23"/>
      <c r="I1167" s="23"/>
      <c r="J1167" s="16">
        <f>SUM(J1168:J1170)</f>
        <v>4000</v>
      </c>
    </row>
    <row r="1168" spans="1:10" ht="15" customHeight="1" x14ac:dyDescent="0.25">
      <c r="A1168" s="1"/>
      <c r="B1168" s="4"/>
      <c r="C1168" s="4" t="s">
        <v>468</v>
      </c>
      <c r="D1168" s="4" t="s">
        <v>13</v>
      </c>
      <c r="E1168" s="4" t="s">
        <v>10</v>
      </c>
      <c r="F1168" s="4" t="s">
        <v>218</v>
      </c>
      <c r="G1168" s="4" t="s">
        <v>15</v>
      </c>
      <c r="H1168" s="4"/>
      <c r="I1168" s="8" t="s">
        <v>469</v>
      </c>
      <c r="J1168" s="7">
        <v>500</v>
      </c>
    </row>
    <row r="1169" spans="1:10" ht="15" customHeight="1" x14ac:dyDescent="0.25">
      <c r="A1169" s="1"/>
      <c r="B1169" s="4"/>
      <c r="C1169" s="4" t="s">
        <v>468</v>
      </c>
      <c r="D1169" s="4" t="s">
        <v>13</v>
      </c>
      <c r="E1169" s="4" t="s">
        <v>10</v>
      </c>
      <c r="F1169" s="4" t="s">
        <v>218</v>
      </c>
      <c r="G1169" s="4" t="s">
        <v>15</v>
      </c>
      <c r="H1169" s="4"/>
      <c r="I1169" s="8" t="s">
        <v>137</v>
      </c>
      <c r="J1169" s="7">
        <v>1500</v>
      </c>
    </row>
    <row r="1170" spans="1:10" ht="15" customHeight="1" x14ac:dyDescent="0.25">
      <c r="A1170" s="1"/>
      <c r="B1170" s="4"/>
      <c r="C1170" s="4" t="s">
        <v>468</v>
      </c>
      <c r="D1170" s="4" t="s">
        <v>13</v>
      </c>
      <c r="E1170" s="4" t="s">
        <v>10</v>
      </c>
      <c r="F1170" s="4" t="s">
        <v>218</v>
      </c>
      <c r="G1170" s="4" t="s">
        <v>15</v>
      </c>
      <c r="H1170" s="4"/>
      <c r="I1170" s="8" t="s">
        <v>470</v>
      </c>
      <c r="J1170" s="7">
        <v>2000</v>
      </c>
    </row>
    <row r="1171" spans="1:10" ht="15" customHeight="1" thickBot="1" x14ac:dyDescent="0.3">
      <c r="A1171" s="24" t="s">
        <v>471</v>
      </c>
      <c r="B1171" s="25"/>
      <c r="C1171" s="25"/>
      <c r="D1171" s="25"/>
      <c r="E1171" s="25"/>
      <c r="F1171" s="25"/>
      <c r="G1171" s="25"/>
      <c r="H1171" s="25"/>
      <c r="I1171" s="25"/>
      <c r="J1171" s="11">
        <f>J1172</f>
        <v>3000</v>
      </c>
    </row>
    <row r="1172" spans="1:10" ht="15" customHeight="1" x14ac:dyDescent="0.25">
      <c r="A1172" s="22" t="s">
        <v>286</v>
      </c>
      <c r="B1172" s="23"/>
      <c r="C1172" s="23"/>
      <c r="D1172" s="23"/>
      <c r="E1172" s="23"/>
      <c r="F1172" s="23"/>
      <c r="G1172" s="23"/>
      <c r="H1172" s="23"/>
      <c r="I1172" s="23"/>
      <c r="J1172" s="16">
        <f>J1173</f>
        <v>3000</v>
      </c>
    </row>
    <row r="1173" spans="1:10" ht="15" customHeight="1" x14ac:dyDescent="0.25">
      <c r="A1173" s="1"/>
      <c r="B1173" s="4"/>
      <c r="C1173" s="4" t="s">
        <v>472</v>
      </c>
      <c r="D1173" s="4" t="s">
        <v>13</v>
      </c>
      <c r="E1173" s="4" t="s">
        <v>10</v>
      </c>
      <c r="F1173" s="4" t="s">
        <v>218</v>
      </c>
      <c r="G1173" s="4"/>
      <c r="H1173" s="4"/>
      <c r="I1173" s="8" t="s">
        <v>473</v>
      </c>
      <c r="J1173" s="7">
        <v>3000</v>
      </c>
    </row>
    <row r="1174" spans="1:10" ht="15" customHeight="1" thickBot="1" x14ac:dyDescent="0.3">
      <c r="A1174" s="24" t="s">
        <v>474</v>
      </c>
      <c r="B1174" s="25"/>
      <c r="C1174" s="25"/>
      <c r="D1174" s="25"/>
      <c r="E1174" s="25"/>
      <c r="F1174" s="25"/>
      <c r="G1174" s="25"/>
      <c r="H1174" s="25"/>
      <c r="I1174" s="25"/>
      <c r="J1174" s="11">
        <f>J1175</f>
        <v>4000</v>
      </c>
    </row>
    <row r="1175" spans="1:10" ht="15" customHeight="1" x14ac:dyDescent="0.25">
      <c r="A1175" s="22" t="s">
        <v>286</v>
      </c>
      <c r="B1175" s="23"/>
      <c r="C1175" s="23"/>
      <c r="D1175" s="23"/>
      <c r="E1175" s="23"/>
      <c r="F1175" s="23"/>
      <c r="G1175" s="23"/>
      <c r="H1175" s="23"/>
      <c r="I1175" s="23"/>
      <c r="J1175" s="16">
        <f>SUM(J1176:J1178)</f>
        <v>4000</v>
      </c>
    </row>
    <row r="1176" spans="1:10" ht="15" customHeight="1" x14ac:dyDescent="0.25">
      <c r="A1176" s="1"/>
      <c r="B1176" s="4"/>
      <c r="C1176" s="4" t="s">
        <v>475</v>
      </c>
      <c r="D1176" s="4" t="s">
        <v>13</v>
      </c>
      <c r="E1176" s="4" t="s">
        <v>10</v>
      </c>
      <c r="F1176" s="4" t="s">
        <v>218</v>
      </c>
      <c r="G1176" s="4" t="s">
        <v>15</v>
      </c>
      <c r="H1176" s="4"/>
      <c r="I1176" s="8" t="s">
        <v>476</v>
      </c>
      <c r="J1176" s="7">
        <v>1600</v>
      </c>
    </row>
    <row r="1177" spans="1:10" ht="15" customHeight="1" x14ac:dyDescent="0.25">
      <c r="A1177" s="1"/>
      <c r="B1177" s="4"/>
      <c r="C1177" s="4" t="s">
        <v>475</v>
      </c>
      <c r="D1177" s="4" t="s">
        <v>13</v>
      </c>
      <c r="E1177" s="4" t="s">
        <v>10</v>
      </c>
      <c r="F1177" s="4" t="s">
        <v>218</v>
      </c>
      <c r="G1177" s="4" t="s">
        <v>15</v>
      </c>
      <c r="H1177" s="4"/>
      <c r="I1177" s="8" t="s">
        <v>477</v>
      </c>
      <c r="J1177" s="7">
        <v>150</v>
      </c>
    </row>
    <row r="1178" spans="1:10" ht="15" customHeight="1" x14ac:dyDescent="0.25">
      <c r="A1178" s="1"/>
      <c r="B1178" s="4"/>
      <c r="C1178" s="4" t="s">
        <v>475</v>
      </c>
      <c r="D1178" s="4" t="s">
        <v>13</v>
      </c>
      <c r="E1178" s="4" t="s">
        <v>10</v>
      </c>
      <c r="F1178" s="4" t="s">
        <v>218</v>
      </c>
      <c r="G1178" s="4" t="s">
        <v>15</v>
      </c>
      <c r="H1178" s="4"/>
      <c r="I1178" s="8" t="s">
        <v>478</v>
      </c>
      <c r="J1178" s="7">
        <v>2250</v>
      </c>
    </row>
    <row r="1179" spans="1:10" ht="15" customHeight="1" thickBot="1" x14ac:dyDescent="0.3">
      <c r="A1179" s="24" t="s">
        <v>479</v>
      </c>
      <c r="B1179" s="25"/>
      <c r="C1179" s="25"/>
      <c r="D1179" s="25"/>
      <c r="E1179" s="25"/>
      <c r="F1179" s="25"/>
      <c r="G1179" s="25"/>
      <c r="H1179" s="25"/>
      <c r="I1179" s="25"/>
      <c r="J1179" s="11">
        <f>J1180</f>
        <v>1000</v>
      </c>
    </row>
    <row r="1180" spans="1:10" ht="15" customHeight="1" x14ac:dyDescent="0.25">
      <c r="A1180" s="22" t="s">
        <v>480</v>
      </c>
      <c r="B1180" s="23"/>
      <c r="C1180" s="23"/>
      <c r="D1180" s="23"/>
      <c r="E1180" s="23"/>
      <c r="F1180" s="23"/>
      <c r="G1180" s="23"/>
      <c r="H1180" s="23"/>
      <c r="I1180" s="23"/>
      <c r="J1180" s="16">
        <f>J1181</f>
        <v>1000</v>
      </c>
    </row>
    <row r="1181" spans="1:10" ht="15" customHeight="1" x14ac:dyDescent="0.25">
      <c r="A1181" s="1"/>
      <c r="B1181" s="4"/>
      <c r="C1181" s="4" t="s">
        <v>481</v>
      </c>
      <c r="D1181" s="4" t="s">
        <v>13</v>
      </c>
      <c r="E1181" s="4" t="s">
        <v>10</v>
      </c>
      <c r="F1181" s="4" t="s">
        <v>218</v>
      </c>
      <c r="G1181" s="4" t="s">
        <v>15</v>
      </c>
      <c r="H1181" s="4"/>
      <c r="I1181" s="8" t="s">
        <v>482</v>
      </c>
      <c r="J1181" s="7">
        <v>1000</v>
      </c>
    </row>
    <row r="1182" spans="1:10" ht="15" customHeight="1" thickBot="1" x14ac:dyDescent="0.3">
      <c r="A1182" s="24" t="s">
        <v>483</v>
      </c>
      <c r="B1182" s="25"/>
      <c r="C1182" s="25"/>
      <c r="D1182" s="25"/>
      <c r="E1182" s="25"/>
      <c r="F1182" s="25"/>
      <c r="G1182" s="25"/>
      <c r="H1182" s="25"/>
      <c r="I1182" s="25"/>
      <c r="J1182" s="11">
        <f>J1183+J1186</f>
        <v>270000</v>
      </c>
    </row>
    <row r="1183" spans="1:10" ht="15" customHeight="1" x14ac:dyDescent="0.25">
      <c r="A1183" s="22" t="s">
        <v>286</v>
      </c>
      <c r="B1183" s="23"/>
      <c r="C1183" s="23"/>
      <c r="D1183" s="23"/>
      <c r="E1183" s="23"/>
      <c r="F1183" s="23"/>
      <c r="G1183" s="23"/>
      <c r="H1183" s="23"/>
      <c r="I1183" s="23"/>
      <c r="J1183" s="16">
        <f>SUM(J1184:J1185)</f>
        <v>1000</v>
      </c>
    </row>
    <row r="1184" spans="1:10" ht="15" customHeight="1" x14ac:dyDescent="0.25">
      <c r="A1184" s="1"/>
      <c r="B1184" s="4"/>
      <c r="C1184" s="13" t="s">
        <v>1009</v>
      </c>
      <c r="D1184" s="13" t="s">
        <v>13</v>
      </c>
      <c r="E1184" s="4" t="s">
        <v>10</v>
      </c>
      <c r="F1184" s="4" t="s">
        <v>218</v>
      </c>
      <c r="G1184" s="4" t="s">
        <v>15</v>
      </c>
      <c r="H1184" s="4"/>
      <c r="I1184" s="8" t="s">
        <v>1007</v>
      </c>
      <c r="J1184" s="7">
        <v>500</v>
      </c>
    </row>
    <row r="1185" spans="1:10" ht="15" customHeight="1" thickBot="1" x14ac:dyDescent="0.3">
      <c r="A1185" s="1"/>
      <c r="B1185" s="4"/>
      <c r="C1185" s="13" t="s">
        <v>1009</v>
      </c>
      <c r="D1185" s="13" t="s">
        <v>13</v>
      </c>
      <c r="E1185" s="4" t="s">
        <v>10</v>
      </c>
      <c r="F1185" s="4" t="s">
        <v>218</v>
      </c>
      <c r="G1185" s="4" t="s">
        <v>15</v>
      </c>
      <c r="H1185" s="4"/>
      <c r="I1185" s="8" t="s">
        <v>1008</v>
      </c>
      <c r="J1185" s="7">
        <v>500</v>
      </c>
    </row>
    <row r="1186" spans="1:10" ht="15" customHeight="1" x14ac:dyDescent="0.25">
      <c r="A1186" s="22" t="s">
        <v>1010</v>
      </c>
      <c r="B1186" s="23"/>
      <c r="C1186" s="23"/>
      <c r="D1186" s="23"/>
      <c r="E1186" s="23"/>
      <c r="F1186" s="23"/>
      <c r="G1186" s="23"/>
      <c r="H1186" s="23"/>
      <c r="I1186" s="23"/>
      <c r="J1186" s="16">
        <f>SUM(J1187:J1200)</f>
        <v>269000</v>
      </c>
    </row>
    <row r="1187" spans="1:10" ht="15" customHeight="1" x14ac:dyDescent="0.25">
      <c r="A1187" s="1"/>
      <c r="B1187" s="4"/>
      <c r="C1187" s="13" t="s">
        <v>1009</v>
      </c>
      <c r="D1187" s="13" t="s">
        <v>40</v>
      </c>
      <c r="E1187" s="13" t="s">
        <v>165</v>
      </c>
      <c r="F1187" s="4">
        <v>2310000</v>
      </c>
      <c r="G1187" s="4" t="s">
        <v>15</v>
      </c>
      <c r="H1187" s="4" t="s">
        <v>1013</v>
      </c>
      <c r="I1187" s="8" t="s">
        <v>1011</v>
      </c>
      <c r="J1187" s="7">
        <v>48080</v>
      </c>
    </row>
    <row r="1188" spans="1:10" ht="15" customHeight="1" x14ac:dyDescent="0.25">
      <c r="A1188" s="1"/>
      <c r="B1188" s="4"/>
      <c r="C1188" s="13" t="s">
        <v>1009</v>
      </c>
      <c r="D1188" s="13" t="s">
        <v>20</v>
      </c>
      <c r="E1188" s="13" t="s">
        <v>165</v>
      </c>
      <c r="F1188" s="4">
        <v>2310000</v>
      </c>
      <c r="G1188" s="4" t="s">
        <v>15</v>
      </c>
      <c r="H1188" s="4" t="s">
        <v>1014</v>
      </c>
      <c r="I1188" s="8" t="s">
        <v>1012</v>
      </c>
      <c r="J1188" s="7">
        <v>920</v>
      </c>
    </row>
    <row r="1189" spans="1:10" ht="15" customHeight="1" x14ac:dyDescent="0.25">
      <c r="A1189" s="1"/>
      <c r="B1189" s="4"/>
      <c r="C1189" s="4" t="s">
        <v>1009</v>
      </c>
      <c r="D1189" s="4" t="s">
        <v>59</v>
      </c>
      <c r="E1189" s="4" t="s">
        <v>165</v>
      </c>
      <c r="F1189" s="4">
        <v>2310000</v>
      </c>
      <c r="G1189" s="4"/>
      <c r="H1189" s="4" t="s">
        <v>1027</v>
      </c>
      <c r="I1189" s="8" t="s">
        <v>1015</v>
      </c>
      <c r="J1189" s="7">
        <v>88355</v>
      </c>
    </row>
    <row r="1190" spans="1:10" ht="15" customHeight="1" x14ac:dyDescent="0.25">
      <c r="A1190" s="1"/>
      <c r="B1190" s="4"/>
      <c r="C1190" s="4" t="s">
        <v>1009</v>
      </c>
      <c r="D1190" s="4" t="s">
        <v>59</v>
      </c>
      <c r="E1190" s="4" t="s">
        <v>165</v>
      </c>
      <c r="F1190" s="4">
        <v>2310000</v>
      </c>
      <c r="G1190" s="4"/>
      <c r="H1190" s="4" t="s">
        <v>1028</v>
      </c>
      <c r="I1190" s="8" t="s">
        <v>1016</v>
      </c>
      <c r="J1190" s="7">
        <v>11900</v>
      </c>
    </row>
    <row r="1191" spans="1:10" ht="15" customHeight="1" x14ac:dyDescent="0.25">
      <c r="A1191" s="1"/>
      <c r="B1191" s="4"/>
      <c r="C1191" s="4" t="s">
        <v>1009</v>
      </c>
      <c r="D1191" s="4" t="s">
        <v>59</v>
      </c>
      <c r="E1191" s="4" t="s">
        <v>165</v>
      </c>
      <c r="F1191" s="4">
        <v>2310000</v>
      </c>
      <c r="G1191" s="4"/>
      <c r="H1191" s="4" t="s">
        <v>1029</v>
      </c>
      <c r="I1191" s="8" t="s">
        <v>1017</v>
      </c>
      <c r="J1191" s="7">
        <v>23970</v>
      </c>
    </row>
    <row r="1192" spans="1:10" ht="15" customHeight="1" x14ac:dyDescent="0.25">
      <c r="A1192" s="1"/>
      <c r="B1192" s="4"/>
      <c r="C1192" s="4" t="s">
        <v>1009</v>
      </c>
      <c r="D1192" s="4" t="s">
        <v>59</v>
      </c>
      <c r="E1192" s="4" t="s">
        <v>165</v>
      </c>
      <c r="F1192" s="4">
        <v>2310000</v>
      </c>
      <c r="G1192" s="4"/>
      <c r="H1192" s="4" t="s">
        <v>1030</v>
      </c>
      <c r="I1192" s="8" t="s">
        <v>1018</v>
      </c>
      <c r="J1192" s="7">
        <v>11985</v>
      </c>
    </row>
    <row r="1193" spans="1:10" ht="15" customHeight="1" x14ac:dyDescent="0.25">
      <c r="A1193" s="1"/>
      <c r="B1193" s="4"/>
      <c r="C1193" s="4" t="s">
        <v>1009</v>
      </c>
      <c r="D1193" s="4" t="s">
        <v>59</v>
      </c>
      <c r="E1193" s="4" t="s">
        <v>165</v>
      </c>
      <c r="F1193" s="4">
        <v>2310000</v>
      </c>
      <c r="G1193" s="4"/>
      <c r="H1193" s="4" t="s">
        <v>1031</v>
      </c>
      <c r="I1193" s="8" t="s">
        <v>1019</v>
      </c>
      <c r="J1193" s="7">
        <v>8460</v>
      </c>
    </row>
    <row r="1194" spans="1:10" ht="15" customHeight="1" x14ac:dyDescent="0.25">
      <c r="A1194" s="1"/>
      <c r="B1194" s="4"/>
      <c r="C1194" s="4" t="s">
        <v>1009</v>
      </c>
      <c r="D1194" s="4" t="s">
        <v>59</v>
      </c>
      <c r="E1194" s="4" t="s">
        <v>165</v>
      </c>
      <c r="F1194" s="4">
        <v>2310000</v>
      </c>
      <c r="G1194" s="4"/>
      <c r="H1194" s="4" t="s">
        <v>1032</v>
      </c>
      <c r="I1194" s="8" t="s">
        <v>1020</v>
      </c>
      <c r="J1194" s="7">
        <v>5640</v>
      </c>
    </row>
    <row r="1195" spans="1:10" ht="15" customHeight="1" x14ac:dyDescent="0.25">
      <c r="A1195" s="1"/>
      <c r="B1195" s="4"/>
      <c r="C1195" s="4" t="s">
        <v>1009</v>
      </c>
      <c r="D1195" s="4" t="s">
        <v>59</v>
      </c>
      <c r="E1195" s="4" t="s">
        <v>165</v>
      </c>
      <c r="F1195" s="4">
        <v>2310000</v>
      </c>
      <c r="G1195" s="4"/>
      <c r="H1195" s="4"/>
      <c r="I1195" s="8" t="s">
        <v>1021</v>
      </c>
      <c r="J1195" s="7">
        <v>1410</v>
      </c>
    </row>
    <row r="1196" spans="1:10" ht="15" customHeight="1" x14ac:dyDescent="0.25">
      <c r="A1196" s="1"/>
      <c r="B1196" s="4"/>
      <c r="C1196" s="4" t="s">
        <v>1009</v>
      </c>
      <c r="D1196" s="4" t="s">
        <v>59</v>
      </c>
      <c r="E1196" s="4" t="s">
        <v>165</v>
      </c>
      <c r="F1196" s="4">
        <v>2310000</v>
      </c>
      <c r="G1196" s="4"/>
      <c r="H1196" s="4"/>
      <c r="I1196" s="8" t="s">
        <v>1022</v>
      </c>
      <c r="J1196" s="7">
        <v>20380</v>
      </c>
    </row>
    <row r="1197" spans="1:10" ht="15" customHeight="1" x14ac:dyDescent="0.25">
      <c r="A1197" s="1"/>
      <c r="B1197" s="4"/>
      <c r="C1197" s="4" t="s">
        <v>1009</v>
      </c>
      <c r="D1197" s="4" t="s">
        <v>59</v>
      </c>
      <c r="E1197" s="4" t="s">
        <v>165</v>
      </c>
      <c r="F1197" s="4">
        <v>2310000</v>
      </c>
      <c r="G1197" s="4"/>
      <c r="H1197" s="4"/>
      <c r="I1197" s="8" t="s">
        <v>1023</v>
      </c>
      <c r="J1197" s="7">
        <v>4230</v>
      </c>
    </row>
    <row r="1198" spans="1:10" ht="15" customHeight="1" x14ac:dyDescent="0.25">
      <c r="A1198" s="1"/>
      <c r="B1198" s="4"/>
      <c r="C1198" s="4" t="s">
        <v>1009</v>
      </c>
      <c r="D1198" s="4" t="s">
        <v>59</v>
      </c>
      <c r="E1198" s="4" t="s">
        <v>165</v>
      </c>
      <c r="F1198" s="4">
        <v>2310000</v>
      </c>
      <c r="G1198" s="4"/>
      <c r="H1198" s="4"/>
      <c r="I1198" s="8" t="s">
        <v>1024</v>
      </c>
      <c r="J1198" s="7">
        <v>7050</v>
      </c>
    </row>
    <row r="1199" spans="1:10" ht="15" customHeight="1" x14ac:dyDescent="0.25">
      <c r="A1199" s="1"/>
      <c r="B1199" s="4"/>
      <c r="C1199" s="4" t="s">
        <v>1009</v>
      </c>
      <c r="D1199" s="4" t="s">
        <v>59</v>
      </c>
      <c r="E1199" s="4" t="s">
        <v>165</v>
      </c>
      <c r="F1199" s="4">
        <v>2310000</v>
      </c>
      <c r="G1199" s="4"/>
      <c r="H1199" s="4" t="s">
        <v>163</v>
      </c>
      <c r="I1199" s="8" t="s">
        <v>1025</v>
      </c>
      <c r="J1199" s="7">
        <v>15000</v>
      </c>
    </row>
    <row r="1200" spans="1:10" ht="15" customHeight="1" x14ac:dyDescent="0.25">
      <c r="A1200" s="1"/>
      <c r="B1200" s="4"/>
      <c r="C1200" s="4" t="s">
        <v>1009</v>
      </c>
      <c r="D1200" s="4" t="s">
        <v>59</v>
      </c>
      <c r="E1200" s="4" t="s">
        <v>165</v>
      </c>
      <c r="F1200" s="4">
        <v>2310000</v>
      </c>
      <c r="G1200" s="4"/>
      <c r="H1200" s="4" t="s">
        <v>164</v>
      </c>
      <c r="I1200" s="8" t="s">
        <v>1026</v>
      </c>
      <c r="J1200" s="7">
        <v>21620</v>
      </c>
    </row>
    <row r="1201" spans="1:10" ht="15" customHeight="1" thickBot="1" x14ac:dyDescent="0.3">
      <c r="A1201" s="24" t="s">
        <v>484</v>
      </c>
      <c r="B1201" s="25"/>
      <c r="C1201" s="25"/>
      <c r="D1201" s="25"/>
      <c r="E1201" s="25"/>
      <c r="F1201" s="25"/>
      <c r="G1201" s="25"/>
      <c r="H1201" s="25"/>
      <c r="I1201" s="25"/>
      <c r="J1201" s="11">
        <f>J1202</f>
        <v>1000</v>
      </c>
    </row>
    <row r="1202" spans="1:10" ht="15" customHeight="1" x14ac:dyDescent="0.25">
      <c r="A1202" s="22" t="s">
        <v>286</v>
      </c>
      <c r="B1202" s="23"/>
      <c r="C1202" s="23"/>
      <c r="D1202" s="23"/>
      <c r="E1202" s="23"/>
      <c r="F1202" s="23"/>
      <c r="G1202" s="23"/>
      <c r="H1202" s="23"/>
      <c r="I1202" s="23"/>
      <c r="J1202" s="16">
        <f>SUM(J1203:J1204)</f>
        <v>1000</v>
      </c>
    </row>
    <row r="1203" spans="1:10" ht="15" customHeight="1" x14ac:dyDescent="0.25">
      <c r="A1203" s="1"/>
      <c r="B1203" s="4"/>
      <c r="C1203" s="4" t="s">
        <v>485</v>
      </c>
      <c r="D1203" s="4" t="s">
        <v>13</v>
      </c>
      <c r="E1203" s="4" t="s">
        <v>10</v>
      </c>
      <c r="F1203" s="4" t="s">
        <v>218</v>
      </c>
      <c r="G1203" s="4" t="s">
        <v>15</v>
      </c>
      <c r="H1203" s="4" t="s">
        <v>486</v>
      </c>
      <c r="I1203" s="8" t="s">
        <v>487</v>
      </c>
      <c r="J1203" s="7">
        <v>500</v>
      </c>
    </row>
    <row r="1204" spans="1:10" ht="15" customHeight="1" x14ac:dyDescent="0.25">
      <c r="A1204" s="1"/>
      <c r="B1204" s="4"/>
      <c r="C1204" s="4" t="s">
        <v>485</v>
      </c>
      <c r="D1204" s="4" t="s">
        <v>13</v>
      </c>
      <c r="E1204" s="4" t="s">
        <v>10</v>
      </c>
      <c r="F1204" s="4" t="s">
        <v>218</v>
      </c>
      <c r="G1204" s="4" t="s">
        <v>15</v>
      </c>
      <c r="H1204" s="4" t="s">
        <v>488</v>
      </c>
      <c r="I1204" s="8" t="s">
        <v>489</v>
      </c>
      <c r="J1204" s="7">
        <v>500</v>
      </c>
    </row>
    <row r="1205" spans="1:10" ht="15" customHeight="1" thickBot="1" x14ac:dyDescent="0.3">
      <c r="A1205" s="24" t="s">
        <v>490</v>
      </c>
      <c r="B1205" s="25"/>
      <c r="C1205" s="25"/>
      <c r="D1205" s="25"/>
      <c r="E1205" s="25"/>
      <c r="F1205" s="25"/>
      <c r="G1205" s="25"/>
      <c r="H1205" s="25"/>
      <c r="I1205" s="25"/>
      <c r="J1205" s="11">
        <f>J1206+J1211+J1215+J1235</f>
        <v>236267</v>
      </c>
    </row>
    <row r="1206" spans="1:10" ht="15" customHeight="1" x14ac:dyDescent="0.25">
      <c r="A1206" s="22" t="s">
        <v>552</v>
      </c>
      <c r="B1206" s="23"/>
      <c r="C1206" s="23" t="s">
        <v>431</v>
      </c>
      <c r="D1206" s="23"/>
      <c r="E1206" s="23"/>
      <c r="F1206" s="23"/>
      <c r="G1206" s="23"/>
      <c r="H1206" s="23"/>
      <c r="I1206" s="23"/>
      <c r="J1206" s="16">
        <v>31297</v>
      </c>
    </row>
    <row r="1207" spans="1:10" ht="15" customHeight="1" x14ac:dyDescent="0.25">
      <c r="A1207" s="1"/>
      <c r="B1207" s="4"/>
      <c r="C1207" s="4" t="s">
        <v>11</v>
      </c>
      <c r="D1207" s="4" t="s">
        <v>524</v>
      </c>
      <c r="E1207" s="4" t="s">
        <v>13</v>
      </c>
      <c r="F1207" s="4" t="s">
        <v>431</v>
      </c>
      <c r="G1207" s="4" t="s">
        <v>218</v>
      </c>
      <c r="H1207" s="4">
        <v>3535</v>
      </c>
      <c r="I1207" s="8" t="s">
        <v>525</v>
      </c>
      <c r="J1207" s="7">
        <v>2157</v>
      </c>
    </row>
    <row r="1208" spans="1:10" ht="15" customHeight="1" x14ac:dyDescent="0.25">
      <c r="A1208" s="1"/>
      <c r="B1208" s="4"/>
      <c r="C1208" s="4" t="s">
        <v>11</v>
      </c>
      <c r="D1208" s="4" t="s">
        <v>524</v>
      </c>
      <c r="E1208" s="4" t="s">
        <v>13</v>
      </c>
      <c r="F1208" s="4" t="s">
        <v>431</v>
      </c>
      <c r="G1208" s="4" t="s">
        <v>218</v>
      </c>
      <c r="H1208" s="4">
        <v>3535</v>
      </c>
      <c r="I1208" s="8" t="s">
        <v>526</v>
      </c>
      <c r="J1208" s="7">
        <v>2140</v>
      </c>
    </row>
    <row r="1209" spans="1:10" ht="15" customHeight="1" x14ac:dyDescent="0.25">
      <c r="A1209" s="1"/>
      <c r="B1209" s="4"/>
      <c r="C1209" s="4" t="s">
        <v>11</v>
      </c>
      <c r="D1209" s="4" t="s">
        <v>524</v>
      </c>
      <c r="E1209" s="4" t="s">
        <v>13</v>
      </c>
      <c r="F1209" s="4" t="s">
        <v>431</v>
      </c>
      <c r="G1209" s="4" t="s">
        <v>218</v>
      </c>
      <c r="H1209" s="4">
        <v>3535</v>
      </c>
      <c r="I1209" s="8" t="s">
        <v>527</v>
      </c>
      <c r="J1209" s="7">
        <v>6000</v>
      </c>
    </row>
    <row r="1210" spans="1:10" ht="15" customHeight="1" thickBot="1" x14ac:dyDescent="0.3">
      <c r="A1210" s="1"/>
      <c r="B1210" s="4"/>
      <c r="C1210" s="4" t="s">
        <v>11</v>
      </c>
      <c r="D1210" s="4" t="s">
        <v>524</v>
      </c>
      <c r="E1210" s="4" t="s">
        <v>13</v>
      </c>
      <c r="F1210" s="4" t="s">
        <v>431</v>
      </c>
      <c r="G1210" s="4" t="s">
        <v>218</v>
      </c>
      <c r="H1210" s="4">
        <v>3535</v>
      </c>
      <c r="I1210" s="8" t="s">
        <v>528</v>
      </c>
      <c r="J1210" s="7">
        <v>21000</v>
      </c>
    </row>
    <row r="1211" spans="1:10" ht="15" customHeight="1" x14ac:dyDescent="0.25">
      <c r="A1211" s="22" t="s">
        <v>553</v>
      </c>
      <c r="B1211" s="23"/>
      <c r="C1211" s="23" t="s">
        <v>288</v>
      </c>
      <c r="D1211" s="23"/>
      <c r="E1211" s="23"/>
      <c r="F1211" s="23"/>
      <c r="G1211" s="23"/>
      <c r="H1211" s="23"/>
      <c r="I1211" s="23"/>
      <c r="J1211" s="16">
        <f>SUM(J1212:J1214)</f>
        <v>7000</v>
      </c>
    </row>
    <row r="1212" spans="1:10" ht="26.25" x14ac:dyDescent="0.25">
      <c r="A1212" s="1"/>
      <c r="B1212" s="4"/>
      <c r="C1212" s="4" t="s">
        <v>11</v>
      </c>
      <c r="D1212" s="4" t="s">
        <v>524</v>
      </c>
      <c r="E1212" s="4" t="s">
        <v>13</v>
      </c>
      <c r="F1212" s="4" t="s">
        <v>288</v>
      </c>
      <c r="G1212" s="4" t="s">
        <v>218</v>
      </c>
      <c r="H1212" s="4">
        <v>3535</v>
      </c>
      <c r="I1212" s="8" t="s">
        <v>529</v>
      </c>
      <c r="J1212" s="7">
        <v>5500</v>
      </c>
    </row>
    <row r="1213" spans="1:10" ht="15" customHeight="1" x14ac:dyDescent="0.25">
      <c r="A1213" s="1"/>
      <c r="B1213" s="4"/>
      <c r="C1213" s="4" t="s">
        <v>11</v>
      </c>
      <c r="D1213" s="4" t="s">
        <v>524</v>
      </c>
      <c r="E1213" s="4" t="s">
        <v>13</v>
      </c>
      <c r="F1213" s="4" t="s">
        <v>288</v>
      </c>
      <c r="G1213" s="4" t="s">
        <v>218</v>
      </c>
      <c r="H1213" s="4">
        <v>3535</v>
      </c>
      <c r="I1213" s="8" t="s">
        <v>530</v>
      </c>
      <c r="J1213" s="7">
        <v>500</v>
      </c>
    </row>
    <row r="1214" spans="1:10" ht="15" customHeight="1" thickBot="1" x14ac:dyDescent="0.3">
      <c r="A1214" s="1"/>
      <c r="B1214" s="4"/>
      <c r="C1214" s="4" t="s">
        <v>11</v>
      </c>
      <c r="D1214" s="4" t="s">
        <v>524</v>
      </c>
      <c r="E1214" s="4" t="s">
        <v>13</v>
      </c>
      <c r="F1214" s="4" t="s">
        <v>288</v>
      </c>
      <c r="G1214" s="4" t="s">
        <v>218</v>
      </c>
      <c r="H1214" s="4">
        <v>3535</v>
      </c>
      <c r="I1214" s="8" t="s">
        <v>531</v>
      </c>
      <c r="J1214" s="7">
        <v>1000</v>
      </c>
    </row>
    <row r="1215" spans="1:10" ht="15" customHeight="1" x14ac:dyDescent="0.25">
      <c r="A1215" s="22" t="s">
        <v>554</v>
      </c>
      <c r="B1215" s="23"/>
      <c r="C1215" s="23" t="s">
        <v>165</v>
      </c>
      <c r="D1215" s="23"/>
      <c r="E1215" s="23"/>
      <c r="F1215" s="23"/>
      <c r="G1215" s="23"/>
      <c r="H1215" s="23"/>
      <c r="I1215" s="23"/>
      <c r="J1215" s="16">
        <f>SUM(J1216:J1234)</f>
        <v>142970</v>
      </c>
    </row>
    <row r="1216" spans="1:10" ht="15" customHeight="1" x14ac:dyDescent="0.25">
      <c r="A1216" s="1"/>
      <c r="B1216" s="4"/>
      <c r="C1216" s="4" t="s">
        <v>11</v>
      </c>
      <c r="D1216" s="4" t="s">
        <v>11</v>
      </c>
      <c r="E1216" s="4" t="s">
        <v>524</v>
      </c>
      <c r="F1216" s="4" t="s">
        <v>13</v>
      </c>
      <c r="G1216" s="4" t="s">
        <v>165</v>
      </c>
      <c r="H1216" s="4">
        <v>3535</v>
      </c>
      <c r="I1216" s="8" t="s">
        <v>532</v>
      </c>
      <c r="J1216" s="7">
        <v>1500</v>
      </c>
    </row>
    <row r="1217" spans="1:10" ht="15" customHeight="1" x14ac:dyDescent="0.25">
      <c r="A1217" s="1"/>
      <c r="B1217" s="4"/>
      <c r="C1217" s="4" t="s">
        <v>11</v>
      </c>
      <c r="D1217" s="4" t="s">
        <v>11</v>
      </c>
      <c r="E1217" s="4" t="s">
        <v>524</v>
      </c>
      <c r="F1217" s="4" t="s">
        <v>13</v>
      </c>
      <c r="G1217" s="4" t="s">
        <v>165</v>
      </c>
      <c r="H1217" s="4">
        <v>3535</v>
      </c>
      <c r="I1217" s="8" t="s">
        <v>533</v>
      </c>
      <c r="J1217" s="7">
        <v>4200</v>
      </c>
    </row>
    <row r="1218" spans="1:10" ht="15" customHeight="1" x14ac:dyDescent="0.25">
      <c r="A1218" s="1"/>
      <c r="B1218" s="4"/>
      <c r="C1218" s="4" t="s">
        <v>11</v>
      </c>
      <c r="D1218" s="4" t="s">
        <v>11</v>
      </c>
      <c r="E1218" s="4" t="s">
        <v>524</v>
      </c>
      <c r="F1218" s="4" t="s">
        <v>13</v>
      </c>
      <c r="G1218" s="4" t="s">
        <v>165</v>
      </c>
      <c r="H1218" s="4">
        <v>3535</v>
      </c>
      <c r="I1218" s="8" t="s">
        <v>534</v>
      </c>
      <c r="J1218" s="7">
        <v>300</v>
      </c>
    </row>
    <row r="1219" spans="1:10" ht="15" customHeight="1" x14ac:dyDescent="0.25">
      <c r="A1219" s="1"/>
      <c r="B1219" s="4"/>
      <c r="C1219" s="4" t="s">
        <v>11</v>
      </c>
      <c r="D1219" s="4" t="s">
        <v>11</v>
      </c>
      <c r="E1219" s="4" t="s">
        <v>524</v>
      </c>
      <c r="F1219" s="4" t="s">
        <v>13</v>
      </c>
      <c r="G1219" s="4" t="s">
        <v>165</v>
      </c>
      <c r="H1219" s="4">
        <v>3535</v>
      </c>
      <c r="I1219" s="8" t="s">
        <v>535</v>
      </c>
      <c r="J1219" s="7">
        <v>19750</v>
      </c>
    </row>
    <row r="1220" spans="1:10" ht="15" customHeight="1" x14ac:dyDescent="0.25">
      <c r="A1220" s="1"/>
      <c r="B1220" s="4"/>
      <c r="C1220" s="4" t="s">
        <v>11</v>
      </c>
      <c r="D1220" s="4" t="s">
        <v>11</v>
      </c>
      <c r="E1220" s="4" t="s">
        <v>524</v>
      </c>
      <c r="F1220" s="4" t="s">
        <v>13</v>
      </c>
      <c r="G1220" s="4" t="s">
        <v>165</v>
      </c>
      <c r="H1220" s="4">
        <v>3535</v>
      </c>
      <c r="I1220" s="8" t="s">
        <v>536</v>
      </c>
      <c r="J1220" s="7">
        <v>9450</v>
      </c>
    </row>
    <row r="1221" spans="1:10" ht="15" customHeight="1" x14ac:dyDescent="0.25">
      <c r="A1221" s="1"/>
      <c r="B1221" s="4"/>
      <c r="C1221" s="4" t="s">
        <v>11</v>
      </c>
      <c r="D1221" s="4" t="s">
        <v>11</v>
      </c>
      <c r="E1221" s="4" t="s">
        <v>524</v>
      </c>
      <c r="F1221" s="4" t="s">
        <v>13</v>
      </c>
      <c r="G1221" s="4" t="s">
        <v>165</v>
      </c>
      <c r="H1221" s="4">
        <v>3535</v>
      </c>
      <c r="I1221" s="8" t="s">
        <v>537</v>
      </c>
      <c r="J1221" s="7">
        <v>4500</v>
      </c>
    </row>
    <row r="1222" spans="1:10" ht="15" customHeight="1" x14ac:dyDescent="0.25">
      <c r="A1222" s="1"/>
      <c r="B1222" s="4"/>
      <c r="C1222" s="4" t="s">
        <v>11</v>
      </c>
      <c r="D1222" s="4" t="s">
        <v>11</v>
      </c>
      <c r="E1222" s="4" t="s">
        <v>524</v>
      </c>
      <c r="F1222" s="4" t="s">
        <v>13</v>
      </c>
      <c r="G1222" s="4" t="s">
        <v>165</v>
      </c>
      <c r="H1222" s="4">
        <v>3535</v>
      </c>
      <c r="I1222" s="8" t="s">
        <v>538</v>
      </c>
      <c r="J1222" s="7">
        <v>1200</v>
      </c>
    </row>
    <row r="1223" spans="1:10" ht="15" customHeight="1" x14ac:dyDescent="0.25">
      <c r="A1223" s="1"/>
      <c r="B1223" s="4"/>
      <c r="C1223" s="4" t="s">
        <v>11</v>
      </c>
      <c r="D1223" s="4" t="s">
        <v>11</v>
      </c>
      <c r="E1223" s="4" t="s">
        <v>524</v>
      </c>
      <c r="F1223" s="4" t="s">
        <v>13</v>
      </c>
      <c r="G1223" s="4" t="s">
        <v>165</v>
      </c>
      <c r="H1223" s="4">
        <v>3535</v>
      </c>
      <c r="I1223" s="8" t="s">
        <v>539</v>
      </c>
      <c r="J1223" s="7">
        <v>100</v>
      </c>
    </row>
    <row r="1224" spans="1:10" ht="15" customHeight="1" x14ac:dyDescent="0.25">
      <c r="A1224" s="1"/>
      <c r="B1224" s="4"/>
      <c r="C1224" s="4" t="s">
        <v>11</v>
      </c>
      <c r="D1224" s="4" t="s">
        <v>11</v>
      </c>
      <c r="E1224" s="4" t="s">
        <v>524</v>
      </c>
      <c r="F1224" s="4" t="s">
        <v>13</v>
      </c>
      <c r="G1224" s="4" t="s">
        <v>165</v>
      </c>
      <c r="H1224" s="4">
        <v>3535</v>
      </c>
      <c r="I1224" s="8" t="s">
        <v>540</v>
      </c>
      <c r="J1224" s="7">
        <v>4670</v>
      </c>
    </row>
    <row r="1225" spans="1:10" ht="15" customHeight="1" x14ac:dyDescent="0.25">
      <c r="A1225" s="1"/>
      <c r="B1225" s="4"/>
      <c r="C1225" s="4" t="s">
        <v>11</v>
      </c>
      <c r="D1225" s="4" t="s">
        <v>11</v>
      </c>
      <c r="E1225" s="4" t="s">
        <v>524</v>
      </c>
      <c r="F1225" s="4" t="s">
        <v>13</v>
      </c>
      <c r="G1225" s="4" t="s">
        <v>165</v>
      </c>
      <c r="H1225" s="4">
        <v>3535</v>
      </c>
      <c r="I1225" s="8" t="s">
        <v>541</v>
      </c>
      <c r="J1225" s="7">
        <v>800</v>
      </c>
    </row>
    <row r="1226" spans="1:10" ht="15" customHeight="1" x14ac:dyDescent="0.25">
      <c r="A1226" s="1"/>
      <c r="B1226" s="4"/>
      <c r="C1226" s="4" t="s">
        <v>11</v>
      </c>
      <c r="D1226" s="4" t="s">
        <v>11</v>
      </c>
      <c r="E1226" s="4" t="s">
        <v>524</v>
      </c>
      <c r="F1226" s="4" t="s">
        <v>13</v>
      </c>
      <c r="G1226" s="4" t="s">
        <v>165</v>
      </c>
      <c r="H1226" s="4">
        <v>3535</v>
      </c>
      <c r="I1226" s="8" t="s">
        <v>542</v>
      </c>
      <c r="J1226" s="7">
        <v>1200</v>
      </c>
    </row>
    <row r="1227" spans="1:10" ht="15" customHeight="1" x14ac:dyDescent="0.25">
      <c r="A1227" s="1"/>
      <c r="B1227" s="4"/>
      <c r="C1227" s="4" t="s">
        <v>11</v>
      </c>
      <c r="D1227" s="4" t="s">
        <v>11</v>
      </c>
      <c r="E1227" s="4" t="s">
        <v>524</v>
      </c>
      <c r="F1227" s="4" t="s">
        <v>13</v>
      </c>
      <c r="G1227" s="4" t="s">
        <v>165</v>
      </c>
      <c r="H1227" s="4">
        <v>3535</v>
      </c>
      <c r="I1227" s="8" t="s">
        <v>543</v>
      </c>
      <c r="J1227" s="7">
        <v>1500</v>
      </c>
    </row>
    <row r="1228" spans="1:10" ht="15" customHeight="1" x14ac:dyDescent="0.25">
      <c r="A1228" s="1"/>
      <c r="B1228" s="4"/>
      <c r="C1228" s="4" t="s">
        <v>11</v>
      </c>
      <c r="D1228" s="4" t="s">
        <v>11</v>
      </c>
      <c r="E1228" s="4" t="s">
        <v>524</v>
      </c>
      <c r="F1228" s="4" t="s">
        <v>20</v>
      </c>
      <c r="G1228" s="4" t="s">
        <v>165</v>
      </c>
      <c r="H1228" s="4">
        <v>3535</v>
      </c>
      <c r="I1228" s="8" t="s">
        <v>544</v>
      </c>
      <c r="J1228" s="7">
        <v>33500</v>
      </c>
    </row>
    <row r="1229" spans="1:10" ht="15" customHeight="1" x14ac:dyDescent="0.25">
      <c r="A1229" s="1"/>
      <c r="B1229" s="4"/>
      <c r="C1229" s="4" t="s">
        <v>11</v>
      </c>
      <c r="D1229" s="4" t="s">
        <v>11</v>
      </c>
      <c r="E1229" s="4" t="s">
        <v>524</v>
      </c>
      <c r="F1229" s="4" t="s">
        <v>59</v>
      </c>
      <c r="G1229" s="4" t="s">
        <v>165</v>
      </c>
      <c r="H1229" s="4">
        <v>3535</v>
      </c>
      <c r="I1229" s="8" t="s">
        <v>545</v>
      </c>
      <c r="J1229" s="7">
        <v>50000</v>
      </c>
    </row>
    <row r="1230" spans="1:10" ht="15" customHeight="1" x14ac:dyDescent="0.25">
      <c r="A1230" s="1"/>
      <c r="B1230" s="4"/>
      <c r="C1230" s="4" t="s">
        <v>11</v>
      </c>
      <c r="D1230" s="4" t="s">
        <v>11</v>
      </c>
      <c r="E1230" s="4" t="s">
        <v>524</v>
      </c>
      <c r="F1230" s="4" t="s">
        <v>13</v>
      </c>
      <c r="G1230" s="4" t="s">
        <v>165</v>
      </c>
      <c r="H1230" s="4">
        <v>3535</v>
      </c>
      <c r="I1230" s="8" t="s">
        <v>546</v>
      </c>
      <c r="J1230" s="7">
        <v>7000</v>
      </c>
    </row>
    <row r="1231" spans="1:10" ht="15" customHeight="1" x14ac:dyDescent="0.25">
      <c r="A1231" s="1"/>
      <c r="B1231" s="4"/>
      <c r="C1231" s="4" t="s">
        <v>11</v>
      </c>
      <c r="D1231" s="4" t="s">
        <v>11</v>
      </c>
      <c r="E1231" s="4" t="s">
        <v>524</v>
      </c>
      <c r="F1231" s="4" t="s">
        <v>13</v>
      </c>
      <c r="G1231" s="4" t="s">
        <v>165</v>
      </c>
      <c r="H1231" s="4">
        <v>3535</v>
      </c>
      <c r="I1231" s="8" t="s">
        <v>547</v>
      </c>
      <c r="J1231" s="7">
        <v>300</v>
      </c>
    </row>
    <row r="1232" spans="1:10" ht="15" customHeight="1" x14ac:dyDescent="0.25">
      <c r="A1232" s="1"/>
      <c r="B1232" s="4"/>
      <c r="C1232" s="4" t="s">
        <v>11</v>
      </c>
      <c r="D1232" s="4" t="s">
        <v>11</v>
      </c>
      <c r="E1232" s="4" t="s">
        <v>524</v>
      </c>
      <c r="F1232" s="4" t="s">
        <v>13</v>
      </c>
      <c r="G1232" s="4" t="s">
        <v>165</v>
      </c>
      <c r="H1232" s="4">
        <v>3535</v>
      </c>
      <c r="I1232" s="8" t="s">
        <v>543</v>
      </c>
      <c r="J1232" s="7">
        <v>600</v>
      </c>
    </row>
    <row r="1233" spans="1:10" ht="15" customHeight="1" x14ac:dyDescent="0.25">
      <c r="A1233" s="1"/>
      <c r="B1233" s="4"/>
      <c r="C1233" s="4" t="s">
        <v>11</v>
      </c>
      <c r="D1233" s="4" t="s">
        <v>11</v>
      </c>
      <c r="E1233" s="4" t="s">
        <v>524</v>
      </c>
      <c r="F1233" s="4" t="s">
        <v>13</v>
      </c>
      <c r="G1233" s="4" t="s">
        <v>165</v>
      </c>
      <c r="H1233" s="4">
        <v>3535</v>
      </c>
      <c r="I1233" s="8" t="s">
        <v>548</v>
      </c>
      <c r="J1233" s="7">
        <v>600</v>
      </c>
    </row>
    <row r="1234" spans="1:10" ht="15" customHeight="1" thickBot="1" x14ac:dyDescent="0.3">
      <c r="A1234" s="1"/>
      <c r="B1234" s="4"/>
      <c r="C1234" s="4" t="s">
        <v>11</v>
      </c>
      <c r="D1234" s="4" t="s">
        <v>11</v>
      </c>
      <c r="E1234" s="4" t="s">
        <v>524</v>
      </c>
      <c r="F1234" s="4" t="s">
        <v>13</v>
      </c>
      <c r="G1234" s="4" t="s">
        <v>165</v>
      </c>
      <c r="H1234" s="4">
        <v>3535</v>
      </c>
      <c r="I1234" s="8" t="s">
        <v>549</v>
      </c>
      <c r="J1234" s="7">
        <v>1800</v>
      </c>
    </row>
    <row r="1235" spans="1:10" ht="15" customHeight="1" x14ac:dyDescent="0.25">
      <c r="A1235" s="22" t="s">
        <v>555</v>
      </c>
      <c r="B1235" s="23"/>
      <c r="C1235" s="23" t="s">
        <v>550</v>
      </c>
      <c r="D1235" s="23"/>
      <c r="E1235" s="23"/>
      <c r="F1235" s="23"/>
      <c r="G1235" s="23"/>
      <c r="H1235" s="23"/>
      <c r="I1235" s="23"/>
      <c r="J1235" s="16">
        <f>SUM(J1236:J1239)</f>
        <v>55000</v>
      </c>
    </row>
    <row r="1236" spans="1:10" ht="15" customHeight="1" x14ac:dyDescent="0.25">
      <c r="A1236" s="1"/>
      <c r="B1236" s="4"/>
      <c r="C1236" s="4" t="s">
        <v>11</v>
      </c>
      <c r="D1236" s="4" t="s">
        <v>524</v>
      </c>
      <c r="E1236" s="4" t="s">
        <v>13</v>
      </c>
      <c r="F1236" s="4" t="s">
        <v>550</v>
      </c>
      <c r="G1236" s="4" t="s">
        <v>218</v>
      </c>
      <c r="H1236" s="4">
        <v>3535</v>
      </c>
      <c r="I1236" s="8"/>
      <c r="J1236" s="7">
        <v>1000</v>
      </c>
    </row>
    <row r="1237" spans="1:10" ht="15" customHeight="1" x14ac:dyDescent="0.25">
      <c r="A1237" s="1"/>
      <c r="B1237" s="4"/>
      <c r="C1237" s="4" t="s">
        <v>11</v>
      </c>
      <c r="D1237" s="4" t="s">
        <v>524</v>
      </c>
      <c r="E1237" s="4" t="s">
        <v>13</v>
      </c>
      <c r="F1237" s="4" t="s">
        <v>550</v>
      </c>
      <c r="G1237" s="4" t="s">
        <v>225</v>
      </c>
      <c r="H1237" s="4">
        <v>3535</v>
      </c>
      <c r="I1237" s="8"/>
      <c r="J1237" s="7">
        <v>30000</v>
      </c>
    </row>
    <row r="1238" spans="1:10" ht="15" customHeight="1" x14ac:dyDescent="0.25">
      <c r="A1238" s="1"/>
      <c r="B1238" s="4"/>
      <c r="C1238" s="4" t="s">
        <v>11</v>
      </c>
      <c r="D1238" s="4" t="s">
        <v>524</v>
      </c>
      <c r="E1238" s="4" t="s">
        <v>13</v>
      </c>
      <c r="F1238" s="4" t="s">
        <v>550</v>
      </c>
      <c r="G1238" s="4" t="s">
        <v>218</v>
      </c>
      <c r="H1238" s="4">
        <v>3535</v>
      </c>
      <c r="I1238" s="8"/>
      <c r="J1238" s="7">
        <v>22000</v>
      </c>
    </row>
    <row r="1239" spans="1:10" ht="15" customHeight="1" x14ac:dyDescent="0.25">
      <c r="A1239" s="1"/>
      <c r="B1239" s="4"/>
      <c r="C1239" s="4" t="s">
        <v>11</v>
      </c>
      <c r="D1239" s="4" t="s">
        <v>524</v>
      </c>
      <c r="E1239" s="4" t="s">
        <v>13</v>
      </c>
      <c r="F1239" s="4" t="s">
        <v>550</v>
      </c>
      <c r="G1239" s="4" t="s">
        <v>218</v>
      </c>
      <c r="H1239" s="4">
        <v>3535</v>
      </c>
      <c r="I1239" s="8"/>
      <c r="J1239" s="7">
        <v>2000</v>
      </c>
    </row>
    <row r="1240" spans="1:10" ht="15" customHeight="1" thickBot="1" x14ac:dyDescent="0.3">
      <c r="A1240" s="24" t="s">
        <v>491</v>
      </c>
      <c r="B1240" s="25"/>
      <c r="C1240" s="25"/>
      <c r="D1240" s="25"/>
      <c r="E1240" s="25"/>
      <c r="F1240" s="25"/>
      <c r="G1240" s="25"/>
      <c r="H1240" s="25"/>
      <c r="I1240" s="25"/>
      <c r="J1240" s="11">
        <f>J1241</f>
        <v>1000</v>
      </c>
    </row>
    <row r="1241" spans="1:10" ht="15" customHeight="1" x14ac:dyDescent="0.25">
      <c r="A1241" s="22" t="s">
        <v>286</v>
      </c>
      <c r="B1241" s="23"/>
      <c r="C1241" s="23"/>
      <c r="D1241" s="23"/>
      <c r="E1241" s="23"/>
      <c r="F1241" s="23"/>
      <c r="G1241" s="23"/>
      <c r="H1241" s="23"/>
      <c r="I1241" s="23"/>
      <c r="J1241" s="16">
        <f>J1242</f>
        <v>1000</v>
      </c>
    </row>
    <row r="1242" spans="1:10" ht="15" customHeight="1" x14ac:dyDescent="0.25">
      <c r="A1242" s="1"/>
      <c r="B1242" s="4"/>
      <c r="C1242" s="4" t="s">
        <v>492</v>
      </c>
      <c r="D1242" s="4" t="s">
        <v>13</v>
      </c>
      <c r="E1242" s="4" t="s">
        <v>10</v>
      </c>
      <c r="F1242" s="4" t="s">
        <v>218</v>
      </c>
      <c r="G1242" s="4" t="s">
        <v>15</v>
      </c>
      <c r="H1242" s="4"/>
      <c r="I1242" s="8" t="s">
        <v>493</v>
      </c>
      <c r="J1242" s="7">
        <v>1000</v>
      </c>
    </row>
    <row r="1243" spans="1:10" ht="15" customHeight="1" thickBot="1" x14ac:dyDescent="0.3">
      <c r="A1243" s="24" t="s">
        <v>494</v>
      </c>
      <c r="B1243" s="25"/>
      <c r="C1243" s="25"/>
      <c r="D1243" s="25"/>
      <c r="E1243" s="25"/>
      <c r="F1243" s="25"/>
      <c r="G1243" s="25"/>
      <c r="H1243" s="25"/>
      <c r="I1243" s="25"/>
      <c r="J1243" s="11">
        <f>J1244</f>
        <v>149000</v>
      </c>
    </row>
    <row r="1244" spans="1:10" ht="15" customHeight="1" x14ac:dyDescent="0.25">
      <c r="A1244" s="22" t="s">
        <v>286</v>
      </c>
      <c r="B1244" s="23"/>
      <c r="C1244" s="23"/>
      <c r="D1244" s="23"/>
      <c r="E1244" s="23"/>
      <c r="F1244" s="23"/>
      <c r="G1244" s="23"/>
      <c r="H1244" s="23"/>
      <c r="I1244" s="23"/>
      <c r="J1244" s="16">
        <f>SUM(J1245:J1247)</f>
        <v>149000</v>
      </c>
    </row>
    <row r="1245" spans="1:10" ht="15" customHeight="1" x14ac:dyDescent="0.25">
      <c r="A1245" s="1"/>
      <c r="B1245" s="4"/>
      <c r="C1245" s="4" t="s">
        <v>495</v>
      </c>
      <c r="D1245" s="4" t="s">
        <v>13</v>
      </c>
      <c r="E1245" s="4" t="s">
        <v>10</v>
      </c>
      <c r="F1245" s="4" t="s">
        <v>218</v>
      </c>
      <c r="G1245" s="4" t="s">
        <v>15</v>
      </c>
      <c r="H1245" s="4"/>
      <c r="I1245" s="8" t="s">
        <v>496</v>
      </c>
      <c r="J1245" s="7">
        <v>1400</v>
      </c>
    </row>
    <row r="1246" spans="1:10" ht="15" customHeight="1" x14ac:dyDescent="0.25">
      <c r="A1246" s="1"/>
      <c r="B1246" s="4"/>
      <c r="C1246" s="4" t="s">
        <v>495</v>
      </c>
      <c r="D1246" s="4" t="s">
        <v>13</v>
      </c>
      <c r="E1246" s="4" t="s">
        <v>10</v>
      </c>
      <c r="F1246" s="4" t="s">
        <v>218</v>
      </c>
      <c r="G1246" s="4" t="s">
        <v>15</v>
      </c>
      <c r="H1246" s="4"/>
      <c r="I1246" s="8" t="s">
        <v>497</v>
      </c>
      <c r="J1246" s="7">
        <v>10000</v>
      </c>
    </row>
    <row r="1247" spans="1:10" ht="15" customHeight="1" x14ac:dyDescent="0.25">
      <c r="A1247" s="1"/>
      <c r="B1247" s="4"/>
      <c r="C1247" s="4" t="s">
        <v>495</v>
      </c>
      <c r="D1247" s="4" t="s">
        <v>13</v>
      </c>
      <c r="E1247" s="4" t="s">
        <v>10</v>
      </c>
      <c r="F1247" s="4" t="s">
        <v>218</v>
      </c>
      <c r="G1247" s="4" t="s">
        <v>15</v>
      </c>
      <c r="H1247" s="4"/>
      <c r="I1247" s="8" t="s">
        <v>498</v>
      </c>
      <c r="J1247" s="7">
        <v>137600</v>
      </c>
    </row>
    <row r="1248" spans="1:10" ht="15" customHeight="1" thickBot="1" x14ac:dyDescent="0.3">
      <c r="A1248" s="24" t="s">
        <v>499</v>
      </c>
      <c r="B1248" s="25"/>
      <c r="C1248" s="25"/>
      <c r="D1248" s="25"/>
      <c r="E1248" s="25"/>
      <c r="F1248" s="25"/>
      <c r="G1248" s="25"/>
      <c r="H1248" s="25"/>
      <c r="I1248" s="25"/>
      <c r="J1248" s="11">
        <f>J1249</f>
        <v>1000</v>
      </c>
    </row>
    <row r="1249" spans="1:10" ht="15" customHeight="1" x14ac:dyDescent="0.25">
      <c r="A1249" s="22" t="s">
        <v>286</v>
      </c>
      <c r="B1249" s="23"/>
      <c r="C1249" s="23"/>
      <c r="D1249" s="23"/>
      <c r="E1249" s="23"/>
      <c r="F1249" s="23"/>
      <c r="G1249" s="23"/>
      <c r="H1249" s="23"/>
      <c r="I1249" s="23"/>
      <c r="J1249" s="16">
        <f>SUM(J1250:J1252)</f>
        <v>1000</v>
      </c>
    </row>
    <row r="1250" spans="1:10" ht="15" customHeight="1" x14ac:dyDescent="0.25">
      <c r="A1250" s="1"/>
      <c r="B1250" s="4"/>
      <c r="C1250" s="4" t="s">
        <v>500</v>
      </c>
      <c r="D1250" s="4" t="s">
        <v>13</v>
      </c>
      <c r="E1250" s="4" t="s">
        <v>10</v>
      </c>
      <c r="F1250" s="4" t="s">
        <v>218</v>
      </c>
      <c r="G1250" s="4" t="s">
        <v>15</v>
      </c>
      <c r="H1250" s="4"/>
      <c r="I1250" s="8" t="s">
        <v>405</v>
      </c>
      <c r="J1250" s="7">
        <v>100</v>
      </c>
    </row>
    <row r="1251" spans="1:10" ht="15" customHeight="1" x14ac:dyDescent="0.25">
      <c r="A1251" s="1"/>
      <c r="B1251" s="4"/>
      <c r="C1251" s="4" t="s">
        <v>500</v>
      </c>
      <c r="D1251" s="4" t="s">
        <v>13</v>
      </c>
      <c r="E1251" s="4" t="s">
        <v>10</v>
      </c>
      <c r="F1251" s="4" t="s">
        <v>218</v>
      </c>
      <c r="G1251" s="4" t="s">
        <v>15</v>
      </c>
      <c r="H1251" s="4"/>
      <c r="I1251" s="8" t="s">
        <v>401</v>
      </c>
      <c r="J1251" s="7">
        <v>120</v>
      </c>
    </row>
    <row r="1252" spans="1:10" ht="15" customHeight="1" x14ac:dyDescent="0.25">
      <c r="A1252" s="1"/>
      <c r="B1252" s="4"/>
      <c r="C1252" s="4" t="s">
        <v>500</v>
      </c>
      <c r="D1252" s="4" t="s">
        <v>13</v>
      </c>
      <c r="E1252" s="4" t="s">
        <v>10</v>
      </c>
      <c r="F1252" s="4" t="s">
        <v>218</v>
      </c>
      <c r="G1252" s="4" t="s">
        <v>15</v>
      </c>
      <c r="H1252" s="4"/>
      <c r="I1252" s="8" t="s">
        <v>501</v>
      </c>
      <c r="J1252" s="7">
        <v>780</v>
      </c>
    </row>
    <row r="1253" spans="1:10" ht="15" customHeight="1" thickBot="1" x14ac:dyDescent="0.3">
      <c r="A1253" s="24" t="s">
        <v>502</v>
      </c>
      <c r="B1253" s="25"/>
      <c r="C1253" s="25"/>
      <c r="D1253" s="25"/>
      <c r="E1253" s="25"/>
      <c r="F1253" s="25"/>
      <c r="G1253" s="25"/>
      <c r="H1253" s="25"/>
      <c r="I1253" s="25"/>
      <c r="J1253" s="11">
        <f>J1254</f>
        <v>1000</v>
      </c>
    </row>
    <row r="1254" spans="1:10" ht="15" customHeight="1" x14ac:dyDescent="0.25">
      <c r="A1254" s="22" t="s">
        <v>286</v>
      </c>
      <c r="B1254" s="23"/>
      <c r="C1254" s="23"/>
      <c r="D1254" s="23"/>
      <c r="E1254" s="23"/>
      <c r="F1254" s="23"/>
      <c r="G1254" s="23"/>
      <c r="H1254" s="23"/>
      <c r="I1254" s="23"/>
      <c r="J1254" s="16">
        <f>J1255</f>
        <v>1000</v>
      </c>
    </row>
    <row r="1255" spans="1:10" ht="15" customHeight="1" x14ac:dyDescent="0.25">
      <c r="A1255" s="1"/>
      <c r="B1255" s="4"/>
      <c r="C1255" s="4" t="s">
        <v>503</v>
      </c>
      <c r="D1255" s="4" t="s">
        <v>13</v>
      </c>
      <c r="E1255" s="4" t="s">
        <v>10</v>
      </c>
      <c r="F1255" s="4" t="s">
        <v>218</v>
      </c>
      <c r="G1255" s="4" t="s">
        <v>15</v>
      </c>
      <c r="H1255" s="4"/>
      <c r="I1255" s="8" t="s">
        <v>493</v>
      </c>
      <c r="J1255" s="7">
        <v>1000</v>
      </c>
    </row>
    <row r="1256" spans="1:10" ht="15" customHeight="1" thickBot="1" x14ac:dyDescent="0.3">
      <c r="A1256" s="24" t="s">
        <v>213</v>
      </c>
      <c r="B1256" s="25"/>
      <c r="C1256" s="25"/>
      <c r="D1256" s="25"/>
      <c r="E1256" s="25"/>
      <c r="F1256" s="25"/>
      <c r="G1256" s="25"/>
      <c r="H1256" s="25"/>
      <c r="I1256" s="25"/>
      <c r="J1256" s="11">
        <f>J1257+J1262+J1284+J1294</f>
        <v>2289000</v>
      </c>
    </row>
    <row r="1257" spans="1:10" ht="15" customHeight="1" x14ac:dyDescent="0.25">
      <c r="A1257" s="22" t="s">
        <v>286</v>
      </c>
      <c r="B1257" s="23"/>
      <c r="C1257" s="23"/>
      <c r="D1257" s="23"/>
      <c r="E1257" s="23"/>
      <c r="F1257" s="23"/>
      <c r="G1257" s="23"/>
      <c r="H1257" s="23"/>
      <c r="I1257" s="23"/>
      <c r="J1257" s="16">
        <f>SUM(J1258:J1261)</f>
        <v>1429000</v>
      </c>
    </row>
    <row r="1258" spans="1:10" ht="15" customHeight="1" x14ac:dyDescent="0.25">
      <c r="A1258" s="1"/>
      <c r="B1258" s="4"/>
      <c r="C1258" s="13" t="s">
        <v>504</v>
      </c>
      <c r="D1258" s="4" t="s">
        <v>13</v>
      </c>
      <c r="E1258" s="13" t="s">
        <v>10</v>
      </c>
      <c r="F1258" s="4">
        <v>231</v>
      </c>
      <c r="G1258" s="4">
        <v>3535</v>
      </c>
      <c r="H1258" s="4"/>
      <c r="I1258" s="8" t="s">
        <v>167</v>
      </c>
      <c r="J1258" s="7">
        <v>3000</v>
      </c>
    </row>
    <row r="1259" spans="1:10" ht="15" customHeight="1" x14ac:dyDescent="0.25">
      <c r="A1259" s="1"/>
      <c r="B1259" s="4"/>
      <c r="C1259" s="4" t="s">
        <v>504</v>
      </c>
      <c r="D1259" s="4" t="s">
        <v>13</v>
      </c>
      <c r="E1259" s="4" t="s">
        <v>10</v>
      </c>
      <c r="F1259" s="4">
        <v>231</v>
      </c>
      <c r="G1259" s="4">
        <v>3535</v>
      </c>
      <c r="H1259" s="4"/>
      <c r="I1259" s="8" t="s">
        <v>168</v>
      </c>
      <c r="J1259" s="7">
        <v>1000</v>
      </c>
    </row>
    <row r="1260" spans="1:10" ht="15" customHeight="1" x14ac:dyDescent="0.25">
      <c r="A1260" s="1"/>
      <c r="B1260" s="4"/>
      <c r="C1260" s="4" t="s">
        <v>504</v>
      </c>
      <c r="D1260" s="4" t="s">
        <v>13</v>
      </c>
      <c r="E1260" s="4" t="s">
        <v>10</v>
      </c>
      <c r="F1260" s="4">
        <v>231</v>
      </c>
      <c r="G1260" s="4">
        <v>3535</v>
      </c>
      <c r="H1260" s="4"/>
      <c r="I1260" s="8" t="s">
        <v>230</v>
      </c>
      <c r="J1260" s="7">
        <v>15000</v>
      </c>
    </row>
    <row r="1261" spans="1:10" ht="15" customHeight="1" thickBot="1" x14ac:dyDescent="0.3">
      <c r="A1261" s="1"/>
      <c r="B1261" s="4"/>
      <c r="C1261" s="4" t="s">
        <v>504</v>
      </c>
      <c r="D1261" s="4" t="s">
        <v>13</v>
      </c>
      <c r="E1261" s="4" t="s">
        <v>10</v>
      </c>
      <c r="F1261" s="4">
        <v>231</v>
      </c>
      <c r="G1261" s="4">
        <v>3535</v>
      </c>
      <c r="H1261" s="4"/>
      <c r="I1261" s="8" t="s">
        <v>166</v>
      </c>
      <c r="J1261" s="7">
        <v>1410000</v>
      </c>
    </row>
    <row r="1262" spans="1:10" ht="15" customHeight="1" x14ac:dyDescent="0.25">
      <c r="A1262" s="22" t="s">
        <v>505</v>
      </c>
      <c r="B1262" s="23"/>
      <c r="C1262" s="23"/>
      <c r="D1262" s="23"/>
      <c r="E1262" s="23"/>
      <c r="F1262" s="23"/>
      <c r="G1262" s="23"/>
      <c r="H1262" s="23"/>
      <c r="I1262" s="23"/>
      <c r="J1262" s="16">
        <f>SUM(J1263:J1283)</f>
        <v>468000</v>
      </c>
    </row>
    <row r="1263" spans="1:10" ht="15" customHeight="1" x14ac:dyDescent="0.25">
      <c r="A1263" s="1"/>
      <c r="B1263" s="4"/>
      <c r="C1263" s="4" t="s">
        <v>504</v>
      </c>
      <c r="D1263" s="4" t="s">
        <v>20</v>
      </c>
      <c r="E1263" s="13" t="s">
        <v>214</v>
      </c>
      <c r="F1263" s="4">
        <v>231</v>
      </c>
      <c r="G1263" s="4">
        <v>3535</v>
      </c>
      <c r="H1263" s="4" t="s">
        <v>169</v>
      </c>
      <c r="I1263" s="8" t="s">
        <v>170</v>
      </c>
      <c r="J1263" s="7">
        <v>25000</v>
      </c>
    </row>
    <row r="1264" spans="1:10" x14ac:dyDescent="0.25">
      <c r="A1264" s="1"/>
      <c r="B1264" s="4"/>
      <c r="C1264" s="4" t="s">
        <v>504</v>
      </c>
      <c r="D1264" s="4" t="s">
        <v>40</v>
      </c>
      <c r="E1264" s="4" t="s">
        <v>214</v>
      </c>
      <c r="F1264" s="4">
        <v>231</v>
      </c>
      <c r="G1264" s="4">
        <v>3535</v>
      </c>
      <c r="H1264" s="4"/>
      <c r="I1264" s="8" t="s">
        <v>170</v>
      </c>
      <c r="J1264" s="7">
        <v>20000</v>
      </c>
    </row>
    <row r="1265" spans="1:10" ht="39" x14ac:dyDescent="0.25">
      <c r="A1265" s="1"/>
      <c r="B1265" s="4"/>
      <c r="C1265" s="4" t="s">
        <v>504</v>
      </c>
      <c r="D1265" s="4" t="s">
        <v>13</v>
      </c>
      <c r="E1265" s="4" t="s">
        <v>214</v>
      </c>
      <c r="F1265" s="4">
        <v>230</v>
      </c>
      <c r="G1265" s="4">
        <v>3535</v>
      </c>
      <c r="H1265" s="4" t="s">
        <v>171</v>
      </c>
      <c r="I1265" s="8" t="s">
        <v>172</v>
      </c>
      <c r="J1265" s="7">
        <v>1500</v>
      </c>
    </row>
    <row r="1266" spans="1:10" ht="26.25" x14ac:dyDescent="0.25">
      <c r="A1266" s="1"/>
      <c r="B1266" s="4"/>
      <c r="C1266" s="4" t="s">
        <v>504</v>
      </c>
      <c r="D1266" s="4" t="s">
        <v>13</v>
      </c>
      <c r="E1266" s="4" t="s">
        <v>214</v>
      </c>
      <c r="F1266" s="4">
        <v>230</v>
      </c>
      <c r="G1266" s="4">
        <v>3535</v>
      </c>
      <c r="H1266" s="4" t="s">
        <v>173</v>
      </c>
      <c r="I1266" s="8" t="s">
        <v>174</v>
      </c>
      <c r="J1266" s="7">
        <v>500</v>
      </c>
    </row>
    <row r="1267" spans="1:10" ht="26.25" x14ac:dyDescent="0.25">
      <c r="A1267" s="1"/>
      <c r="B1267" s="4"/>
      <c r="C1267" s="4" t="s">
        <v>504</v>
      </c>
      <c r="D1267" s="4" t="s">
        <v>13</v>
      </c>
      <c r="E1267" s="4" t="s">
        <v>214</v>
      </c>
      <c r="F1267" s="4">
        <v>230</v>
      </c>
      <c r="G1267" s="4">
        <v>3535</v>
      </c>
      <c r="H1267" s="4" t="s">
        <v>175</v>
      </c>
      <c r="I1267" s="8" t="s">
        <v>176</v>
      </c>
      <c r="J1267" s="7">
        <v>500</v>
      </c>
    </row>
    <row r="1268" spans="1:10" ht="40.5" customHeight="1" x14ac:dyDescent="0.25">
      <c r="A1268" s="1"/>
      <c r="B1268" s="4"/>
      <c r="C1268" s="4" t="s">
        <v>504</v>
      </c>
      <c r="D1268" s="4" t="s">
        <v>13</v>
      </c>
      <c r="E1268" s="4" t="s">
        <v>214</v>
      </c>
      <c r="F1268" s="4">
        <v>230</v>
      </c>
      <c r="G1268" s="4">
        <v>3535</v>
      </c>
      <c r="H1268" s="4" t="s">
        <v>177</v>
      </c>
      <c r="I1268" s="8" t="s">
        <v>178</v>
      </c>
      <c r="J1268" s="7">
        <v>1000</v>
      </c>
    </row>
    <row r="1269" spans="1:10" ht="15" customHeight="1" x14ac:dyDescent="0.25">
      <c r="A1269" s="1"/>
      <c r="B1269" s="4"/>
      <c r="C1269" s="4" t="s">
        <v>504</v>
      </c>
      <c r="D1269" s="4" t="s">
        <v>13</v>
      </c>
      <c r="E1269" s="4" t="s">
        <v>214</v>
      </c>
      <c r="F1269" s="4">
        <v>231</v>
      </c>
      <c r="G1269" s="4">
        <v>3535</v>
      </c>
      <c r="H1269" s="4" t="s">
        <v>179</v>
      </c>
      <c r="I1269" s="8" t="s">
        <v>180</v>
      </c>
      <c r="J1269" s="7">
        <v>1000</v>
      </c>
    </row>
    <row r="1270" spans="1:10" ht="30.75" customHeight="1" x14ac:dyDescent="0.25">
      <c r="A1270" s="1"/>
      <c r="B1270" s="4"/>
      <c r="C1270" s="4" t="s">
        <v>504</v>
      </c>
      <c r="D1270" s="4" t="s">
        <v>13</v>
      </c>
      <c r="E1270" s="4" t="s">
        <v>214</v>
      </c>
      <c r="F1270" s="4">
        <v>230</v>
      </c>
      <c r="G1270" s="4">
        <v>3535</v>
      </c>
      <c r="H1270" s="4" t="s">
        <v>181</v>
      </c>
      <c r="I1270" s="8" t="s">
        <v>182</v>
      </c>
      <c r="J1270" s="7">
        <v>2000</v>
      </c>
    </row>
    <row r="1271" spans="1:10" ht="15" customHeight="1" x14ac:dyDescent="0.25">
      <c r="A1271" s="1"/>
      <c r="B1271" s="4"/>
      <c r="C1271" s="4" t="s">
        <v>504</v>
      </c>
      <c r="D1271" s="4" t="s">
        <v>13</v>
      </c>
      <c r="E1271" s="4" t="s">
        <v>214</v>
      </c>
      <c r="F1271" s="4">
        <v>230</v>
      </c>
      <c r="G1271" s="4">
        <v>3535</v>
      </c>
      <c r="H1271" s="4" t="s">
        <v>183</v>
      </c>
      <c r="I1271" s="8" t="s">
        <v>184</v>
      </c>
      <c r="J1271" s="7">
        <v>1000</v>
      </c>
    </row>
    <row r="1272" spans="1:10" ht="15" customHeight="1" x14ac:dyDescent="0.25">
      <c r="A1272" s="1"/>
      <c r="B1272" s="4"/>
      <c r="C1272" s="4" t="s">
        <v>504</v>
      </c>
      <c r="D1272" s="4" t="s">
        <v>13</v>
      </c>
      <c r="E1272" s="4" t="s">
        <v>214</v>
      </c>
      <c r="F1272" s="4">
        <v>230</v>
      </c>
      <c r="G1272" s="4">
        <v>3535</v>
      </c>
      <c r="H1272" s="4" t="s">
        <v>185</v>
      </c>
      <c r="I1272" s="8" t="s">
        <v>186</v>
      </c>
      <c r="J1272" s="7">
        <v>6000</v>
      </c>
    </row>
    <row r="1273" spans="1:10" ht="15" customHeight="1" x14ac:dyDescent="0.25">
      <c r="A1273" s="1"/>
      <c r="B1273" s="4"/>
      <c r="C1273" s="4" t="s">
        <v>504</v>
      </c>
      <c r="D1273" s="4" t="s">
        <v>13</v>
      </c>
      <c r="E1273" s="4" t="s">
        <v>214</v>
      </c>
      <c r="F1273" s="4">
        <v>230</v>
      </c>
      <c r="G1273" s="4">
        <v>3535</v>
      </c>
      <c r="H1273" s="4" t="s">
        <v>187</v>
      </c>
      <c r="I1273" s="8" t="s">
        <v>188</v>
      </c>
      <c r="J1273" s="7">
        <v>3000</v>
      </c>
    </row>
    <row r="1274" spans="1:10" ht="15" customHeight="1" x14ac:dyDescent="0.25">
      <c r="A1274" s="1"/>
      <c r="B1274" s="4"/>
      <c r="C1274" s="4" t="s">
        <v>504</v>
      </c>
      <c r="D1274" s="4" t="s">
        <v>13</v>
      </c>
      <c r="E1274" s="4" t="s">
        <v>214</v>
      </c>
      <c r="F1274" s="4">
        <v>230</v>
      </c>
      <c r="G1274" s="4">
        <v>3535</v>
      </c>
      <c r="H1274" s="4" t="s">
        <v>189</v>
      </c>
      <c r="I1274" s="8" t="s">
        <v>190</v>
      </c>
      <c r="J1274" s="7">
        <v>1000</v>
      </c>
    </row>
    <row r="1275" spans="1:10" ht="26.25" x14ac:dyDescent="0.25">
      <c r="A1275" s="1"/>
      <c r="B1275" s="4"/>
      <c r="C1275" s="4" t="s">
        <v>504</v>
      </c>
      <c r="D1275" s="4" t="s">
        <v>13</v>
      </c>
      <c r="E1275" s="4" t="s">
        <v>214</v>
      </c>
      <c r="F1275" s="4">
        <v>230</v>
      </c>
      <c r="G1275" s="4">
        <v>3535</v>
      </c>
      <c r="H1275" s="4"/>
      <c r="I1275" s="8" t="s">
        <v>191</v>
      </c>
      <c r="J1275" s="7">
        <v>2000</v>
      </c>
    </row>
    <row r="1276" spans="1:10" ht="26.25" x14ac:dyDescent="0.25">
      <c r="A1276" s="1"/>
      <c r="B1276" s="4"/>
      <c r="C1276" s="4" t="s">
        <v>504</v>
      </c>
      <c r="D1276" s="4" t="s">
        <v>13</v>
      </c>
      <c r="E1276" s="4" t="s">
        <v>214</v>
      </c>
      <c r="F1276" s="4">
        <v>230</v>
      </c>
      <c r="G1276" s="4">
        <v>3535</v>
      </c>
      <c r="H1276" s="4" t="s">
        <v>192</v>
      </c>
      <c r="I1276" s="8" t="s">
        <v>193</v>
      </c>
      <c r="J1276" s="7">
        <v>500</v>
      </c>
    </row>
    <row r="1277" spans="1:10" ht="26.25" x14ac:dyDescent="0.25">
      <c r="A1277" s="1"/>
      <c r="B1277" s="4"/>
      <c r="C1277" s="4" t="s">
        <v>504</v>
      </c>
      <c r="D1277" s="4" t="s">
        <v>13</v>
      </c>
      <c r="E1277" s="4" t="s">
        <v>214</v>
      </c>
      <c r="F1277" s="4">
        <v>230</v>
      </c>
      <c r="G1277" s="4">
        <v>3535</v>
      </c>
      <c r="H1277" s="4" t="s">
        <v>194</v>
      </c>
      <c r="I1277" s="8" t="s">
        <v>195</v>
      </c>
      <c r="J1277" s="7">
        <v>20000</v>
      </c>
    </row>
    <row r="1278" spans="1:10" ht="39" x14ac:dyDescent="0.25">
      <c r="A1278" s="1"/>
      <c r="B1278" s="4"/>
      <c r="C1278" s="4" t="s">
        <v>504</v>
      </c>
      <c r="D1278" s="4" t="s">
        <v>13</v>
      </c>
      <c r="E1278" s="4" t="s">
        <v>214</v>
      </c>
      <c r="F1278" s="4">
        <v>230</v>
      </c>
      <c r="G1278" s="4">
        <v>3535</v>
      </c>
      <c r="H1278" s="4" t="s">
        <v>196</v>
      </c>
      <c r="I1278" s="8" t="s">
        <v>197</v>
      </c>
      <c r="J1278" s="7">
        <v>500</v>
      </c>
    </row>
    <row r="1279" spans="1:10" ht="26.25" x14ac:dyDescent="0.25">
      <c r="A1279" s="1"/>
      <c r="B1279" s="4"/>
      <c r="C1279" s="4" t="s">
        <v>504</v>
      </c>
      <c r="D1279" s="4" t="s">
        <v>20</v>
      </c>
      <c r="E1279" s="4" t="s">
        <v>214</v>
      </c>
      <c r="F1279" s="4">
        <v>231</v>
      </c>
      <c r="G1279" s="4">
        <v>3535</v>
      </c>
      <c r="H1279" s="4"/>
      <c r="I1279" s="8" t="s">
        <v>198</v>
      </c>
      <c r="J1279" s="7">
        <v>5000</v>
      </c>
    </row>
    <row r="1280" spans="1:10" ht="26.25" x14ac:dyDescent="0.25">
      <c r="A1280" s="1"/>
      <c r="B1280" s="4"/>
      <c r="C1280" s="4" t="s">
        <v>504</v>
      </c>
      <c r="D1280" s="4" t="s">
        <v>20</v>
      </c>
      <c r="E1280" s="4" t="s">
        <v>214</v>
      </c>
      <c r="F1280" s="4">
        <v>231</v>
      </c>
      <c r="G1280" s="4">
        <v>3535</v>
      </c>
      <c r="H1280" s="4"/>
      <c r="I1280" s="8" t="s">
        <v>199</v>
      </c>
      <c r="J1280" s="7">
        <v>500</v>
      </c>
    </row>
    <row r="1281" spans="1:10" ht="26.25" x14ac:dyDescent="0.25">
      <c r="A1281" s="1"/>
      <c r="B1281" s="4"/>
      <c r="C1281" s="4" t="s">
        <v>504</v>
      </c>
      <c r="D1281" s="4" t="s">
        <v>59</v>
      </c>
      <c r="E1281" s="4" t="s">
        <v>214</v>
      </c>
      <c r="F1281" s="4">
        <v>231</v>
      </c>
      <c r="G1281" s="4">
        <v>3535</v>
      </c>
      <c r="H1281" s="4"/>
      <c r="I1281" s="8" t="s">
        <v>198</v>
      </c>
      <c r="J1281" s="7">
        <v>220000</v>
      </c>
    </row>
    <row r="1282" spans="1:10" ht="26.25" x14ac:dyDescent="0.25">
      <c r="A1282" s="1"/>
      <c r="B1282" s="4"/>
      <c r="C1282" s="4" t="s">
        <v>504</v>
      </c>
      <c r="D1282" s="4" t="s">
        <v>59</v>
      </c>
      <c r="E1282" s="4" t="s">
        <v>214</v>
      </c>
      <c r="F1282" s="4">
        <v>231</v>
      </c>
      <c r="G1282" s="4">
        <v>3535</v>
      </c>
      <c r="H1282" s="4"/>
      <c r="I1282" s="8" t="s">
        <v>199</v>
      </c>
      <c r="J1282" s="7">
        <v>92000</v>
      </c>
    </row>
    <row r="1283" spans="1:10" ht="15" customHeight="1" thickBot="1" x14ac:dyDescent="0.3">
      <c r="A1283" s="1"/>
      <c r="B1283" s="4"/>
      <c r="C1283" s="4" t="s">
        <v>504</v>
      </c>
      <c r="D1283" s="4" t="s">
        <v>59</v>
      </c>
      <c r="E1283" s="4" t="s">
        <v>214</v>
      </c>
      <c r="F1283" s="4">
        <v>231</v>
      </c>
      <c r="G1283" s="4">
        <v>3535</v>
      </c>
      <c r="H1283" s="4"/>
      <c r="I1283" s="8" t="s">
        <v>217</v>
      </c>
      <c r="J1283" s="7">
        <v>65000</v>
      </c>
    </row>
    <row r="1284" spans="1:10" ht="15" customHeight="1" x14ac:dyDescent="0.25">
      <c r="A1284" s="22" t="s">
        <v>506</v>
      </c>
      <c r="B1284" s="23"/>
      <c r="C1284" s="23"/>
      <c r="D1284" s="23"/>
      <c r="E1284" s="23"/>
      <c r="F1284" s="23"/>
      <c r="G1284" s="23"/>
      <c r="H1284" s="23"/>
      <c r="I1284" s="23"/>
      <c r="J1284" s="16">
        <f>SUM(J1285:J1293)</f>
        <v>339350</v>
      </c>
    </row>
    <row r="1285" spans="1:10" ht="26.25" x14ac:dyDescent="0.25">
      <c r="A1285" s="1"/>
      <c r="B1285" s="4"/>
      <c r="C1285" s="4" t="s">
        <v>504</v>
      </c>
      <c r="D1285" s="4" t="s">
        <v>13</v>
      </c>
      <c r="E1285" s="13" t="s">
        <v>215</v>
      </c>
      <c r="F1285" s="4">
        <v>230</v>
      </c>
      <c r="G1285" s="4">
        <v>3535</v>
      </c>
      <c r="H1285" s="4" t="s">
        <v>200</v>
      </c>
      <c r="I1285" s="8" t="s">
        <v>201</v>
      </c>
      <c r="J1285" s="7">
        <v>9000</v>
      </c>
    </row>
    <row r="1286" spans="1:10" ht="15" customHeight="1" x14ac:dyDescent="0.25">
      <c r="A1286" s="1"/>
      <c r="B1286" s="4"/>
      <c r="C1286" s="4" t="s">
        <v>504</v>
      </c>
      <c r="D1286" s="4" t="s">
        <v>13</v>
      </c>
      <c r="E1286" s="4" t="s">
        <v>215</v>
      </c>
      <c r="F1286" s="4">
        <v>230</v>
      </c>
      <c r="G1286" s="4">
        <v>3535</v>
      </c>
      <c r="H1286" s="4"/>
      <c r="I1286" s="8" t="s">
        <v>202</v>
      </c>
      <c r="J1286" s="7">
        <v>8000</v>
      </c>
    </row>
    <row r="1287" spans="1:10" ht="26.25" x14ac:dyDescent="0.25">
      <c r="A1287" s="1"/>
      <c r="B1287" s="4"/>
      <c r="C1287" s="4" t="s">
        <v>504</v>
      </c>
      <c r="D1287" s="4" t="s">
        <v>13</v>
      </c>
      <c r="E1287" s="4" t="s">
        <v>215</v>
      </c>
      <c r="F1287" s="4">
        <v>230</v>
      </c>
      <c r="G1287" s="4">
        <v>3535</v>
      </c>
      <c r="H1287" s="4"/>
      <c r="I1287" s="8" t="s">
        <v>507</v>
      </c>
      <c r="J1287" s="7">
        <v>15000</v>
      </c>
    </row>
    <row r="1288" spans="1:10" ht="26.25" x14ac:dyDescent="0.25">
      <c r="A1288" s="1"/>
      <c r="B1288" s="4"/>
      <c r="C1288" s="4" t="s">
        <v>504</v>
      </c>
      <c r="D1288" s="4" t="s">
        <v>13</v>
      </c>
      <c r="E1288" s="4" t="s">
        <v>215</v>
      </c>
      <c r="F1288" s="4">
        <v>231</v>
      </c>
      <c r="G1288" s="4">
        <v>3535</v>
      </c>
      <c r="H1288" s="4"/>
      <c r="I1288" s="8" t="s">
        <v>203</v>
      </c>
      <c r="J1288" s="7">
        <v>34350</v>
      </c>
    </row>
    <row r="1289" spans="1:10" ht="15" customHeight="1" x14ac:dyDescent="0.25">
      <c r="A1289" s="1"/>
      <c r="B1289" s="4"/>
      <c r="C1289" s="4" t="s">
        <v>504</v>
      </c>
      <c r="D1289" s="4" t="s">
        <v>13</v>
      </c>
      <c r="E1289" s="4" t="s">
        <v>215</v>
      </c>
      <c r="F1289" s="4">
        <v>230</v>
      </c>
      <c r="G1289" s="4">
        <v>3535</v>
      </c>
      <c r="H1289" s="4" t="s">
        <v>204</v>
      </c>
      <c r="I1289" s="8" t="s">
        <v>205</v>
      </c>
      <c r="J1289" s="7">
        <v>5000</v>
      </c>
    </row>
    <row r="1290" spans="1:10" ht="15" customHeight="1" x14ac:dyDescent="0.25">
      <c r="A1290" s="1"/>
      <c r="B1290" s="4"/>
      <c r="C1290" s="4" t="s">
        <v>504</v>
      </c>
      <c r="D1290" s="4" t="s">
        <v>13</v>
      </c>
      <c r="E1290" s="4" t="s">
        <v>215</v>
      </c>
      <c r="F1290" s="4">
        <v>230</v>
      </c>
      <c r="G1290" s="4">
        <v>3535</v>
      </c>
      <c r="H1290" s="4" t="s">
        <v>206</v>
      </c>
      <c r="I1290" s="8" t="s">
        <v>207</v>
      </c>
      <c r="J1290" s="7">
        <v>2000</v>
      </c>
    </row>
    <row r="1291" spans="1:10" ht="15" customHeight="1" x14ac:dyDescent="0.25">
      <c r="A1291" s="1"/>
      <c r="B1291" s="4"/>
      <c r="C1291" s="4" t="s">
        <v>504</v>
      </c>
      <c r="D1291" s="4" t="s">
        <v>13</v>
      </c>
      <c r="E1291" s="4" t="s">
        <v>215</v>
      </c>
      <c r="F1291" s="4">
        <v>231</v>
      </c>
      <c r="G1291" s="4">
        <v>3535</v>
      </c>
      <c r="H1291" s="4"/>
      <c r="I1291" s="8" t="s">
        <v>208</v>
      </c>
      <c r="J1291" s="7">
        <v>7000</v>
      </c>
    </row>
    <row r="1292" spans="1:10" ht="15" customHeight="1" x14ac:dyDescent="0.25">
      <c r="A1292" s="1"/>
      <c r="B1292" s="4"/>
      <c r="C1292" s="4" t="s">
        <v>504</v>
      </c>
      <c r="D1292" s="4" t="s">
        <v>13</v>
      </c>
      <c r="E1292" s="4" t="s">
        <v>215</v>
      </c>
      <c r="F1292" s="4">
        <v>231</v>
      </c>
      <c r="G1292" s="4">
        <v>3535</v>
      </c>
      <c r="H1292" s="4" t="s">
        <v>510</v>
      </c>
      <c r="I1292" s="8" t="s">
        <v>508</v>
      </c>
      <c r="J1292" s="7">
        <v>226000</v>
      </c>
    </row>
    <row r="1293" spans="1:10" ht="27" thickBot="1" x14ac:dyDescent="0.3">
      <c r="A1293" s="1"/>
      <c r="B1293" s="4"/>
      <c r="C1293" s="4" t="s">
        <v>504</v>
      </c>
      <c r="D1293" s="4" t="s">
        <v>59</v>
      </c>
      <c r="E1293" s="4" t="s">
        <v>215</v>
      </c>
      <c r="F1293" s="4">
        <v>230</v>
      </c>
      <c r="G1293" s="4">
        <v>3535</v>
      </c>
      <c r="H1293" s="4"/>
      <c r="I1293" s="8" t="s">
        <v>509</v>
      </c>
      <c r="J1293" s="7">
        <v>33000</v>
      </c>
    </row>
    <row r="1294" spans="1:10" ht="15" customHeight="1" x14ac:dyDescent="0.25">
      <c r="A1294" s="22" t="s">
        <v>512</v>
      </c>
      <c r="B1294" s="23"/>
      <c r="C1294" s="23"/>
      <c r="D1294" s="23"/>
      <c r="E1294" s="23"/>
      <c r="F1294" s="23"/>
      <c r="G1294" s="23"/>
      <c r="H1294" s="23"/>
      <c r="I1294" s="23"/>
      <c r="J1294" s="16">
        <f>SUM(J1295:J1300)</f>
        <v>52650</v>
      </c>
    </row>
    <row r="1295" spans="1:10" ht="15" customHeight="1" x14ac:dyDescent="0.25">
      <c r="A1295" s="1"/>
      <c r="B1295" s="4"/>
      <c r="C1295" s="4" t="s">
        <v>504</v>
      </c>
      <c r="D1295" s="4" t="s">
        <v>13</v>
      </c>
      <c r="E1295" s="12" t="s">
        <v>216</v>
      </c>
      <c r="F1295" s="4">
        <v>231</v>
      </c>
      <c r="G1295" s="4" t="s">
        <v>24</v>
      </c>
      <c r="H1295" s="4"/>
      <c r="I1295" s="8" t="s">
        <v>209</v>
      </c>
      <c r="J1295" s="7">
        <v>1500</v>
      </c>
    </row>
    <row r="1296" spans="1:10" ht="15" customHeight="1" x14ac:dyDescent="0.25">
      <c r="A1296" s="1"/>
      <c r="B1296" s="4"/>
      <c r="C1296" s="4" t="s">
        <v>504</v>
      </c>
      <c r="D1296" s="4" t="s">
        <v>13</v>
      </c>
      <c r="E1296" s="4" t="s">
        <v>216</v>
      </c>
      <c r="F1296" s="4">
        <v>231</v>
      </c>
      <c r="G1296" s="4" t="s">
        <v>31</v>
      </c>
      <c r="H1296" s="4"/>
      <c r="I1296" s="8" t="s">
        <v>210</v>
      </c>
      <c r="J1296" s="7">
        <v>2210</v>
      </c>
    </row>
    <row r="1297" spans="1:10" ht="15" customHeight="1" x14ac:dyDescent="0.25">
      <c r="A1297" s="1"/>
      <c r="B1297" s="4"/>
      <c r="C1297" s="4" t="s">
        <v>504</v>
      </c>
      <c r="D1297" s="4" t="s">
        <v>13</v>
      </c>
      <c r="E1297" s="4" t="s">
        <v>216</v>
      </c>
      <c r="F1297" s="4">
        <v>231</v>
      </c>
      <c r="G1297" s="4">
        <v>3535</v>
      </c>
      <c r="H1297" s="4"/>
      <c r="I1297" s="8" t="s">
        <v>211</v>
      </c>
      <c r="J1297" s="7">
        <v>15000</v>
      </c>
    </row>
    <row r="1298" spans="1:10" ht="26.25" x14ac:dyDescent="0.25">
      <c r="A1298" s="1"/>
      <c r="B1298" s="4"/>
      <c r="C1298" s="4" t="s">
        <v>504</v>
      </c>
      <c r="D1298" s="4" t="s">
        <v>13</v>
      </c>
      <c r="E1298" s="4" t="s">
        <v>216</v>
      </c>
      <c r="F1298" s="4">
        <v>231</v>
      </c>
      <c r="G1298" s="4">
        <v>3535</v>
      </c>
      <c r="H1298" s="4"/>
      <c r="I1298" s="8" t="s">
        <v>511</v>
      </c>
      <c r="J1298" s="7">
        <v>10000</v>
      </c>
    </row>
    <row r="1299" spans="1:10" ht="15" customHeight="1" x14ac:dyDescent="0.25">
      <c r="A1299" s="1"/>
      <c r="B1299" s="4"/>
      <c r="C1299" s="4" t="s">
        <v>504</v>
      </c>
      <c r="D1299" s="4" t="s">
        <v>13</v>
      </c>
      <c r="E1299" s="4" t="s">
        <v>216</v>
      </c>
      <c r="F1299" s="4">
        <v>231</v>
      </c>
      <c r="G1299" s="4">
        <v>3535</v>
      </c>
      <c r="H1299" s="4"/>
      <c r="I1299" s="8" t="s">
        <v>212</v>
      </c>
      <c r="J1299" s="7">
        <v>11940</v>
      </c>
    </row>
    <row r="1300" spans="1:10" ht="15" customHeight="1" x14ac:dyDescent="0.25">
      <c r="A1300" s="1"/>
      <c r="B1300" s="4"/>
      <c r="C1300" s="4" t="s">
        <v>504</v>
      </c>
      <c r="D1300" s="4" t="s">
        <v>13</v>
      </c>
      <c r="E1300" s="4" t="s">
        <v>216</v>
      </c>
      <c r="F1300" s="4">
        <v>231</v>
      </c>
      <c r="G1300" s="4" t="s">
        <v>31</v>
      </c>
      <c r="H1300" s="4"/>
      <c r="I1300" s="8" t="s">
        <v>231</v>
      </c>
      <c r="J1300" s="7">
        <v>12000</v>
      </c>
    </row>
    <row r="1301" spans="1:10" ht="15" customHeight="1" thickBot="1" x14ac:dyDescent="0.3">
      <c r="A1301" s="24" t="s">
        <v>115</v>
      </c>
      <c r="B1301" s="25"/>
      <c r="C1301" s="25"/>
      <c r="D1301" s="25"/>
      <c r="E1301" s="25"/>
      <c r="F1301" s="25"/>
      <c r="G1301" s="25"/>
      <c r="H1301" s="25"/>
      <c r="I1301" s="25"/>
      <c r="J1301" s="11">
        <f>J1302+J1306</f>
        <v>1238000</v>
      </c>
    </row>
    <row r="1302" spans="1:10" ht="15" customHeight="1" x14ac:dyDescent="0.25">
      <c r="A1302" s="22" t="s">
        <v>286</v>
      </c>
      <c r="B1302" s="23"/>
      <c r="C1302" s="23"/>
      <c r="D1302" s="23"/>
      <c r="E1302" s="23"/>
      <c r="F1302" s="23"/>
      <c r="G1302" s="23"/>
      <c r="H1302" s="23"/>
      <c r="I1302" s="23"/>
      <c r="J1302" s="16">
        <f>SUM(J1303:J1305)</f>
        <v>110000</v>
      </c>
    </row>
    <row r="1303" spans="1:10" ht="15" customHeight="1" x14ac:dyDescent="0.25">
      <c r="A1303" s="1"/>
      <c r="B1303" s="4"/>
      <c r="C1303" s="4">
        <v>94</v>
      </c>
      <c r="D1303" s="4" t="s">
        <v>13</v>
      </c>
      <c r="E1303" s="4" t="s">
        <v>10</v>
      </c>
      <c r="F1303" s="4">
        <v>2310000</v>
      </c>
      <c r="G1303" s="4">
        <v>3535</v>
      </c>
      <c r="H1303" s="4"/>
      <c r="I1303" s="8" t="s">
        <v>90</v>
      </c>
      <c r="J1303" s="7">
        <v>100000</v>
      </c>
    </row>
    <row r="1304" spans="1:10" ht="15" customHeight="1" x14ac:dyDescent="0.25">
      <c r="A1304" s="1"/>
      <c r="B1304" s="4"/>
      <c r="C1304" s="4">
        <v>94</v>
      </c>
      <c r="D1304" s="4" t="s">
        <v>13</v>
      </c>
      <c r="E1304" s="4" t="s">
        <v>10</v>
      </c>
      <c r="F1304" s="4">
        <v>2310000</v>
      </c>
      <c r="G1304" s="4">
        <v>3535</v>
      </c>
      <c r="H1304" s="4"/>
      <c r="I1304" s="8" t="s">
        <v>91</v>
      </c>
      <c r="J1304" s="7">
        <v>5000</v>
      </c>
    </row>
    <row r="1305" spans="1:10" ht="15" customHeight="1" thickBot="1" x14ac:dyDescent="0.3">
      <c r="A1305" s="1"/>
      <c r="B1305" s="4"/>
      <c r="C1305" s="4">
        <v>94</v>
      </c>
      <c r="D1305" s="4" t="s">
        <v>13</v>
      </c>
      <c r="E1305" s="4" t="s">
        <v>10</v>
      </c>
      <c r="F1305" s="4">
        <v>2310000</v>
      </c>
      <c r="G1305" s="4">
        <v>3535</v>
      </c>
      <c r="H1305" s="4"/>
      <c r="I1305" s="8" t="s">
        <v>92</v>
      </c>
      <c r="J1305" s="7">
        <v>5000</v>
      </c>
    </row>
    <row r="1306" spans="1:10" ht="15" customHeight="1" x14ac:dyDescent="0.25">
      <c r="A1306" s="22" t="s">
        <v>513</v>
      </c>
      <c r="B1306" s="23"/>
      <c r="C1306" s="23"/>
      <c r="D1306" s="23"/>
      <c r="E1306" s="23"/>
      <c r="F1306" s="23"/>
      <c r="G1306" s="23"/>
      <c r="H1306" s="23"/>
      <c r="I1306" s="23"/>
      <c r="J1306" s="16">
        <f>SUM(J1307:J1329)</f>
        <v>1128000</v>
      </c>
    </row>
    <row r="1307" spans="1:10" ht="15" customHeight="1" x14ac:dyDescent="0.25">
      <c r="A1307" s="1"/>
      <c r="B1307" s="4"/>
      <c r="C1307" s="4">
        <v>94</v>
      </c>
      <c r="D1307" s="4" t="s">
        <v>20</v>
      </c>
      <c r="E1307" s="4" t="s">
        <v>93</v>
      </c>
      <c r="F1307" s="4">
        <v>2300000</v>
      </c>
      <c r="G1307" s="4">
        <v>3535</v>
      </c>
      <c r="H1307" s="4"/>
      <c r="I1307" s="8" t="s">
        <v>514</v>
      </c>
      <c r="J1307" s="7">
        <v>560000</v>
      </c>
    </row>
    <row r="1308" spans="1:10" ht="15" customHeight="1" x14ac:dyDescent="0.25">
      <c r="A1308" s="1"/>
      <c r="B1308" s="4"/>
      <c r="C1308" s="4">
        <v>94</v>
      </c>
      <c r="D1308" s="4" t="s">
        <v>13</v>
      </c>
      <c r="E1308" s="4" t="s">
        <v>93</v>
      </c>
      <c r="F1308" s="4">
        <v>2300000</v>
      </c>
      <c r="G1308" s="4">
        <v>3535</v>
      </c>
      <c r="H1308" s="4" t="s">
        <v>94</v>
      </c>
      <c r="I1308" s="8" t="s">
        <v>95</v>
      </c>
      <c r="J1308" s="7">
        <v>21200</v>
      </c>
    </row>
    <row r="1309" spans="1:10" ht="26.25" x14ac:dyDescent="0.25">
      <c r="A1309" s="1"/>
      <c r="B1309" s="4"/>
      <c r="C1309" s="4">
        <v>94</v>
      </c>
      <c r="D1309" s="4" t="s">
        <v>13</v>
      </c>
      <c r="E1309" s="4" t="s">
        <v>93</v>
      </c>
      <c r="F1309" s="4">
        <v>2310000</v>
      </c>
      <c r="G1309" s="4">
        <v>3535</v>
      </c>
      <c r="H1309" s="4"/>
      <c r="I1309" s="8" t="s">
        <v>96</v>
      </c>
      <c r="J1309" s="7">
        <v>113800</v>
      </c>
    </row>
    <row r="1310" spans="1:10" ht="26.25" x14ac:dyDescent="0.25">
      <c r="A1310" s="1"/>
      <c r="B1310" s="4"/>
      <c r="C1310" s="4">
        <v>94</v>
      </c>
      <c r="D1310" s="4" t="s">
        <v>13</v>
      </c>
      <c r="E1310" s="4" t="s">
        <v>93</v>
      </c>
      <c r="F1310" s="4">
        <v>2310000</v>
      </c>
      <c r="G1310" s="4">
        <v>3535</v>
      </c>
      <c r="H1310" s="4"/>
      <c r="I1310" s="8" t="s">
        <v>97</v>
      </c>
      <c r="J1310" s="7">
        <v>37200</v>
      </c>
    </row>
    <row r="1311" spans="1:10" ht="26.25" x14ac:dyDescent="0.25">
      <c r="A1311" s="1"/>
      <c r="B1311" s="4"/>
      <c r="C1311" s="4">
        <v>94</v>
      </c>
      <c r="D1311" s="4" t="s">
        <v>13</v>
      </c>
      <c r="E1311" s="4" t="s">
        <v>93</v>
      </c>
      <c r="F1311" s="4">
        <v>2300000</v>
      </c>
      <c r="G1311" s="4">
        <v>3535</v>
      </c>
      <c r="H1311" s="4"/>
      <c r="I1311" s="8" t="s">
        <v>98</v>
      </c>
      <c r="J1311" s="7">
        <v>4000</v>
      </c>
    </row>
    <row r="1312" spans="1:10" x14ac:dyDescent="0.25">
      <c r="A1312" s="1"/>
      <c r="B1312" s="4"/>
      <c r="C1312" s="4">
        <v>94</v>
      </c>
      <c r="D1312" s="4" t="s">
        <v>13</v>
      </c>
      <c r="E1312" s="4" t="s">
        <v>93</v>
      </c>
      <c r="F1312" s="4">
        <v>2300000</v>
      </c>
      <c r="G1312" s="4">
        <v>3535</v>
      </c>
      <c r="H1312" s="4"/>
      <c r="I1312" s="8" t="s">
        <v>99</v>
      </c>
      <c r="J1312" s="7">
        <v>15000</v>
      </c>
    </row>
    <row r="1313" spans="1:10" ht="15" customHeight="1" x14ac:dyDescent="0.25">
      <c r="A1313" s="1"/>
      <c r="B1313" s="4"/>
      <c r="C1313" s="4">
        <v>94</v>
      </c>
      <c r="D1313" s="4" t="s">
        <v>13</v>
      </c>
      <c r="E1313" s="4" t="s">
        <v>93</v>
      </c>
      <c r="F1313" s="4">
        <v>2310000</v>
      </c>
      <c r="G1313" s="4">
        <v>3535</v>
      </c>
      <c r="H1313" s="4"/>
      <c r="I1313" s="8" t="s">
        <v>100</v>
      </c>
      <c r="J1313" s="7">
        <v>17000</v>
      </c>
    </row>
    <row r="1314" spans="1:10" ht="15" customHeight="1" x14ac:dyDescent="0.25">
      <c r="A1314" s="1"/>
      <c r="B1314" s="4"/>
      <c r="C1314" s="4">
        <v>94</v>
      </c>
      <c r="D1314" s="4" t="s">
        <v>13</v>
      </c>
      <c r="E1314" s="4" t="s">
        <v>93</v>
      </c>
      <c r="F1314" s="4">
        <v>2310000</v>
      </c>
      <c r="G1314" s="4">
        <v>3535</v>
      </c>
      <c r="H1314" s="4"/>
      <c r="I1314" s="8" t="s">
        <v>101</v>
      </c>
      <c r="J1314" s="7">
        <v>8000</v>
      </c>
    </row>
    <row r="1315" spans="1:10" ht="15" customHeight="1" x14ac:dyDescent="0.25">
      <c r="A1315" s="1"/>
      <c r="B1315" s="4"/>
      <c r="C1315" s="4">
        <v>94</v>
      </c>
      <c r="D1315" s="4" t="s">
        <v>13</v>
      </c>
      <c r="E1315" s="4" t="s">
        <v>93</v>
      </c>
      <c r="F1315" s="4">
        <v>2310000</v>
      </c>
      <c r="G1315" s="4">
        <v>3535</v>
      </c>
      <c r="H1315" s="4" t="s">
        <v>102</v>
      </c>
      <c r="I1315" s="8" t="s">
        <v>103</v>
      </c>
      <c r="J1315" s="7">
        <v>800</v>
      </c>
    </row>
    <row r="1316" spans="1:10" ht="15" customHeight="1" x14ac:dyDescent="0.25">
      <c r="A1316" s="1"/>
      <c r="B1316" s="4"/>
      <c r="C1316" s="4">
        <v>94</v>
      </c>
      <c r="D1316" s="4" t="s">
        <v>13</v>
      </c>
      <c r="E1316" s="4" t="s">
        <v>93</v>
      </c>
      <c r="F1316" s="4">
        <v>2310000</v>
      </c>
      <c r="G1316" s="4">
        <v>3535</v>
      </c>
      <c r="H1316" s="4"/>
      <c r="I1316" s="8" t="s">
        <v>104</v>
      </c>
      <c r="J1316" s="7">
        <v>4000</v>
      </c>
    </row>
    <row r="1317" spans="1:10" ht="15" customHeight="1" x14ac:dyDescent="0.25">
      <c r="A1317" s="1"/>
      <c r="B1317" s="4"/>
      <c r="C1317" s="4">
        <v>94</v>
      </c>
      <c r="D1317" s="4" t="s">
        <v>13</v>
      </c>
      <c r="E1317" s="4" t="s">
        <v>93</v>
      </c>
      <c r="F1317" s="4">
        <v>2310000</v>
      </c>
      <c r="G1317" s="4">
        <v>3535</v>
      </c>
      <c r="H1317" s="4"/>
      <c r="I1317" s="8" t="s">
        <v>105</v>
      </c>
      <c r="J1317" s="7">
        <v>3000</v>
      </c>
    </row>
    <row r="1318" spans="1:10" ht="15" customHeight="1" x14ac:dyDescent="0.25">
      <c r="A1318" s="1"/>
      <c r="B1318" s="4"/>
      <c r="C1318" s="4">
        <v>94</v>
      </c>
      <c r="D1318" s="4" t="s">
        <v>13</v>
      </c>
      <c r="E1318" s="4" t="s">
        <v>93</v>
      </c>
      <c r="F1318" s="4">
        <v>2310000</v>
      </c>
      <c r="G1318" s="4">
        <v>3535</v>
      </c>
      <c r="H1318" s="4"/>
      <c r="I1318" s="8" t="s">
        <v>106</v>
      </c>
      <c r="J1318" s="7">
        <v>3000</v>
      </c>
    </row>
    <row r="1319" spans="1:10" ht="15" customHeight="1" x14ac:dyDescent="0.25">
      <c r="A1319" s="1"/>
      <c r="B1319" s="4"/>
      <c r="C1319" s="4">
        <v>94</v>
      </c>
      <c r="D1319" s="4" t="s">
        <v>13</v>
      </c>
      <c r="E1319" s="4" t="s">
        <v>93</v>
      </c>
      <c r="F1319" s="4">
        <v>2310000</v>
      </c>
      <c r="G1319" s="4">
        <v>3535</v>
      </c>
      <c r="H1319" s="4"/>
      <c r="I1319" s="8" t="s">
        <v>107</v>
      </c>
      <c r="J1319" s="7">
        <v>3000</v>
      </c>
    </row>
    <row r="1320" spans="1:10" ht="15" customHeight="1" x14ac:dyDescent="0.25">
      <c r="A1320" s="1"/>
      <c r="B1320" s="4"/>
      <c r="C1320" s="4">
        <v>94</v>
      </c>
      <c r="D1320" s="4" t="s">
        <v>13</v>
      </c>
      <c r="E1320" s="4" t="s">
        <v>93</v>
      </c>
      <c r="F1320" s="4">
        <v>2310000</v>
      </c>
      <c r="G1320" s="4">
        <v>3535</v>
      </c>
      <c r="H1320" s="4"/>
      <c r="I1320" s="8" t="s">
        <v>108</v>
      </c>
      <c r="J1320" s="7">
        <v>4000</v>
      </c>
    </row>
    <row r="1321" spans="1:10" ht="15" customHeight="1" x14ac:dyDescent="0.25">
      <c r="A1321" s="1"/>
      <c r="B1321" s="4"/>
      <c r="C1321" s="4">
        <v>94</v>
      </c>
      <c r="D1321" s="4" t="s">
        <v>20</v>
      </c>
      <c r="E1321" s="4" t="s">
        <v>93</v>
      </c>
      <c r="F1321" s="4">
        <v>2310000</v>
      </c>
      <c r="G1321" s="4">
        <v>3535</v>
      </c>
      <c r="H1321" s="4"/>
      <c r="I1321" s="8" t="s">
        <v>109</v>
      </c>
      <c r="J1321" s="7">
        <v>10000</v>
      </c>
    </row>
    <row r="1322" spans="1:10" ht="15" customHeight="1" x14ac:dyDescent="0.25">
      <c r="A1322" s="1"/>
      <c r="B1322" s="4"/>
      <c r="C1322" s="4">
        <v>94</v>
      </c>
      <c r="D1322" s="4" t="s">
        <v>13</v>
      </c>
      <c r="E1322" s="4" t="s">
        <v>93</v>
      </c>
      <c r="F1322" s="4">
        <v>2310000</v>
      </c>
      <c r="G1322" s="4">
        <v>3535</v>
      </c>
      <c r="H1322" s="4"/>
      <c r="I1322" s="8" t="s">
        <v>110</v>
      </c>
      <c r="J1322" s="7">
        <v>42000</v>
      </c>
    </row>
    <row r="1323" spans="1:10" ht="26.25" x14ac:dyDescent="0.25">
      <c r="A1323" s="1"/>
      <c r="B1323" s="4"/>
      <c r="C1323" s="4">
        <v>94</v>
      </c>
      <c r="D1323" s="4" t="s">
        <v>13</v>
      </c>
      <c r="E1323" s="4" t="s">
        <v>93</v>
      </c>
      <c r="F1323" s="4">
        <v>2300000</v>
      </c>
      <c r="G1323" s="4">
        <v>3535</v>
      </c>
      <c r="H1323" s="4"/>
      <c r="I1323" s="8" t="s">
        <v>111</v>
      </c>
      <c r="J1323" s="7">
        <v>8000</v>
      </c>
    </row>
    <row r="1324" spans="1:10" ht="26.25" x14ac:dyDescent="0.25">
      <c r="A1324" s="1"/>
      <c r="B1324" s="4"/>
      <c r="C1324" s="4">
        <v>94</v>
      </c>
      <c r="D1324" s="4" t="s">
        <v>13</v>
      </c>
      <c r="E1324" s="4" t="s">
        <v>93</v>
      </c>
      <c r="F1324" s="4">
        <v>2310000</v>
      </c>
      <c r="G1324" s="4">
        <v>3535</v>
      </c>
      <c r="H1324" s="4"/>
      <c r="I1324" s="8" t="s">
        <v>112</v>
      </c>
      <c r="J1324" s="7">
        <v>38000</v>
      </c>
    </row>
    <row r="1325" spans="1:10" ht="39" x14ac:dyDescent="0.25">
      <c r="A1325" s="1"/>
      <c r="B1325" s="4"/>
      <c r="C1325" s="4">
        <v>94</v>
      </c>
      <c r="D1325" s="4" t="s">
        <v>13</v>
      </c>
      <c r="E1325" s="4" t="s">
        <v>93</v>
      </c>
      <c r="F1325" s="4">
        <v>2310000</v>
      </c>
      <c r="G1325" s="4">
        <v>3535</v>
      </c>
      <c r="H1325" s="4"/>
      <c r="I1325" s="8" t="s">
        <v>113</v>
      </c>
      <c r="J1325" s="7">
        <v>42000</v>
      </c>
    </row>
    <row r="1326" spans="1:10" ht="26.25" x14ac:dyDescent="0.25">
      <c r="A1326" s="1"/>
      <c r="B1326" s="4"/>
      <c r="C1326" s="4">
        <v>94</v>
      </c>
      <c r="D1326" s="4" t="s">
        <v>20</v>
      </c>
      <c r="E1326" s="4" t="s">
        <v>93</v>
      </c>
      <c r="F1326" s="4">
        <v>2310000</v>
      </c>
      <c r="G1326" s="4">
        <v>3535</v>
      </c>
      <c r="H1326" s="4"/>
      <c r="I1326" s="8" t="s">
        <v>114</v>
      </c>
      <c r="J1326" s="7">
        <v>14000</v>
      </c>
    </row>
    <row r="1327" spans="1:10" ht="15" customHeight="1" x14ac:dyDescent="0.25">
      <c r="A1327" s="1"/>
      <c r="B1327" s="4"/>
      <c r="C1327" s="4">
        <v>94</v>
      </c>
      <c r="D1327" s="4" t="s">
        <v>59</v>
      </c>
      <c r="E1327" s="4" t="s">
        <v>93</v>
      </c>
      <c r="F1327" s="4">
        <v>2310000</v>
      </c>
      <c r="G1327" s="4">
        <v>3535</v>
      </c>
      <c r="H1327" s="4" t="s">
        <v>116</v>
      </c>
      <c r="I1327" s="8" t="s">
        <v>117</v>
      </c>
      <c r="J1327" s="7">
        <v>50000</v>
      </c>
    </row>
    <row r="1328" spans="1:10" ht="15" customHeight="1" x14ac:dyDescent="0.25">
      <c r="A1328" s="1"/>
      <c r="B1328" s="4"/>
      <c r="C1328" s="4">
        <v>94</v>
      </c>
      <c r="D1328" s="4" t="s">
        <v>59</v>
      </c>
      <c r="E1328" s="4" t="s">
        <v>93</v>
      </c>
      <c r="F1328" s="4">
        <v>2310000</v>
      </c>
      <c r="G1328" s="4">
        <v>3535</v>
      </c>
      <c r="H1328" s="4" t="s">
        <v>118</v>
      </c>
      <c r="I1328" s="8" t="s">
        <v>119</v>
      </c>
      <c r="J1328" s="7">
        <v>70000</v>
      </c>
    </row>
    <row r="1329" spans="1:10" x14ac:dyDescent="0.25">
      <c r="A1329" s="1"/>
      <c r="B1329" s="4"/>
      <c r="C1329" s="4">
        <v>94</v>
      </c>
      <c r="D1329" s="4" t="s">
        <v>59</v>
      </c>
      <c r="E1329" s="4" t="s">
        <v>93</v>
      </c>
      <c r="F1329" s="4">
        <v>2310000</v>
      </c>
      <c r="G1329" s="4"/>
      <c r="H1329" s="4"/>
      <c r="I1329" s="8" t="s">
        <v>515</v>
      </c>
      <c r="J1329" s="7">
        <v>60000</v>
      </c>
    </row>
    <row r="1330" spans="1:10" ht="15.75" thickBot="1" x14ac:dyDescent="0.3">
      <c r="A1330" s="24" t="s">
        <v>1048</v>
      </c>
      <c r="B1330" s="25"/>
      <c r="C1330" s="25"/>
      <c r="D1330" s="25"/>
      <c r="E1330" s="25"/>
      <c r="F1330" s="25"/>
      <c r="G1330" s="25"/>
      <c r="H1330" s="25"/>
      <c r="I1330" s="25"/>
      <c r="J1330" s="11">
        <f>J5+J9+J18+J49+J125+J174+J602+J645+J728+J744+J808+J841+J853+J912+J940+J951+J955+J961+J968+J1028+J1076+J1100+J1112+J1117+J1121+J1127+J1133+J1149+J1152+J1161+J1166+J1171+J1174+J1179+J1182+J1201+J1205+J1240+J1243+J1248+J1253+J1256+J1301</f>
        <v>59295567</v>
      </c>
    </row>
  </sheetData>
  <autoFilter ref="A1:J1329"/>
  <mergeCells count="169">
    <mergeCell ref="A415:I415"/>
    <mergeCell ref="A447:I447"/>
    <mergeCell ref="A448:I448"/>
    <mergeCell ref="A577:I577"/>
    <mergeCell ref="A584:I584"/>
    <mergeCell ref="A585:I585"/>
    <mergeCell ref="A586:I586"/>
    <mergeCell ref="A195:I195"/>
    <mergeCell ref="A207:I207"/>
    <mergeCell ref="A210:I210"/>
    <mergeCell ref="A216:I216"/>
    <mergeCell ref="A217:I217"/>
    <mergeCell ref="A259:I259"/>
    <mergeCell ref="A332:I332"/>
    <mergeCell ref="A367:I367"/>
    <mergeCell ref="A383:I383"/>
    <mergeCell ref="A1330:I1330"/>
    <mergeCell ref="A969:I969"/>
    <mergeCell ref="A975:I975"/>
    <mergeCell ref="A982:I982"/>
    <mergeCell ref="A994:I994"/>
    <mergeCell ref="A1284:I1284"/>
    <mergeCell ref="A1294:I1294"/>
    <mergeCell ref="A1301:I1301"/>
    <mergeCell ref="A1174:I1174"/>
    <mergeCell ref="A1175:I1175"/>
    <mergeCell ref="A1179:I1179"/>
    <mergeCell ref="A1180:I1180"/>
    <mergeCell ref="A1182:I1182"/>
    <mergeCell ref="A1161:I1161"/>
    <mergeCell ref="A1162:I1162"/>
    <mergeCell ref="A1166:I1166"/>
    <mergeCell ref="A1167:I1167"/>
    <mergeCell ref="A1172:I1172"/>
    <mergeCell ref="A1171:I1171"/>
    <mergeCell ref="A1134:I1134"/>
    <mergeCell ref="A1149:I1149"/>
    <mergeCell ref="A1150:I1150"/>
    <mergeCell ref="A603:I603"/>
    <mergeCell ref="A618:I618"/>
    <mergeCell ref="A620:I620"/>
    <mergeCell ref="A625:I625"/>
    <mergeCell ref="A642:I642"/>
    <mergeCell ref="A1262:I1262"/>
    <mergeCell ref="A1249:I1249"/>
    <mergeCell ref="A1253:I1253"/>
    <mergeCell ref="A1254:I1254"/>
    <mergeCell ref="A1256:I1256"/>
    <mergeCell ref="A1257:I1257"/>
    <mergeCell ref="A1240:I1240"/>
    <mergeCell ref="A1241:I1241"/>
    <mergeCell ref="A1243:I1243"/>
    <mergeCell ref="A1244:I1244"/>
    <mergeCell ref="A1248:I1248"/>
    <mergeCell ref="A1183:I1183"/>
    <mergeCell ref="A1201:I1201"/>
    <mergeCell ref="A1202:I1202"/>
    <mergeCell ref="A1205:I1205"/>
    <mergeCell ref="A1186:I1186"/>
    <mergeCell ref="A998:I998"/>
    <mergeCell ref="A1004:I1004"/>
    <mergeCell ref="A1006:I1006"/>
    <mergeCell ref="A1152:I1152"/>
    <mergeCell ref="A1153:I1153"/>
    <mergeCell ref="A1121:I1121"/>
    <mergeCell ref="A1122:I1122"/>
    <mergeCell ref="A1127:I1127"/>
    <mergeCell ref="A1128:I1128"/>
    <mergeCell ref="A1133:I1133"/>
    <mergeCell ref="A1103:I1103"/>
    <mergeCell ref="A1112:I1112"/>
    <mergeCell ref="A1113:I1113"/>
    <mergeCell ref="A1117:I1117"/>
    <mergeCell ref="A1118:I1118"/>
    <mergeCell ref="A1028:I1028"/>
    <mergeCell ref="A1076:I1076"/>
    <mergeCell ref="A1077:I1077"/>
    <mergeCell ref="A1100:I1100"/>
    <mergeCell ref="A1101:I1101"/>
    <mergeCell ref="A1032:I1032"/>
    <mergeCell ref="A1069:I1069"/>
    <mergeCell ref="A968:I968"/>
    <mergeCell ref="A938:I938"/>
    <mergeCell ref="A940:I940"/>
    <mergeCell ref="A941:I941"/>
    <mergeCell ref="A951:I951"/>
    <mergeCell ref="A952:I952"/>
    <mergeCell ref="A955:I955"/>
    <mergeCell ref="A956:I956"/>
    <mergeCell ref="A961:I961"/>
    <mergeCell ref="A962:I962"/>
    <mergeCell ref="A1010:I1010"/>
    <mergeCell ref="A1029:I1029"/>
    <mergeCell ref="A898:I898"/>
    <mergeCell ref="A906:I906"/>
    <mergeCell ref="A646:I646"/>
    <mergeCell ref="A652:I652"/>
    <mergeCell ref="A841:I841"/>
    <mergeCell ref="A842:I842"/>
    <mergeCell ref="A850:I850"/>
    <mergeCell ref="A692:I692"/>
    <mergeCell ref="A714:I714"/>
    <mergeCell ref="A724:I724"/>
    <mergeCell ref="A728:I728"/>
    <mergeCell ref="A744:I744"/>
    <mergeCell ref="A808:I808"/>
    <mergeCell ref="A809:I809"/>
    <mergeCell ref="A826:I826"/>
    <mergeCell ref="A745:I745"/>
    <mergeCell ref="A747:I747"/>
    <mergeCell ref="A762:I762"/>
    <mergeCell ref="A796:I796"/>
    <mergeCell ref="A802:I802"/>
    <mergeCell ref="A729:I729"/>
    <mergeCell ref="A5:I5"/>
    <mergeCell ref="A9:I9"/>
    <mergeCell ref="A18:I18"/>
    <mergeCell ref="A126:I126"/>
    <mergeCell ref="A134:I134"/>
    <mergeCell ref="A174:I174"/>
    <mergeCell ref="A149:I149"/>
    <mergeCell ref="A152:I152"/>
    <mergeCell ref="A171:I171"/>
    <mergeCell ref="A50:I50"/>
    <mergeCell ref="A69:I69"/>
    <mergeCell ref="A92:I92"/>
    <mergeCell ref="C2:C4"/>
    <mergeCell ref="D2:D4"/>
    <mergeCell ref="E2:E4"/>
    <mergeCell ref="F2:F4"/>
    <mergeCell ref="A2:A4"/>
    <mergeCell ref="J2:J4"/>
    <mergeCell ref="G2:G4"/>
    <mergeCell ref="H2:H4"/>
    <mergeCell ref="I2:I4"/>
    <mergeCell ref="B2:B4"/>
    <mergeCell ref="A103:I103"/>
    <mergeCell ref="A19:I19"/>
    <mergeCell ref="A26:I26"/>
    <mergeCell ref="A43:I43"/>
    <mergeCell ref="A49:I49"/>
    <mergeCell ref="A125:I125"/>
    <mergeCell ref="A175:I175"/>
    <mergeCell ref="A183:I183"/>
    <mergeCell ref="A185:I185"/>
    <mergeCell ref="A1302:I1302"/>
    <mergeCell ref="A1306:I1306"/>
    <mergeCell ref="A1206:I1206"/>
    <mergeCell ref="A1211:I1211"/>
    <mergeCell ref="A1215:I1215"/>
    <mergeCell ref="A1235:I1235"/>
    <mergeCell ref="A645:I645"/>
    <mergeCell ref="A602:I602"/>
    <mergeCell ref="A835:I835"/>
    <mergeCell ref="A837:I837"/>
    <mergeCell ref="A853:I853"/>
    <mergeCell ref="A912:I912"/>
    <mergeCell ref="A913:I913"/>
    <mergeCell ref="A915:I915"/>
    <mergeCell ref="A930:I930"/>
    <mergeCell ref="A839:I839"/>
    <mergeCell ref="A828:I828"/>
    <mergeCell ref="A831:I831"/>
    <mergeCell ref="A833:I833"/>
    <mergeCell ref="A731:I731"/>
    <mergeCell ref="A738:I738"/>
    <mergeCell ref="A854:I854"/>
    <mergeCell ref="A863:I863"/>
    <mergeCell ref="A893:I89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Financim i Brendshem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Ermira Mustafaj</dc:creator>
  <cp:lastModifiedBy>user</cp:lastModifiedBy>
  <dcterms:created xsi:type="dcterms:W3CDTF">2015-09-15T07:20:02Z</dcterms:created>
  <dcterms:modified xsi:type="dcterms:W3CDTF">2016-05-31T07:41:08Z</dcterms:modified>
</cp:coreProperties>
</file>