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1840" windowHeight="9795" activeTab="4"/>
  </bookViews>
  <sheets>
    <sheet name="Q1" sheetId="2" r:id="rId1"/>
    <sheet name="Q2" sheetId="3" r:id="rId2"/>
    <sheet name="Q3" sheetId="4" r:id="rId3"/>
    <sheet name="Q4" sheetId="1" r:id="rId4"/>
    <sheet name="Q4-R (Dt.18.11.2016)" sheetId="5" r:id="rId5"/>
  </sheets>
  <calcPr calcId="144525"/>
</workbook>
</file>

<file path=xl/calcChain.xml><?xml version="1.0" encoding="utf-8"?>
<calcChain xmlns="http://schemas.openxmlformats.org/spreadsheetml/2006/main">
  <c r="D17" i="5" l="1"/>
  <c r="C17" i="5"/>
  <c r="D34" i="4" l="1"/>
  <c r="C34" i="4"/>
  <c r="D24" i="4"/>
  <c r="C24" i="4"/>
  <c r="D14" i="4"/>
  <c r="C14" i="4"/>
  <c r="C36" i="3" l="1"/>
  <c r="C26" i="3"/>
  <c r="C16" i="3"/>
  <c r="K38" i="2" l="1"/>
  <c r="J38" i="2"/>
  <c r="I38" i="2"/>
  <c r="H38" i="2"/>
  <c r="G38" i="2"/>
  <c r="F38" i="2"/>
  <c r="E38" i="2"/>
  <c r="D38" i="2"/>
  <c r="C37" i="2"/>
  <c r="C38" i="2" s="1"/>
  <c r="C35" i="2"/>
  <c r="K26" i="2"/>
  <c r="J26" i="2"/>
  <c r="I26" i="2"/>
  <c r="H26" i="2"/>
  <c r="G26" i="2"/>
  <c r="F26" i="2"/>
  <c r="E26" i="2"/>
  <c r="D26" i="2"/>
  <c r="C25" i="2"/>
  <c r="C23" i="2"/>
  <c r="C26" i="2" s="1"/>
  <c r="L13" i="2"/>
  <c r="K13" i="2"/>
  <c r="J13" i="2"/>
  <c r="I13" i="2"/>
  <c r="H13" i="2"/>
  <c r="G13" i="2"/>
  <c r="F13" i="2"/>
  <c r="E13" i="2"/>
  <c r="D13" i="2"/>
  <c r="C12" i="2"/>
  <c r="C9" i="2"/>
  <c r="C13" i="2" s="1"/>
  <c r="D32" i="1" l="1"/>
  <c r="D22" i="1"/>
  <c r="D13" i="1"/>
  <c r="C22" i="1" l="1"/>
  <c r="C13" i="1" l="1"/>
  <c r="C32" i="1"/>
</calcChain>
</file>

<file path=xl/sharedStrings.xml><?xml version="1.0" encoding="utf-8"?>
<sst xmlns="http://schemas.openxmlformats.org/spreadsheetml/2006/main" count="457" uniqueCount="224">
  <si>
    <t>Lloji i titujve qeveritare</t>
  </si>
  <si>
    <r>
      <t xml:space="preserve">Emetime </t>
    </r>
    <r>
      <rPr>
        <sz val="11"/>
        <rFont val="Calibri"/>
        <family val="2"/>
        <charset val="238"/>
        <scheme val="minor"/>
      </rPr>
      <t>(mln lek</t>
    </r>
    <r>
      <rPr>
        <sz val="11"/>
        <rFont val="Times New Roman"/>
        <family val="1"/>
        <charset val="238"/>
      </rPr>
      <t>ë</t>
    </r>
    <r>
      <rPr>
        <sz val="11"/>
        <rFont val="Calibri"/>
        <family val="2"/>
        <charset val="238"/>
        <scheme val="minor"/>
      </rPr>
      <t>)</t>
    </r>
  </si>
  <si>
    <r>
      <t>Nga k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>to Boa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</si>
  <si>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ankandi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</si>
  <si>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emetimi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</si>
  <si>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maturimi</t>
    </r>
  </si>
  <si>
    <t>Total</t>
  </si>
  <si>
    <r>
      <t>Obligacione 2- 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</t>
    </r>
  </si>
  <si>
    <t>Bono Thesari 12-mujore</t>
  </si>
  <si>
    <t>Bono Thesari 6-mujore</t>
  </si>
  <si>
    <r>
      <t>Obligacione 2-vje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</t>
    </r>
  </si>
  <si>
    <r>
      <t>(shumat janë te shprehura  në vlerë nominale n</t>
    </r>
    <r>
      <rPr>
        <sz val="8"/>
        <rFont val="Times New Roman"/>
        <family val="1"/>
        <charset val="238"/>
      </rPr>
      <t xml:space="preserve">ë milionë </t>
    </r>
    <r>
      <rPr>
        <b/>
        <i/>
        <sz val="8"/>
        <rFont val="Times New Roman"/>
        <family val="1"/>
        <charset val="238"/>
      </rPr>
      <t>mln lekë</t>
    </r>
    <r>
      <rPr>
        <sz val="8"/>
        <rFont val="Calibri"/>
        <family val="2"/>
        <charset val="238"/>
        <scheme val="minor"/>
      </rPr>
      <t>)</t>
    </r>
  </si>
  <si>
    <t xml:space="preserve"> Total</t>
  </si>
  <si>
    <r>
      <t xml:space="preserve">Emetime </t>
    </r>
    <r>
      <rPr>
        <sz val="11"/>
        <rFont val="Calibri"/>
        <family val="2"/>
        <charset val="238"/>
        <scheme val="minor"/>
      </rPr>
      <t>(mln lek</t>
    </r>
    <r>
      <rPr>
        <sz val="11"/>
        <rFont val="Times New Roman"/>
        <family val="1"/>
        <charset val="238"/>
      </rPr>
      <t xml:space="preserve">ë </t>
    </r>
    <r>
      <rPr>
        <sz val="11"/>
        <rFont val="Calibri"/>
        <family val="2"/>
        <charset val="238"/>
        <scheme val="minor"/>
      </rPr>
      <t>)</t>
    </r>
  </si>
  <si>
    <t>Bono Thesari 3-mujore</t>
  </si>
  <si>
    <t>Kalendari i Emetimeve të Titujve Qeveritare në Tregun e Brendshem për periudhën Tetor- Dhjetor 2016</t>
  </si>
  <si>
    <t>Muaji Tetor 2016</t>
  </si>
  <si>
    <t>Muaji Nentor 2016</t>
  </si>
  <si>
    <t>Muaji Dhjetor 2016</t>
  </si>
  <si>
    <t>06.10.2016</t>
  </si>
  <si>
    <t>24.10.2016</t>
  </si>
  <si>
    <t>27.10.2016</t>
  </si>
  <si>
    <t>10.11.2016</t>
  </si>
  <si>
    <t>24.11.2016</t>
  </si>
  <si>
    <t>22.12.2016</t>
  </si>
  <si>
    <t>09.12.2016</t>
  </si>
  <si>
    <t>04.10.2016</t>
  </si>
  <si>
    <t>20.10.2016</t>
  </si>
  <si>
    <t>25.10.2016</t>
  </si>
  <si>
    <t>08.11.2016</t>
  </si>
  <si>
    <t>22.11.2016</t>
  </si>
  <si>
    <t>06.12.2016</t>
  </si>
  <si>
    <t>07.12.2016</t>
  </si>
  <si>
    <t>20.12.2016</t>
  </si>
  <si>
    <t>22.12.2018</t>
  </si>
  <si>
    <t>24.11.2018</t>
  </si>
  <si>
    <t>23.11.2017</t>
  </si>
  <si>
    <t>09.11.2017</t>
  </si>
  <si>
    <t>21.12.2017</t>
  </si>
  <si>
    <t>07.12.2017</t>
  </si>
  <si>
    <t>26.10.2017</t>
  </si>
  <si>
    <t>05.10.2017</t>
  </si>
  <si>
    <t>06.04.2017</t>
  </si>
  <si>
    <t>11.05.2017</t>
  </si>
  <si>
    <t>26.01.2017</t>
  </si>
  <si>
    <t>04.11.2016</t>
  </si>
  <si>
    <t>08.11.2021</t>
  </si>
  <si>
    <t>15.09.2023</t>
  </si>
  <si>
    <t>05.12.2016</t>
  </si>
  <si>
    <r>
      <t>Obligacione 2-vje</t>
    </r>
    <r>
      <rPr>
        <i/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</t>
    </r>
  </si>
  <si>
    <r>
      <t>Rihapje Obligacione 7-vje</t>
    </r>
    <r>
      <rPr>
        <i/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 ankandi fillestar ISIN AL0017NF7Y23)</t>
    </r>
  </si>
  <si>
    <t>05.10.2016</t>
  </si>
  <si>
    <t>07.10.2016</t>
  </si>
  <si>
    <r>
      <t xml:space="preserve"> Obligacione 10-vje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 emetim i ri)</t>
    </r>
  </si>
  <si>
    <r>
      <t xml:space="preserve"> Obligacione 5-vje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 xml:space="preserve">are fiks (emetim i ri) </t>
    </r>
  </si>
  <si>
    <t xml:space="preserve"> Kalendari i Emetimeve te Letrave me Vlere te Qeverise per muajin Janar 2016</t>
  </si>
  <si>
    <t>The Calendar of Government Securities Issuance for January 2016</t>
  </si>
  <si>
    <t>(milione leke)</t>
  </si>
  <si>
    <t>Bono Thesari / Treasury Bills</t>
  </si>
  <si>
    <t xml:space="preserve">Obligacione </t>
  </si>
  <si>
    <t>Date Emetimi</t>
  </si>
  <si>
    <t>Gjithsej/Total</t>
  </si>
  <si>
    <t>3-mujore/ 3 months</t>
  </si>
  <si>
    <t>6 mujore/ 6months</t>
  </si>
  <si>
    <t>12 mujore / 12 months</t>
  </si>
  <si>
    <t>2-vjeçare</t>
  </si>
  <si>
    <t>3-vjeçare</t>
  </si>
  <si>
    <t xml:space="preserve">10-vjeçare </t>
  </si>
  <si>
    <t xml:space="preserve">Settlement </t>
  </si>
  <si>
    <t>BTH /T-Bills</t>
  </si>
  <si>
    <t>Emetime</t>
  </si>
  <si>
    <t>Nga keto BOA</t>
  </si>
  <si>
    <t>2-years</t>
  </si>
  <si>
    <t>3-years</t>
  </si>
  <si>
    <t>10-years Notes</t>
  </si>
  <si>
    <t>date</t>
  </si>
  <si>
    <t>Issuance</t>
  </si>
  <si>
    <t>Bank of Albania</t>
  </si>
  <si>
    <t>Notes</t>
  </si>
  <si>
    <t>07.01.2016</t>
  </si>
  <si>
    <t>18.01.2016</t>
  </si>
  <si>
    <t>20.01.2016</t>
  </si>
  <si>
    <t>28.01.2016</t>
  </si>
  <si>
    <t>Gjithsej Janar</t>
  </si>
  <si>
    <t>Total January</t>
  </si>
  <si>
    <t xml:space="preserve"> Kalendari i Emetimeve te Letrave me Vlere te Qeverise per muajin Shkurt 2016</t>
  </si>
  <si>
    <t>The Calendar of Government Securities Issuance for February 2016</t>
  </si>
  <si>
    <t>Gjithsej/ Total</t>
  </si>
  <si>
    <t xml:space="preserve">5-vjeçare </t>
  </si>
  <si>
    <t>5-years Notes</t>
  </si>
  <si>
    <t>08.02.2016</t>
  </si>
  <si>
    <t>11.02.2016</t>
  </si>
  <si>
    <t>24.02.2016</t>
  </si>
  <si>
    <t>25.02.2016</t>
  </si>
  <si>
    <t>Gjithsej Shkurt</t>
  </si>
  <si>
    <t>Total February</t>
  </si>
  <si>
    <t xml:space="preserve"> Kalendari i Emetimeve te Letrave me Vlere te Qeverise per muajin Mars 2016</t>
  </si>
  <si>
    <t>The Calendar of Government Securities Issuance for March 2016</t>
  </si>
  <si>
    <t>Date Emetimi/</t>
  </si>
  <si>
    <t>2-vjeçare/</t>
  </si>
  <si>
    <t xml:space="preserve">7-vjeçare </t>
  </si>
  <si>
    <t>BTH/T-Bills</t>
  </si>
  <si>
    <t>Emetime/</t>
  </si>
  <si>
    <t>Nga keto BOA/</t>
  </si>
  <si>
    <t>7-years Notes</t>
  </si>
  <si>
    <t>10.03.2016</t>
  </si>
  <si>
    <t>16.03.2016</t>
  </si>
  <si>
    <t>24.03.2016</t>
  </si>
  <si>
    <t>Gjithsej Mars</t>
  </si>
  <si>
    <t>Total March</t>
  </si>
  <si>
    <t>Kalendari i Emetimeve të Titujve Qeveritare në tregun e brendshem për periudhën Prill- Qershor 2016</t>
  </si>
  <si>
    <t>(shumat janë te shprehura  në vlerë nominale)</t>
  </si>
  <si>
    <t>Muaji Prill 2016</t>
  </si>
  <si>
    <t>Bono Thesari 12- mujore</t>
  </si>
  <si>
    <t>-</t>
  </si>
  <si>
    <t>31.03.2016</t>
  </si>
  <si>
    <t>04.04.2016</t>
  </si>
  <si>
    <t>03.04.2017</t>
  </si>
  <si>
    <t>Bono Thesari 6- mujore</t>
  </si>
  <si>
    <t>05.04.2016</t>
  </si>
  <si>
    <t>07.04.2016</t>
  </si>
  <si>
    <t>Rihapje Obligacione 10- vjecare fiks (ISIN AL010NF10Y26)</t>
  </si>
  <si>
    <t>12.04.2016</t>
  </si>
  <si>
    <t>14.04.2016</t>
  </si>
  <si>
    <t>18.01.2026</t>
  </si>
  <si>
    <t xml:space="preserve"> Obligacione 10- vjecare variabel</t>
  </si>
  <si>
    <t>14.04.2026</t>
  </si>
  <si>
    <t>Obligacione 2- vjecare</t>
  </si>
  <si>
    <t>19.04.2016</t>
  </si>
  <si>
    <t>21.04.2016</t>
  </si>
  <si>
    <t>21.04.2018</t>
  </si>
  <si>
    <t>Bono Thesari 3- mujore</t>
  </si>
  <si>
    <t>26.04.2016</t>
  </si>
  <si>
    <t>28.04.2016</t>
  </si>
  <si>
    <t>28.07.2016</t>
  </si>
  <si>
    <t>27.04.2017</t>
  </si>
  <si>
    <t>Muaji Maj 2016</t>
  </si>
  <si>
    <t>Rihapje Obligacione 5- vjecare fiks (AL0026NF5Y21)</t>
  </si>
  <si>
    <t>04.05.2016</t>
  </si>
  <si>
    <t>06.05.2016</t>
  </si>
  <si>
    <t>08.02.2021</t>
  </si>
  <si>
    <t>Rihapje Obligacione 5- vjecare variabel (AL0039NV5Y21)</t>
  </si>
  <si>
    <t>10.05.2016</t>
  </si>
  <si>
    <t>12.05.2016</t>
  </si>
  <si>
    <t>Obligacione 2-vjecare</t>
  </si>
  <si>
    <t>19.05.2016</t>
  </si>
  <si>
    <t>23.05.2016</t>
  </si>
  <si>
    <t>23.05.2018</t>
  </si>
  <si>
    <t>24.05.2016</t>
  </si>
  <si>
    <t>26.05.2016</t>
  </si>
  <si>
    <t>25.05.2017</t>
  </si>
  <si>
    <t xml:space="preserve">Muaji Qershor </t>
  </si>
  <si>
    <t xml:space="preserve">Rihapje Obligacione 7-vjecare fiks (ISIN AL0016NF7Y23) </t>
  </si>
  <si>
    <t>01.06.2016</t>
  </si>
  <si>
    <t>03.06.2016</t>
  </si>
  <si>
    <t>16.03.2023</t>
  </si>
  <si>
    <t>07.06.2016</t>
  </si>
  <si>
    <t>09.06.2016</t>
  </si>
  <si>
    <t>08.12.2016</t>
  </si>
  <si>
    <t>08.06.2017</t>
  </si>
  <si>
    <t>14.06.2016</t>
  </si>
  <si>
    <t>16.06.2016</t>
  </si>
  <si>
    <t>15.06.2017</t>
  </si>
  <si>
    <t>21.06.2016</t>
  </si>
  <si>
    <t>23.06.2016</t>
  </si>
  <si>
    <t>23.06.2018</t>
  </si>
  <si>
    <t>22.06.2017</t>
  </si>
  <si>
    <t>Kalendari i Emetimeve të Titujve Qeveritare në Tregun e Brendshem për periudhën Korrik- Shtator 2016</t>
  </si>
  <si>
    <t>Muaji Korrik 2016</t>
  </si>
  <si>
    <r>
      <t>Obligacione 3-vje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</t>
    </r>
  </si>
  <si>
    <t>01.07.2016</t>
  </si>
  <si>
    <t>06.07.2016</t>
  </si>
  <si>
    <t>06.07.2019</t>
  </si>
  <si>
    <t>04.07.2016</t>
  </si>
  <si>
    <t>07.07.2016</t>
  </si>
  <si>
    <t>05.01.2017</t>
  </si>
  <si>
    <t>06.07.2017</t>
  </si>
  <si>
    <r>
      <t>Obligacione 10-vje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</si>
  <si>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13.07.2016</t>
  </si>
  <si>
    <t>15.07.2016</t>
  </si>
  <si>
    <t>15.07.2026</t>
  </si>
  <si>
    <r>
      <t xml:space="preserve"> Obligacione 10-vje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variabel (emetim i ri)</t>
    </r>
  </si>
  <si>
    <t>19.07.2016</t>
  </si>
  <si>
    <t>21.07.2016</t>
  </si>
  <si>
    <t>21.07.2018</t>
  </si>
  <si>
    <t>26.07.2016</t>
  </si>
  <si>
    <t>27.07.2017</t>
  </si>
  <si>
    <t>Muaji Gusht 2016</t>
  </si>
  <si>
    <r>
      <t xml:space="preserve"> Obligacione 5-vje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</si>
  <si>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03.08.2016</t>
  </si>
  <si>
    <t>05.08.2016</t>
  </si>
  <si>
    <t>05.08.2021</t>
  </si>
  <si>
    <r>
      <t xml:space="preserve"> Obligacione 5-vje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variabel (emetim i ri)</t>
    </r>
  </si>
  <si>
    <t>09.08.2016</t>
  </si>
  <si>
    <t>11.08.2016</t>
  </si>
  <si>
    <t>09.02.2017</t>
  </si>
  <si>
    <t>10.08.2017</t>
  </si>
  <si>
    <t>18.08.2016</t>
  </si>
  <si>
    <t>22.08.2016</t>
  </si>
  <si>
    <t>22.08.2018</t>
  </si>
  <si>
    <t>23.08.2016</t>
  </si>
  <si>
    <t>25.08.2016</t>
  </si>
  <si>
    <t>24.08.2017</t>
  </si>
  <si>
    <t>Muaji Shtator 2016</t>
  </si>
  <si>
    <t>06.09.2016</t>
  </si>
  <si>
    <t>08.09.2016</t>
  </si>
  <si>
    <t>09.03.2017</t>
  </si>
  <si>
    <t>07.09.2017</t>
  </si>
  <si>
    <r>
      <t>Obligacione 7-vje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</si>
  <si>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13.09.2016</t>
  </si>
  <si>
    <t>15.09.2016</t>
  </si>
  <si>
    <t>20.09.2016</t>
  </si>
  <si>
    <t>22.09.2016</t>
  </si>
  <si>
    <t>22.09.2018</t>
  </si>
  <si>
    <t>21.09.2017</t>
  </si>
  <si>
    <t>Kalendari i Rishikuar i Emetimeve të Titujve Qeveritare në Tregun e Brendshem për Muajin Dhjetor 2016</t>
  </si>
  <si>
    <r>
      <rPr>
        <sz val="10"/>
        <rFont val="Calibri"/>
        <family val="2"/>
        <charset val="238"/>
        <scheme val="minor"/>
      </rPr>
      <t>(shumat janë te shprehura  në vlerë nominale n</t>
    </r>
    <r>
      <rPr>
        <sz val="10"/>
        <rFont val="Times New Roman"/>
        <family val="1"/>
        <charset val="238"/>
      </rPr>
      <t xml:space="preserve">ë milionë </t>
    </r>
    <r>
      <rPr>
        <b/>
        <i/>
        <sz val="10"/>
        <rFont val="Times New Roman"/>
        <family val="1"/>
        <charset val="238"/>
      </rPr>
      <t>mln lekë</t>
    </r>
    <r>
      <rPr>
        <sz val="10"/>
        <rFont val="Calibri"/>
        <family val="2"/>
        <charset val="238"/>
        <scheme val="minor"/>
      </rPr>
      <t>)</t>
    </r>
  </si>
  <si>
    <r>
      <t xml:space="preserve">Emetime </t>
    </r>
    <r>
      <rPr>
        <sz val="11"/>
        <rFont val="Calibri"/>
        <family val="2"/>
        <charset val="238"/>
        <scheme val="minor"/>
      </rPr>
      <t>(</t>
    </r>
    <r>
      <rPr>
        <sz val="11"/>
        <rFont val="Times New Roman"/>
        <family val="1"/>
        <charset val="238"/>
      </rPr>
      <t>mln Euro</t>
    </r>
    <r>
      <rPr>
        <sz val="11"/>
        <rFont val="Calibri"/>
        <family val="2"/>
        <charset val="238"/>
        <scheme val="minor"/>
      </rPr>
      <t>)</t>
    </r>
  </si>
  <si>
    <r>
      <t>Obligacione 2- vje</t>
    </r>
    <r>
      <rPr>
        <sz val="11"/>
        <rFont val="Calibri"/>
        <family val="2"/>
        <charset val="238"/>
      </rPr>
      <t>ç</t>
    </r>
    <r>
      <rPr>
        <i/>
        <sz val="11"/>
        <rFont val="Calibri"/>
        <family val="2"/>
        <charset val="238"/>
        <scheme val="minor"/>
      </rPr>
      <t>are Euro (Emetim i ri)</t>
    </r>
  </si>
  <si>
    <t>30-35 mln Euro</t>
  </si>
  <si>
    <t>30.11.2016</t>
  </si>
  <si>
    <t>02.12.2016</t>
  </si>
  <si>
    <t>02.12.2018</t>
  </si>
  <si>
    <r>
      <t xml:space="preserve">Emetime </t>
    </r>
    <r>
      <rPr>
        <sz val="11"/>
        <rFont val="Calibri"/>
        <family val="2"/>
        <charset val="238"/>
        <scheme val="minor"/>
      </rPr>
      <t>(mln lek</t>
    </r>
    <r>
      <rPr>
        <sz val="11"/>
        <rFont val="Times New Roman"/>
        <family val="1"/>
        <charset val="238"/>
      </rPr>
      <t>ë)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</si>
</sst>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28" x14ac:knownFonts="1">
    <font>
      <sz val="10"/>
      <name val="Arial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u/>
      <sz val="10"/>
      <color indexed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9" fillId="0" borderId="0"/>
    <xf numFmtId="0" fontId="13" fillId="0" borderId="0"/>
  </cellStyleXfs>
  <cellXfs count="1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3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164" fontId="8" fillId="0" borderId="13" xfId="1" applyFont="1" applyFill="1" applyBorder="1" applyAlignment="1">
      <alignment horizontal="center"/>
    </xf>
    <xf numFmtId="164" fontId="8" fillId="0" borderId="14" xfId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164" fontId="8" fillId="0" borderId="17" xfId="1" applyFont="1" applyFill="1" applyBorder="1" applyAlignment="1">
      <alignment horizontal="center"/>
    </xf>
    <xf numFmtId="164" fontId="8" fillId="0" borderId="18" xfId="1" applyFont="1" applyFill="1" applyBorder="1" applyAlignment="1">
      <alignment horizontal="center"/>
    </xf>
    <xf numFmtId="0" fontId="0" fillId="0" borderId="5" xfId="0" applyBorder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0" fillId="2" borderId="19" xfId="0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center"/>
    </xf>
    <xf numFmtId="0" fontId="10" fillId="2" borderId="20" xfId="0" applyFont="1" applyFill="1" applyBorder="1"/>
    <xf numFmtId="0" fontId="10" fillId="2" borderId="21" xfId="0" applyFont="1" applyFill="1" applyBorder="1"/>
    <xf numFmtId="165" fontId="14" fillId="0" borderId="0" xfId="4" applyNumberFormat="1" applyFont="1" applyFill="1" applyAlignment="1">
      <alignment horizontal="center"/>
    </xf>
    <xf numFmtId="0" fontId="10" fillId="2" borderId="6" xfId="0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8" xfId="0" applyFont="1" applyFill="1" applyBorder="1"/>
    <xf numFmtId="0" fontId="10" fillId="0" borderId="4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5" xfId="0" applyFont="1" applyFill="1" applyBorder="1"/>
    <xf numFmtId="0" fontId="10" fillId="2" borderId="1" xfId="0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3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14" fontId="8" fillId="0" borderId="14" xfId="1" applyNumberFormat="1" applyFont="1" applyFill="1" applyBorder="1" applyAlignment="1">
      <alignment horizontal="center"/>
    </xf>
    <xf numFmtId="0" fontId="18" fillId="0" borderId="3" xfId="0" applyFont="1" applyFill="1" applyBorder="1" applyAlignment="1"/>
    <xf numFmtId="0" fontId="18" fillId="0" borderId="5" xfId="0" applyFont="1" applyBorder="1" applyAlignment="1"/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right"/>
    </xf>
    <xf numFmtId="0" fontId="19" fillId="4" borderId="25" xfId="0" applyFont="1" applyFill="1" applyBorder="1"/>
    <xf numFmtId="3" fontId="19" fillId="4" borderId="25" xfId="0" applyNumberFormat="1" applyFont="1" applyFill="1" applyBorder="1"/>
    <xf numFmtId="3" fontId="19" fillId="4" borderId="3" xfId="0" applyNumberFormat="1" applyFont="1" applyFill="1" applyBorder="1" applyAlignment="1">
      <alignment horizontal="center"/>
    </xf>
    <xf numFmtId="0" fontId="19" fillId="4" borderId="26" xfId="0" applyFont="1" applyFill="1" applyBorder="1"/>
    <xf numFmtId="3" fontId="19" fillId="4" borderId="4" xfId="0" applyNumberFormat="1" applyFont="1" applyFill="1" applyBorder="1"/>
    <xf numFmtId="3" fontId="19" fillId="4" borderId="26" xfId="0" applyNumberFormat="1" applyFont="1" applyFill="1" applyBorder="1"/>
    <xf numFmtId="3" fontId="19" fillId="4" borderId="5" xfId="0" applyNumberFormat="1" applyFont="1" applyFill="1" applyBorder="1" applyAlignment="1">
      <alignment horizontal="center"/>
    </xf>
    <xf numFmtId="0" fontId="20" fillId="4" borderId="26" xfId="0" applyFont="1" applyFill="1" applyBorder="1"/>
    <xf numFmtId="3" fontId="20" fillId="4" borderId="26" xfId="0" applyNumberFormat="1" applyFont="1" applyFill="1" applyBorder="1"/>
    <xf numFmtId="3" fontId="20" fillId="4" borderId="5" xfId="0" applyNumberFormat="1" applyFont="1" applyFill="1" applyBorder="1" applyAlignment="1">
      <alignment horizontal="center"/>
    </xf>
    <xf numFmtId="0" fontId="19" fillId="4" borderId="27" xfId="0" applyFont="1" applyFill="1" applyBorder="1"/>
    <xf numFmtId="3" fontId="19" fillId="4" borderId="19" xfId="0" applyNumberFormat="1" applyFont="1" applyFill="1" applyBorder="1"/>
    <xf numFmtId="3" fontId="20" fillId="4" borderId="27" xfId="0" applyNumberFormat="1" applyFont="1" applyFill="1" applyBorder="1"/>
    <xf numFmtId="3" fontId="20" fillId="4" borderId="21" xfId="0" applyNumberFormat="1" applyFont="1" applyFill="1" applyBorder="1"/>
    <xf numFmtId="3" fontId="20" fillId="4" borderId="27" xfId="0" applyNumberFormat="1" applyFont="1" applyFill="1" applyBorder="1" applyAlignment="1">
      <alignment horizontal="center"/>
    </xf>
    <xf numFmtId="164" fontId="14" fillId="0" borderId="26" xfId="1" applyFont="1" applyFill="1" applyBorder="1" applyAlignment="1">
      <alignment horizontal="center"/>
    </xf>
    <xf numFmtId="164" fontId="21" fillId="0" borderId="5" xfId="1" applyFont="1" applyFill="1" applyBorder="1"/>
    <xf numFmtId="164" fontId="21" fillId="0" borderId="26" xfId="1" applyFont="1" applyFill="1" applyBorder="1"/>
    <xf numFmtId="0" fontId="18" fillId="0" borderId="5" xfId="0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3" fontId="19" fillId="4" borderId="25" xfId="0" applyNumberFormat="1" applyFont="1" applyFill="1" applyBorder="1" applyAlignment="1"/>
    <xf numFmtId="3" fontId="19" fillId="4" borderId="26" xfId="0" applyNumberFormat="1" applyFont="1" applyFill="1" applyBorder="1" applyAlignment="1"/>
    <xf numFmtId="3" fontId="20" fillId="4" borderId="26" xfId="0" applyNumberFormat="1" applyFont="1" applyFill="1" applyBorder="1" applyAlignment="1"/>
    <xf numFmtId="3" fontId="20" fillId="4" borderId="27" xfId="0" applyNumberFormat="1" applyFont="1" applyFill="1" applyBorder="1" applyAlignment="1"/>
    <xf numFmtId="3" fontId="19" fillId="4" borderId="3" xfId="0" applyNumberFormat="1" applyFont="1" applyFill="1" applyBorder="1"/>
    <xf numFmtId="3" fontId="19" fillId="0" borderId="5" xfId="0" applyNumberFormat="1" applyFont="1" applyFill="1" applyBorder="1"/>
    <xf numFmtId="3" fontId="19" fillId="4" borderId="5" xfId="0" applyNumberFormat="1" applyFont="1" applyFill="1" applyBorder="1"/>
    <xf numFmtId="3" fontId="20" fillId="0" borderId="5" xfId="0" applyNumberFormat="1" applyFont="1" applyFill="1" applyBorder="1"/>
    <xf numFmtId="3" fontId="19" fillId="4" borderId="27" xfId="0" applyNumberFormat="1" applyFont="1" applyFill="1" applyBorder="1"/>
    <xf numFmtId="164" fontId="14" fillId="0" borderId="4" xfId="1" applyFont="1" applyFill="1" applyBorder="1" applyAlignment="1">
      <alignment horizontal="center"/>
    </xf>
    <xf numFmtId="164" fontId="14" fillId="0" borderId="5" xfId="1" applyFont="1" applyFill="1" applyBorder="1"/>
    <xf numFmtId="164" fontId="19" fillId="0" borderId="5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10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center"/>
    </xf>
    <xf numFmtId="164" fontId="8" fillId="0" borderId="11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5" xfId="0" applyFont="1" applyFill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24" fillId="0" borderId="0" xfId="0" applyFont="1" applyBorder="1" applyAlignment="1">
      <alignment horizontal="left"/>
    </xf>
    <xf numFmtId="0" fontId="5" fillId="0" borderId="5" xfId="0" applyFont="1" applyBorder="1"/>
    <xf numFmtId="0" fontId="8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164" fontId="8" fillId="0" borderId="0" xfId="1" applyFont="1" applyFill="1" applyBorder="1" applyAlignment="1">
      <alignment horizontal="center"/>
    </xf>
    <xf numFmtId="164" fontId="8" fillId="0" borderId="5" xfId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22" fillId="4" borderId="25" xfId="1" applyFont="1" applyFill="1" applyBorder="1" applyAlignment="1">
      <alignment horizontal="center" vertical="center"/>
    </xf>
    <xf numFmtId="164" fontId="22" fillId="4" borderId="27" xfId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/>
    </xf>
    <xf numFmtId="3" fontId="19" fillId="4" borderId="8" xfId="0" applyNumberFormat="1" applyFont="1" applyFill="1" applyBorder="1" applyAlignment="1">
      <alignment horizontal="center"/>
    </xf>
    <xf numFmtId="3" fontId="19" fillId="4" borderId="0" xfId="0" applyNumberFormat="1" applyFont="1" applyFill="1" applyBorder="1" applyAlignment="1">
      <alignment horizontal="center"/>
    </xf>
    <xf numFmtId="3" fontId="19" fillId="4" borderId="7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Normal 2 2" xfId="3"/>
    <cellStyle name="Normal_Rregjistri BB 201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workbookViewId="0">
      <selection activeCell="O30" sqref="O30"/>
    </sheetView>
  </sheetViews>
  <sheetFormatPr defaultRowHeight="12.75" x14ac:dyDescent="0.2"/>
  <cols>
    <col min="2" max="2" width="14.42578125" customWidth="1"/>
    <col min="3" max="3" width="11.85546875" customWidth="1"/>
    <col min="4" max="4" width="11.42578125" customWidth="1"/>
    <col min="5" max="5" width="10.7109375" customWidth="1"/>
    <col min="6" max="6" width="12.140625" customWidth="1"/>
    <col min="7" max="7" width="14.140625" customWidth="1"/>
    <col min="8" max="8" width="13" customWidth="1"/>
    <col min="9" max="9" width="11.42578125" customWidth="1"/>
    <col min="10" max="10" width="10.85546875" customWidth="1"/>
    <col min="11" max="11" width="14.140625" customWidth="1"/>
    <col min="12" max="12" width="15.5703125" customWidth="1"/>
  </cols>
  <sheetData>
    <row r="1" spans="2:12" ht="13.5" thickBot="1" x14ac:dyDescent="0.25"/>
    <row r="2" spans="2:12" x14ac:dyDescent="0.2">
      <c r="B2" s="120" t="s">
        <v>55</v>
      </c>
      <c r="C2" s="121"/>
      <c r="D2" s="121"/>
      <c r="E2" s="121"/>
      <c r="F2" s="121"/>
      <c r="G2" s="121"/>
      <c r="H2" s="121"/>
      <c r="I2" s="121"/>
      <c r="J2" s="121"/>
      <c r="K2" s="121"/>
      <c r="L2" s="50"/>
    </row>
    <row r="3" spans="2:12" x14ac:dyDescent="0.2">
      <c r="B3" s="112" t="s">
        <v>56</v>
      </c>
      <c r="C3" s="113"/>
      <c r="D3" s="113"/>
      <c r="E3" s="113"/>
      <c r="F3" s="113"/>
      <c r="G3" s="113"/>
      <c r="H3" s="113"/>
      <c r="I3" s="113"/>
      <c r="J3" s="113"/>
      <c r="K3" s="113"/>
      <c r="L3" s="51"/>
    </row>
    <row r="4" spans="2:12" ht="13.5" thickBot="1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4" t="s">
        <v>57</v>
      </c>
    </row>
    <row r="5" spans="2:12" ht="13.5" thickBot="1" x14ac:dyDescent="0.25">
      <c r="B5" s="55"/>
      <c r="C5" s="116" t="s">
        <v>58</v>
      </c>
      <c r="D5" s="119"/>
      <c r="E5" s="119"/>
      <c r="F5" s="119"/>
      <c r="G5" s="119"/>
      <c r="H5" s="119"/>
      <c r="I5" s="117"/>
      <c r="J5" s="56" t="s">
        <v>59</v>
      </c>
      <c r="K5" s="56" t="s">
        <v>59</v>
      </c>
      <c r="L5" s="57" t="s">
        <v>59</v>
      </c>
    </row>
    <row r="6" spans="2:12" ht="13.5" thickBot="1" x14ac:dyDescent="0.25">
      <c r="B6" s="58" t="s">
        <v>60</v>
      </c>
      <c r="C6" s="59" t="s">
        <v>61</v>
      </c>
      <c r="D6" s="116" t="s">
        <v>62</v>
      </c>
      <c r="E6" s="117"/>
      <c r="F6" s="118" t="s">
        <v>63</v>
      </c>
      <c r="G6" s="118"/>
      <c r="H6" s="116" t="s">
        <v>64</v>
      </c>
      <c r="I6" s="117"/>
      <c r="J6" s="60" t="s">
        <v>65</v>
      </c>
      <c r="K6" s="60" t="s">
        <v>66</v>
      </c>
      <c r="L6" s="61" t="s">
        <v>67</v>
      </c>
    </row>
    <row r="7" spans="2:12" ht="13.5" x14ac:dyDescent="0.25">
      <c r="B7" s="62" t="s">
        <v>68</v>
      </c>
      <c r="C7" s="59" t="s">
        <v>69</v>
      </c>
      <c r="D7" s="56" t="s">
        <v>70</v>
      </c>
      <c r="E7" s="56" t="s">
        <v>71</v>
      </c>
      <c r="F7" s="56" t="s">
        <v>70</v>
      </c>
      <c r="G7" s="56" t="s">
        <v>71</v>
      </c>
      <c r="H7" s="56" t="s">
        <v>70</v>
      </c>
      <c r="I7" s="56" t="s">
        <v>71</v>
      </c>
      <c r="J7" s="63" t="s">
        <v>72</v>
      </c>
      <c r="K7" s="63" t="s">
        <v>73</v>
      </c>
      <c r="L7" s="64" t="s">
        <v>74</v>
      </c>
    </row>
    <row r="8" spans="2:12" ht="14.25" thickBot="1" x14ac:dyDescent="0.3">
      <c r="B8" s="65" t="s">
        <v>75</v>
      </c>
      <c r="C8" s="66"/>
      <c r="D8" s="67" t="s">
        <v>76</v>
      </c>
      <c r="E8" s="67" t="s">
        <v>77</v>
      </c>
      <c r="F8" s="67" t="s">
        <v>76</v>
      </c>
      <c r="G8" s="67" t="s">
        <v>77</v>
      </c>
      <c r="H8" s="67" t="s">
        <v>76</v>
      </c>
      <c r="I8" s="67" t="s">
        <v>77</v>
      </c>
      <c r="J8" s="67" t="s">
        <v>78</v>
      </c>
      <c r="K8" s="68" t="s">
        <v>78</v>
      </c>
      <c r="L8" s="69"/>
    </row>
    <row r="9" spans="2:12" ht="15" x14ac:dyDescent="0.25">
      <c r="B9" s="70" t="s">
        <v>79</v>
      </c>
      <c r="C9" s="71">
        <f>F9+H9</f>
        <v>17500</v>
      </c>
      <c r="D9" s="72"/>
      <c r="E9" s="72"/>
      <c r="F9" s="72">
        <v>7700</v>
      </c>
      <c r="G9" s="72">
        <v>5856.37</v>
      </c>
      <c r="H9" s="72">
        <v>9800</v>
      </c>
      <c r="I9" s="72">
        <v>2140</v>
      </c>
      <c r="J9" s="72"/>
      <c r="K9" s="72">
        <v>6000</v>
      </c>
      <c r="L9" s="72"/>
    </row>
    <row r="10" spans="2:12" ht="15" x14ac:dyDescent="0.25">
      <c r="B10" s="70" t="s">
        <v>80</v>
      </c>
      <c r="C10" s="71"/>
      <c r="D10" s="72"/>
      <c r="E10" s="72"/>
      <c r="F10" s="72"/>
      <c r="G10" s="72"/>
      <c r="H10" s="72"/>
      <c r="I10" s="72"/>
      <c r="J10" s="72"/>
      <c r="K10" s="72"/>
      <c r="L10" s="72">
        <v>3000</v>
      </c>
    </row>
    <row r="11" spans="2:12" ht="15" x14ac:dyDescent="0.25">
      <c r="B11" s="70" t="s">
        <v>81</v>
      </c>
      <c r="C11" s="71"/>
      <c r="D11" s="72"/>
      <c r="E11" s="72"/>
      <c r="F11" s="72"/>
      <c r="G11" s="72"/>
      <c r="H11" s="72"/>
      <c r="I11" s="72"/>
      <c r="J11" s="72">
        <v>3000</v>
      </c>
      <c r="K11" s="72"/>
      <c r="L11" s="72"/>
    </row>
    <row r="12" spans="2:12" ht="15.75" thickBot="1" x14ac:dyDescent="0.3">
      <c r="B12" s="70" t="s">
        <v>82</v>
      </c>
      <c r="C12" s="71">
        <f>D12+H12</f>
        <v>14000</v>
      </c>
      <c r="D12" s="72">
        <v>4400</v>
      </c>
      <c r="E12" s="72">
        <v>1640</v>
      </c>
      <c r="F12" s="72"/>
      <c r="G12" s="72"/>
      <c r="H12" s="72">
        <v>9600</v>
      </c>
      <c r="I12" s="72">
        <v>2090</v>
      </c>
      <c r="J12" s="72"/>
      <c r="K12" s="72"/>
      <c r="L12" s="72"/>
    </row>
    <row r="13" spans="2:12" ht="12.75" customHeight="1" x14ac:dyDescent="0.2">
      <c r="B13" s="55" t="s">
        <v>83</v>
      </c>
      <c r="C13" s="114">
        <f t="shared" ref="C13:L13" si="0">SUM(C9:C12)</f>
        <v>31500</v>
      </c>
      <c r="D13" s="114">
        <f t="shared" si="0"/>
        <v>4400</v>
      </c>
      <c r="E13" s="114">
        <f t="shared" si="0"/>
        <v>1640</v>
      </c>
      <c r="F13" s="114">
        <f t="shared" si="0"/>
        <v>7700</v>
      </c>
      <c r="G13" s="114">
        <f t="shared" si="0"/>
        <v>5856.37</v>
      </c>
      <c r="H13" s="114">
        <f t="shared" si="0"/>
        <v>19400</v>
      </c>
      <c r="I13" s="114">
        <f t="shared" si="0"/>
        <v>4230</v>
      </c>
      <c r="J13" s="114">
        <f t="shared" si="0"/>
        <v>3000</v>
      </c>
      <c r="K13" s="114">
        <f t="shared" si="0"/>
        <v>6000</v>
      </c>
      <c r="L13" s="114">
        <f t="shared" si="0"/>
        <v>3000</v>
      </c>
    </row>
    <row r="14" spans="2:12" ht="13.5" customHeight="1" thickBot="1" x14ac:dyDescent="0.25">
      <c r="B14" s="65" t="s">
        <v>84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2:12" x14ac:dyDescent="0.2">
      <c r="B15" s="110" t="s">
        <v>85</v>
      </c>
      <c r="C15" s="111"/>
      <c r="D15" s="111"/>
      <c r="E15" s="111"/>
      <c r="F15" s="111"/>
      <c r="G15" s="111"/>
      <c r="H15" s="111"/>
      <c r="I15" s="111"/>
      <c r="J15" s="111"/>
      <c r="K15" s="111"/>
      <c r="L15" s="73"/>
    </row>
    <row r="16" spans="2:12" x14ac:dyDescent="0.2">
      <c r="B16" s="112" t="s">
        <v>86</v>
      </c>
      <c r="C16" s="113"/>
      <c r="D16" s="113"/>
      <c r="E16" s="113"/>
      <c r="F16" s="113"/>
      <c r="G16" s="113"/>
      <c r="H16" s="113"/>
      <c r="I16" s="113"/>
      <c r="J16" s="113"/>
      <c r="K16" s="113"/>
      <c r="L16" s="51"/>
    </row>
    <row r="17" spans="2:12" ht="13.5" thickBot="1" x14ac:dyDescent="0.25">
      <c r="B17" s="52"/>
      <c r="C17" s="53"/>
      <c r="D17" s="53"/>
      <c r="E17" s="53"/>
      <c r="F17" s="53"/>
      <c r="G17" s="53"/>
      <c r="H17" s="53"/>
      <c r="I17" s="53"/>
      <c r="J17" s="53"/>
      <c r="K17" s="74" t="s">
        <v>57</v>
      </c>
      <c r="L17" s="75"/>
    </row>
    <row r="18" spans="2:12" ht="13.5" thickBot="1" x14ac:dyDescent="0.25">
      <c r="B18" s="55"/>
      <c r="C18" s="116" t="s">
        <v>58</v>
      </c>
      <c r="D18" s="119"/>
      <c r="E18" s="119"/>
      <c r="F18" s="119"/>
      <c r="G18" s="119"/>
      <c r="H18" s="119"/>
      <c r="I18" s="117"/>
      <c r="J18" s="56" t="s">
        <v>59</v>
      </c>
      <c r="K18" s="76" t="s">
        <v>59</v>
      </c>
      <c r="L18" s="24"/>
    </row>
    <row r="19" spans="2:12" ht="13.5" thickBot="1" x14ac:dyDescent="0.25">
      <c r="B19" s="58" t="s">
        <v>60</v>
      </c>
      <c r="C19" s="59" t="s">
        <v>87</v>
      </c>
      <c r="D19" s="116" t="s">
        <v>62</v>
      </c>
      <c r="E19" s="117"/>
      <c r="F19" s="118" t="s">
        <v>63</v>
      </c>
      <c r="G19" s="118"/>
      <c r="H19" s="116" t="s">
        <v>64</v>
      </c>
      <c r="I19" s="117"/>
      <c r="J19" s="60" t="s">
        <v>65</v>
      </c>
      <c r="K19" s="77" t="s">
        <v>88</v>
      </c>
      <c r="L19" s="24"/>
    </row>
    <row r="20" spans="2:12" ht="13.5" x14ac:dyDescent="0.25">
      <c r="B20" s="62" t="s">
        <v>68</v>
      </c>
      <c r="C20" s="59" t="s">
        <v>69</v>
      </c>
      <c r="D20" s="56" t="s">
        <v>70</v>
      </c>
      <c r="E20" s="56" t="s">
        <v>71</v>
      </c>
      <c r="F20" s="56" t="s">
        <v>70</v>
      </c>
      <c r="G20" s="56" t="s">
        <v>71</v>
      </c>
      <c r="H20" s="56" t="s">
        <v>70</v>
      </c>
      <c r="I20" s="56" t="s">
        <v>71</v>
      </c>
      <c r="J20" s="63" t="s">
        <v>72</v>
      </c>
      <c r="K20" s="78" t="s">
        <v>89</v>
      </c>
      <c r="L20" s="24"/>
    </row>
    <row r="21" spans="2:12" ht="14.25" thickBot="1" x14ac:dyDescent="0.3">
      <c r="B21" s="65" t="s">
        <v>75</v>
      </c>
      <c r="C21" s="66"/>
      <c r="D21" s="67" t="s">
        <v>76</v>
      </c>
      <c r="E21" s="67" t="s">
        <v>77</v>
      </c>
      <c r="F21" s="67" t="s">
        <v>76</v>
      </c>
      <c r="G21" s="67" t="s">
        <v>77</v>
      </c>
      <c r="H21" s="67" t="s">
        <v>76</v>
      </c>
      <c r="I21" s="67" t="s">
        <v>77</v>
      </c>
      <c r="J21" s="67" t="s">
        <v>78</v>
      </c>
      <c r="K21" s="79"/>
      <c r="L21" s="24"/>
    </row>
    <row r="22" spans="2:12" ht="15" x14ac:dyDescent="0.25">
      <c r="B22" s="70" t="s">
        <v>90</v>
      </c>
      <c r="C22" s="71"/>
      <c r="D22" s="72"/>
      <c r="E22" s="72"/>
      <c r="F22" s="72"/>
      <c r="G22" s="72"/>
      <c r="H22" s="72"/>
      <c r="I22" s="72"/>
      <c r="J22" s="72"/>
      <c r="K22" s="72">
        <v>5000</v>
      </c>
      <c r="L22" s="24"/>
    </row>
    <row r="23" spans="2:12" ht="15" x14ac:dyDescent="0.25">
      <c r="B23" s="70" t="s">
        <v>91</v>
      </c>
      <c r="C23" s="71">
        <f>F23+H23</f>
        <v>13200</v>
      </c>
      <c r="D23" s="72"/>
      <c r="E23" s="72"/>
      <c r="F23" s="72">
        <v>4000</v>
      </c>
      <c r="G23" s="72">
        <v>2920</v>
      </c>
      <c r="H23" s="72">
        <v>9200</v>
      </c>
      <c r="I23" s="72">
        <v>3250</v>
      </c>
      <c r="J23" s="72"/>
      <c r="K23" s="72"/>
      <c r="L23" s="24"/>
    </row>
    <row r="24" spans="2:12" ht="15" x14ac:dyDescent="0.25">
      <c r="B24" s="70" t="s">
        <v>92</v>
      </c>
      <c r="C24" s="71"/>
      <c r="D24" s="72"/>
      <c r="E24" s="72"/>
      <c r="F24" s="72"/>
      <c r="G24" s="72"/>
      <c r="H24" s="72"/>
      <c r="I24" s="72"/>
      <c r="J24" s="72">
        <v>3000</v>
      </c>
      <c r="K24" s="72"/>
      <c r="L24" s="24"/>
    </row>
    <row r="25" spans="2:12" ht="15.75" thickBot="1" x14ac:dyDescent="0.3">
      <c r="B25" s="70" t="s">
        <v>93</v>
      </c>
      <c r="C25" s="71">
        <f>H25</f>
        <v>9200</v>
      </c>
      <c r="D25" s="72"/>
      <c r="E25" s="72"/>
      <c r="F25" s="72"/>
      <c r="G25" s="72"/>
      <c r="H25" s="72">
        <v>9200</v>
      </c>
      <c r="I25" s="72">
        <v>2020</v>
      </c>
      <c r="J25" s="72"/>
      <c r="K25" s="72"/>
      <c r="L25" s="24"/>
    </row>
    <row r="26" spans="2:12" ht="12.75" customHeight="1" x14ac:dyDescent="0.2">
      <c r="B26" s="55" t="s">
        <v>94</v>
      </c>
      <c r="C26" s="114">
        <f>SUM(C22:C25)</f>
        <v>22400</v>
      </c>
      <c r="D26" s="114">
        <f t="shared" ref="D26:I26" si="1">SUM(D22:D25)</f>
        <v>0</v>
      </c>
      <c r="E26" s="114">
        <f t="shared" si="1"/>
        <v>0</v>
      </c>
      <c r="F26" s="114">
        <f t="shared" si="1"/>
        <v>4000</v>
      </c>
      <c r="G26" s="114">
        <f t="shared" si="1"/>
        <v>2920</v>
      </c>
      <c r="H26" s="114">
        <f t="shared" si="1"/>
        <v>18400</v>
      </c>
      <c r="I26" s="114">
        <f t="shared" si="1"/>
        <v>5270</v>
      </c>
      <c r="J26" s="114">
        <f t="shared" ref="J26:K26" si="2">SUM(J22:J24)</f>
        <v>3000</v>
      </c>
      <c r="K26" s="114">
        <f t="shared" si="2"/>
        <v>5000</v>
      </c>
      <c r="L26" s="24"/>
    </row>
    <row r="27" spans="2:12" ht="13.5" customHeight="1" thickBot="1" x14ac:dyDescent="0.25">
      <c r="B27" s="65" t="s">
        <v>95</v>
      </c>
      <c r="C27" s="115"/>
      <c r="D27" s="115"/>
      <c r="E27" s="115"/>
      <c r="F27" s="115"/>
      <c r="G27" s="115"/>
      <c r="H27" s="115"/>
      <c r="I27" s="115"/>
      <c r="J27" s="115"/>
      <c r="K27" s="115"/>
      <c r="L27" s="24"/>
    </row>
    <row r="28" spans="2:12" x14ac:dyDescent="0.2">
      <c r="B28" s="110" t="s">
        <v>96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73"/>
    </row>
    <row r="29" spans="2:12" x14ac:dyDescent="0.2">
      <c r="B29" s="112" t="s">
        <v>97</v>
      </c>
      <c r="C29" s="113"/>
      <c r="D29" s="113"/>
      <c r="E29" s="113"/>
      <c r="F29" s="113"/>
      <c r="G29" s="113"/>
      <c r="H29" s="113"/>
      <c r="I29" s="113"/>
      <c r="J29" s="113"/>
      <c r="K29" s="113"/>
      <c r="L29" s="51"/>
    </row>
    <row r="30" spans="2:12" ht="13.5" thickBot="1" x14ac:dyDescent="0.25">
      <c r="B30" s="52"/>
      <c r="C30" s="53"/>
      <c r="D30" s="53"/>
      <c r="E30" s="53"/>
      <c r="F30" s="53"/>
      <c r="G30" s="53"/>
      <c r="H30" s="53"/>
      <c r="I30" s="53"/>
      <c r="J30" s="53"/>
      <c r="K30" s="74" t="s">
        <v>57</v>
      </c>
      <c r="L30" s="24"/>
    </row>
    <row r="31" spans="2:12" ht="13.5" thickBot="1" x14ac:dyDescent="0.25">
      <c r="B31" s="55"/>
      <c r="C31" s="116" t="s">
        <v>58</v>
      </c>
      <c r="D31" s="119"/>
      <c r="E31" s="119"/>
      <c r="F31" s="119"/>
      <c r="G31" s="119"/>
      <c r="H31" s="119"/>
      <c r="I31" s="117"/>
      <c r="J31" s="56" t="s">
        <v>59</v>
      </c>
      <c r="K31" s="80" t="s">
        <v>59</v>
      </c>
      <c r="L31" s="81"/>
    </row>
    <row r="32" spans="2:12" ht="13.5" thickBot="1" x14ac:dyDescent="0.25">
      <c r="B32" s="58" t="s">
        <v>98</v>
      </c>
      <c r="C32" s="59" t="s">
        <v>61</v>
      </c>
      <c r="D32" s="116" t="s">
        <v>62</v>
      </c>
      <c r="E32" s="117"/>
      <c r="F32" s="118" t="s">
        <v>63</v>
      </c>
      <c r="G32" s="118"/>
      <c r="H32" s="116" t="s">
        <v>64</v>
      </c>
      <c r="I32" s="117"/>
      <c r="J32" s="60" t="s">
        <v>99</v>
      </c>
      <c r="K32" s="82" t="s">
        <v>100</v>
      </c>
      <c r="L32" s="81"/>
    </row>
    <row r="33" spans="2:12" ht="13.5" x14ac:dyDescent="0.25">
      <c r="B33" s="62" t="s">
        <v>68</v>
      </c>
      <c r="C33" s="59" t="s">
        <v>101</v>
      </c>
      <c r="D33" s="56" t="s">
        <v>102</v>
      </c>
      <c r="E33" s="80" t="s">
        <v>103</v>
      </c>
      <c r="F33" s="56" t="s">
        <v>102</v>
      </c>
      <c r="G33" s="56" t="s">
        <v>103</v>
      </c>
      <c r="H33" s="56" t="s">
        <v>102</v>
      </c>
      <c r="I33" s="56" t="s">
        <v>103</v>
      </c>
      <c r="J33" s="63" t="s">
        <v>72</v>
      </c>
      <c r="K33" s="63" t="s">
        <v>104</v>
      </c>
      <c r="L33" s="83"/>
    </row>
    <row r="34" spans="2:12" ht="14.25" thickBot="1" x14ac:dyDescent="0.3">
      <c r="B34" s="65" t="s">
        <v>75</v>
      </c>
      <c r="C34" s="84"/>
      <c r="D34" s="68" t="s">
        <v>76</v>
      </c>
      <c r="E34" s="68" t="s">
        <v>77</v>
      </c>
      <c r="F34" s="68" t="s">
        <v>76</v>
      </c>
      <c r="G34" s="68" t="s">
        <v>77</v>
      </c>
      <c r="H34" s="67" t="s">
        <v>76</v>
      </c>
      <c r="I34" s="67" t="s">
        <v>77</v>
      </c>
      <c r="J34" s="67" t="s">
        <v>78</v>
      </c>
      <c r="K34" s="67"/>
      <c r="L34" s="83"/>
    </row>
    <row r="35" spans="2:12" ht="15" x14ac:dyDescent="0.25">
      <c r="B35" s="85" t="s">
        <v>105</v>
      </c>
      <c r="C35" s="72">
        <f>F35+H35</f>
        <v>14300</v>
      </c>
      <c r="D35" s="72"/>
      <c r="E35" s="72"/>
      <c r="F35" s="72">
        <v>5100</v>
      </c>
      <c r="G35" s="72">
        <v>2555</v>
      </c>
      <c r="H35" s="72">
        <v>9200</v>
      </c>
      <c r="I35" s="72">
        <v>1800</v>
      </c>
      <c r="J35" s="72"/>
      <c r="K35" s="72"/>
      <c r="L35" s="86"/>
    </row>
    <row r="36" spans="2:12" ht="15" x14ac:dyDescent="0.25">
      <c r="B36" s="85" t="s">
        <v>106</v>
      </c>
      <c r="C36" s="72"/>
      <c r="D36" s="72"/>
      <c r="E36" s="72"/>
      <c r="F36" s="72"/>
      <c r="G36" s="72"/>
      <c r="H36" s="72"/>
      <c r="I36" s="72"/>
      <c r="J36" s="72"/>
      <c r="K36" s="72">
        <v>3000</v>
      </c>
      <c r="L36" s="86"/>
    </row>
    <row r="37" spans="2:12" ht="15.75" thickBot="1" x14ac:dyDescent="0.3">
      <c r="B37" s="85" t="s">
        <v>107</v>
      </c>
      <c r="C37" s="72">
        <f>H37</f>
        <v>9200</v>
      </c>
      <c r="D37" s="72"/>
      <c r="E37" s="72"/>
      <c r="F37" s="72"/>
      <c r="G37" s="72"/>
      <c r="H37" s="72">
        <v>9200</v>
      </c>
      <c r="I37" s="72">
        <v>1300</v>
      </c>
      <c r="J37" s="72">
        <v>4000</v>
      </c>
      <c r="K37" s="72"/>
      <c r="L37" s="86"/>
    </row>
    <row r="38" spans="2:12" ht="12.75" customHeight="1" x14ac:dyDescent="0.2">
      <c r="B38" s="55" t="s">
        <v>108</v>
      </c>
      <c r="C38" s="114">
        <f>SUM(C35:C37)</f>
        <v>23500</v>
      </c>
      <c r="D38" s="114">
        <f t="shared" ref="D38:K38" si="3">SUM(D35:D37)</f>
        <v>0</v>
      </c>
      <c r="E38" s="114">
        <f t="shared" si="3"/>
        <v>0</v>
      </c>
      <c r="F38" s="114">
        <f t="shared" si="3"/>
        <v>5100</v>
      </c>
      <c r="G38" s="114">
        <f t="shared" si="3"/>
        <v>2555</v>
      </c>
      <c r="H38" s="114">
        <f t="shared" si="3"/>
        <v>18400</v>
      </c>
      <c r="I38" s="114">
        <f t="shared" si="3"/>
        <v>3100</v>
      </c>
      <c r="J38" s="114">
        <f t="shared" si="3"/>
        <v>4000</v>
      </c>
      <c r="K38" s="114">
        <f t="shared" si="3"/>
        <v>3000</v>
      </c>
      <c r="L38" s="87"/>
    </row>
    <row r="39" spans="2:12" ht="13.5" customHeight="1" thickBot="1" x14ac:dyDescent="0.25">
      <c r="B39" s="65" t="s">
        <v>109</v>
      </c>
      <c r="C39" s="115"/>
      <c r="D39" s="115"/>
      <c r="E39" s="115"/>
      <c r="F39" s="115"/>
      <c r="G39" s="115"/>
      <c r="H39" s="115"/>
      <c r="I39" s="115"/>
      <c r="J39" s="115"/>
      <c r="K39" s="115"/>
      <c r="L39" s="87"/>
    </row>
    <row r="40" spans="2:12" x14ac:dyDescent="0.2">
      <c r="B40" s="4"/>
      <c r="C40" s="5"/>
      <c r="D40" s="5"/>
      <c r="E40" s="5"/>
      <c r="F40" s="5"/>
      <c r="G40" s="5"/>
      <c r="H40" s="5"/>
      <c r="I40" s="5"/>
      <c r="J40" s="5"/>
      <c r="K40" s="5"/>
      <c r="L40" s="24"/>
    </row>
    <row r="41" spans="2:12" ht="13.5" thickBot="1" x14ac:dyDescent="0.25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90"/>
    </row>
  </sheetData>
  <mergeCells count="46">
    <mergeCell ref="B2:K2"/>
    <mergeCell ref="B3:K3"/>
    <mergeCell ref="C5:I5"/>
    <mergeCell ref="D6:E6"/>
    <mergeCell ref="F6:G6"/>
    <mergeCell ref="H6:I6"/>
    <mergeCell ref="B16:K16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B15:K15"/>
    <mergeCell ref="C31:I31"/>
    <mergeCell ref="C18:I18"/>
    <mergeCell ref="D19:E19"/>
    <mergeCell ref="F19:G19"/>
    <mergeCell ref="H19:I19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B28:K28"/>
    <mergeCell ref="B29:K29"/>
    <mergeCell ref="C38:C39"/>
    <mergeCell ref="D38:D39"/>
    <mergeCell ref="E38:E39"/>
    <mergeCell ref="F38:F39"/>
    <mergeCell ref="G38:G39"/>
    <mergeCell ref="J38:J39"/>
    <mergeCell ref="K38:K39"/>
    <mergeCell ref="D32:E32"/>
    <mergeCell ref="F32:G32"/>
    <mergeCell ref="H32:I32"/>
    <mergeCell ref="H38:H39"/>
    <mergeCell ref="I38:I3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I21" sqref="I21"/>
    </sheetView>
  </sheetViews>
  <sheetFormatPr defaultRowHeight="12.75" x14ac:dyDescent="0.2"/>
  <cols>
    <col min="2" max="2" width="49.5703125" customWidth="1"/>
    <col min="3" max="3" width="24.140625" customWidth="1"/>
    <col min="4" max="4" width="19.28515625" customWidth="1"/>
    <col min="5" max="5" width="21.7109375" customWidth="1"/>
    <col min="6" max="6" width="16.140625" customWidth="1"/>
    <col min="7" max="7" width="21.140625" customWidth="1"/>
  </cols>
  <sheetData>
    <row r="1" spans="2:7" ht="13.5" thickBot="1" x14ac:dyDescent="0.25"/>
    <row r="2" spans="2:7" x14ac:dyDescent="0.2">
      <c r="B2" s="1"/>
      <c r="C2" s="2"/>
      <c r="D2" s="2"/>
      <c r="E2" s="2"/>
      <c r="F2" s="2"/>
      <c r="G2" s="3"/>
    </row>
    <row r="3" spans="2:7" ht="15" x14ac:dyDescent="0.25">
      <c r="B3" s="122" t="s">
        <v>110</v>
      </c>
      <c r="C3" s="123"/>
      <c r="D3" s="123"/>
      <c r="E3" s="123"/>
      <c r="F3" s="123"/>
      <c r="G3" s="124"/>
    </row>
    <row r="4" spans="2:7" ht="13.5" thickBot="1" x14ac:dyDescent="0.25">
      <c r="B4" s="4"/>
      <c r="C4" s="5"/>
      <c r="D4" s="5"/>
      <c r="E4" s="5"/>
      <c r="F4" s="6" t="s">
        <v>111</v>
      </c>
      <c r="G4" s="7"/>
    </row>
    <row r="5" spans="2:7" ht="15.75" thickBot="1" x14ac:dyDescent="0.3">
      <c r="B5" s="8" t="s">
        <v>112</v>
      </c>
      <c r="C5" s="9"/>
      <c r="D5" s="9"/>
      <c r="E5" s="9"/>
      <c r="F5" s="9"/>
      <c r="G5" s="10"/>
    </row>
    <row r="6" spans="2:7" ht="15" x14ac:dyDescent="0.25">
      <c r="B6" s="11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3" t="s">
        <v>5</v>
      </c>
    </row>
    <row r="7" spans="2:7" ht="15" x14ac:dyDescent="0.25">
      <c r="B7" s="14" t="s">
        <v>113</v>
      </c>
      <c r="C7" s="15">
        <v>5100</v>
      </c>
      <c r="D7" s="16" t="s">
        <v>114</v>
      </c>
      <c r="E7" s="16" t="s">
        <v>115</v>
      </c>
      <c r="F7" s="17" t="s">
        <v>116</v>
      </c>
      <c r="G7" s="18" t="s">
        <v>117</v>
      </c>
    </row>
    <row r="8" spans="2:7" ht="15" x14ac:dyDescent="0.25">
      <c r="B8" s="14" t="s">
        <v>118</v>
      </c>
      <c r="C8" s="15">
        <v>4000</v>
      </c>
      <c r="D8" s="16">
        <v>2700</v>
      </c>
      <c r="E8" s="16" t="s">
        <v>119</v>
      </c>
      <c r="F8" s="17" t="s">
        <v>120</v>
      </c>
      <c r="G8" s="18" t="s">
        <v>19</v>
      </c>
    </row>
    <row r="9" spans="2:7" ht="15" x14ac:dyDescent="0.25">
      <c r="B9" s="14" t="s">
        <v>113</v>
      </c>
      <c r="C9" s="15">
        <v>7600</v>
      </c>
      <c r="D9" s="16">
        <v>1750</v>
      </c>
      <c r="E9" s="16" t="s">
        <v>119</v>
      </c>
      <c r="F9" s="17" t="s">
        <v>120</v>
      </c>
      <c r="G9" s="18" t="s">
        <v>42</v>
      </c>
    </row>
    <row r="10" spans="2:7" ht="15" x14ac:dyDescent="0.25">
      <c r="B10" s="14" t="s">
        <v>121</v>
      </c>
      <c r="C10" s="15">
        <v>2000</v>
      </c>
      <c r="D10" s="16" t="s">
        <v>114</v>
      </c>
      <c r="E10" s="16" t="s">
        <v>122</v>
      </c>
      <c r="F10" s="91" t="s">
        <v>123</v>
      </c>
      <c r="G10" s="18" t="s">
        <v>124</v>
      </c>
    </row>
    <row r="11" spans="2:7" ht="15" x14ac:dyDescent="0.25">
      <c r="B11" s="14" t="s">
        <v>125</v>
      </c>
      <c r="C11" s="15">
        <v>2000</v>
      </c>
      <c r="D11" s="16" t="s">
        <v>114</v>
      </c>
      <c r="E11" s="16" t="s">
        <v>122</v>
      </c>
      <c r="F11" s="91" t="s">
        <v>123</v>
      </c>
      <c r="G11" s="18" t="s">
        <v>126</v>
      </c>
    </row>
    <row r="12" spans="2:7" ht="15" x14ac:dyDescent="0.25">
      <c r="B12" s="14" t="s">
        <v>127</v>
      </c>
      <c r="C12" s="15">
        <v>3000</v>
      </c>
      <c r="D12" s="16" t="s">
        <v>114</v>
      </c>
      <c r="E12" s="16" t="s">
        <v>128</v>
      </c>
      <c r="F12" s="17" t="s">
        <v>129</v>
      </c>
      <c r="G12" s="18" t="s">
        <v>130</v>
      </c>
    </row>
    <row r="13" spans="2:7" ht="15" x14ac:dyDescent="0.25">
      <c r="B13" s="14" t="s">
        <v>131</v>
      </c>
      <c r="C13" s="15">
        <v>4400</v>
      </c>
      <c r="D13" s="16">
        <v>1640</v>
      </c>
      <c r="E13" s="16" t="s">
        <v>132</v>
      </c>
      <c r="F13" s="17" t="s">
        <v>133</v>
      </c>
      <c r="G13" s="18" t="s">
        <v>134</v>
      </c>
    </row>
    <row r="14" spans="2:7" ht="15.75" thickBot="1" x14ac:dyDescent="0.3">
      <c r="B14" s="19" t="s">
        <v>113</v>
      </c>
      <c r="C14" s="20">
        <v>7100</v>
      </c>
      <c r="D14" s="21">
        <v>650</v>
      </c>
      <c r="E14" s="21" t="s">
        <v>132</v>
      </c>
      <c r="F14" s="22" t="s">
        <v>133</v>
      </c>
      <c r="G14" s="23" t="s">
        <v>135</v>
      </c>
    </row>
    <row r="15" spans="2:7" ht="15" x14ac:dyDescent="0.25">
      <c r="B15" s="92"/>
      <c r="C15" s="93"/>
      <c r="D15" s="93"/>
      <c r="E15" s="93"/>
      <c r="F15" s="94"/>
      <c r="G15" s="95"/>
    </row>
    <row r="16" spans="2:7" ht="14.25" x14ac:dyDescent="0.2">
      <c r="B16" s="96" t="s">
        <v>6</v>
      </c>
      <c r="C16" s="97">
        <f>SUM(C7:C14)</f>
        <v>35200</v>
      </c>
      <c r="D16" s="97"/>
      <c r="E16" s="97"/>
      <c r="F16" s="98"/>
      <c r="G16" s="99"/>
    </row>
    <row r="17" spans="2:7" ht="13.5" thickBot="1" x14ac:dyDescent="0.25">
      <c r="B17" s="4"/>
      <c r="C17" s="5"/>
      <c r="D17" s="5"/>
      <c r="E17" s="5"/>
      <c r="F17" s="5"/>
      <c r="G17" s="24"/>
    </row>
    <row r="18" spans="2:7" ht="15.75" thickBot="1" x14ac:dyDescent="0.3">
      <c r="B18" s="8" t="s">
        <v>136</v>
      </c>
      <c r="C18" s="9"/>
      <c r="D18" s="9"/>
      <c r="E18" s="9"/>
      <c r="F18" s="9"/>
      <c r="G18" s="10"/>
    </row>
    <row r="19" spans="2:7" ht="15" x14ac:dyDescent="0.25">
      <c r="B19" s="11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3" t="s">
        <v>5</v>
      </c>
    </row>
    <row r="20" spans="2:7" ht="15" x14ac:dyDescent="0.25">
      <c r="B20" s="14" t="s">
        <v>137</v>
      </c>
      <c r="C20" s="15">
        <v>3500</v>
      </c>
      <c r="D20" s="16" t="s">
        <v>114</v>
      </c>
      <c r="E20" s="16" t="s">
        <v>138</v>
      </c>
      <c r="F20" s="17" t="s">
        <v>139</v>
      </c>
      <c r="G20" s="18" t="s">
        <v>140</v>
      </c>
    </row>
    <row r="21" spans="2:7" ht="15" x14ac:dyDescent="0.25">
      <c r="B21" s="14" t="s">
        <v>141</v>
      </c>
      <c r="C21" s="15">
        <v>1500</v>
      </c>
      <c r="D21" s="16" t="s">
        <v>114</v>
      </c>
      <c r="E21" s="16" t="s">
        <v>138</v>
      </c>
      <c r="F21" s="17" t="s">
        <v>139</v>
      </c>
      <c r="G21" s="18" t="s">
        <v>140</v>
      </c>
    </row>
    <row r="22" spans="2:7" ht="15" x14ac:dyDescent="0.25">
      <c r="B22" s="14" t="s">
        <v>118</v>
      </c>
      <c r="C22" s="15">
        <v>4800</v>
      </c>
      <c r="D22" s="16">
        <v>3104.05</v>
      </c>
      <c r="E22" s="16" t="s">
        <v>142</v>
      </c>
      <c r="F22" s="17" t="s">
        <v>143</v>
      </c>
      <c r="G22" s="18" t="s">
        <v>22</v>
      </c>
    </row>
    <row r="23" spans="2:7" ht="15" x14ac:dyDescent="0.25">
      <c r="B23" s="14" t="s">
        <v>113</v>
      </c>
      <c r="C23" s="15">
        <v>9200</v>
      </c>
      <c r="D23" s="16">
        <v>2080</v>
      </c>
      <c r="E23" s="16" t="s">
        <v>142</v>
      </c>
      <c r="F23" s="17" t="s">
        <v>143</v>
      </c>
      <c r="G23" s="18" t="s">
        <v>43</v>
      </c>
    </row>
    <row r="24" spans="2:7" ht="15" x14ac:dyDescent="0.25">
      <c r="B24" s="14" t="s">
        <v>144</v>
      </c>
      <c r="C24" s="15">
        <v>4000</v>
      </c>
      <c r="D24" s="16" t="s">
        <v>114</v>
      </c>
      <c r="E24" s="16" t="s">
        <v>145</v>
      </c>
      <c r="F24" s="17" t="s">
        <v>146</v>
      </c>
      <c r="G24" s="18" t="s">
        <v>147</v>
      </c>
    </row>
    <row r="25" spans="2:7" ht="15.75" thickBot="1" x14ac:dyDescent="0.3">
      <c r="B25" s="19" t="s">
        <v>113</v>
      </c>
      <c r="C25" s="20">
        <v>10200</v>
      </c>
      <c r="D25" s="21">
        <v>4718</v>
      </c>
      <c r="E25" s="21" t="s">
        <v>148</v>
      </c>
      <c r="F25" s="22" t="s">
        <v>149</v>
      </c>
      <c r="G25" s="23" t="s">
        <v>150</v>
      </c>
    </row>
    <row r="26" spans="2:7" ht="14.25" x14ac:dyDescent="0.2">
      <c r="B26" s="96" t="s">
        <v>6</v>
      </c>
      <c r="C26" s="97">
        <f>SUM(C20:C25)</f>
        <v>33200</v>
      </c>
      <c r="D26" s="97"/>
      <c r="E26" s="97"/>
      <c r="F26" s="98"/>
      <c r="G26" s="99"/>
    </row>
    <row r="27" spans="2:7" ht="15" thickBot="1" x14ac:dyDescent="0.25">
      <c r="B27" s="25"/>
      <c r="C27" s="26"/>
      <c r="D27" s="26"/>
      <c r="E27" s="26"/>
      <c r="F27" s="26"/>
      <c r="G27" s="27"/>
    </row>
    <row r="28" spans="2:7" ht="15.75" thickBot="1" x14ac:dyDescent="0.3">
      <c r="B28" s="8" t="s">
        <v>151</v>
      </c>
      <c r="C28" s="9"/>
      <c r="D28" s="9"/>
      <c r="E28" s="9"/>
      <c r="F28" s="9"/>
      <c r="G28" s="10"/>
    </row>
    <row r="29" spans="2:7" ht="15" x14ac:dyDescent="0.25">
      <c r="B29" s="11" t="s">
        <v>0</v>
      </c>
      <c r="C29" s="12" t="s">
        <v>1</v>
      </c>
      <c r="D29" s="12" t="s">
        <v>2</v>
      </c>
      <c r="E29" s="12" t="s">
        <v>3</v>
      </c>
      <c r="F29" s="12" t="s">
        <v>4</v>
      </c>
      <c r="G29" s="13" t="s">
        <v>5</v>
      </c>
    </row>
    <row r="30" spans="2:7" ht="15" x14ac:dyDescent="0.25">
      <c r="B30" s="14" t="s">
        <v>152</v>
      </c>
      <c r="C30" s="15">
        <v>2000</v>
      </c>
      <c r="D30" s="16" t="s">
        <v>114</v>
      </c>
      <c r="E30" s="16" t="s">
        <v>153</v>
      </c>
      <c r="F30" s="17" t="s">
        <v>154</v>
      </c>
      <c r="G30" s="18" t="s">
        <v>155</v>
      </c>
    </row>
    <row r="31" spans="2:7" ht="15" x14ac:dyDescent="0.25">
      <c r="B31" s="14" t="s">
        <v>118</v>
      </c>
      <c r="C31" s="15">
        <v>3000</v>
      </c>
      <c r="D31" s="16">
        <v>1500</v>
      </c>
      <c r="E31" s="16" t="s">
        <v>156</v>
      </c>
      <c r="F31" s="17" t="s">
        <v>157</v>
      </c>
      <c r="G31" s="18" t="s">
        <v>158</v>
      </c>
    </row>
    <row r="32" spans="2:7" ht="15" x14ac:dyDescent="0.25">
      <c r="B32" s="14" t="s">
        <v>113</v>
      </c>
      <c r="C32" s="15">
        <v>7100</v>
      </c>
      <c r="D32" s="16">
        <v>1820</v>
      </c>
      <c r="E32" s="16" t="s">
        <v>156</v>
      </c>
      <c r="F32" s="17" t="s">
        <v>157</v>
      </c>
      <c r="G32" s="18" t="s">
        <v>159</v>
      </c>
    </row>
    <row r="33" spans="2:7" ht="15" x14ac:dyDescent="0.25">
      <c r="B33" s="14" t="s">
        <v>113</v>
      </c>
      <c r="C33" s="15">
        <v>5100</v>
      </c>
      <c r="D33" s="16" t="s">
        <v>114</v>
      </c>
      <c r="E33" s="16" t="s">
        <v>160</v>
      </c>
      <c r="F33" s="17" t="s">
        <v>161</v>
      </c>
      <c r="G33" s="18" t="s">
        <v>162</v>
      </c>
    </row>
    <row r="34" spans="2:7" ht="15" x14ac:dyDescent="0.25">
      <c r="B34" s="14" t="s">
        <v>144</v>
      </c>
      <c r="C34" s="15">
        <v>5000</v>
      </c>
      <c r="D34" s="16" t="s">
        <v>114</v>
      </c>
      <c r="E34" s="16" t="s">
        <v>163</v>
      </c>
      <c r="F34" s="17" t="s">
        <v>164</v>
      </c>
      <c r="G34" s="18" t="s">
        <v>165</v>
      </c>
    </row>
    <row r="35" spans="2:7" ht="15.75" thickBot="1" x14ac:dyDescent="0.3">
      <c r="B35" s="19" t="s">
        <v>113</v>
      </c>
      <c r="C35" s="20">
        <v>7100</v>
      </c>
      <c r="D35" s="21">
        <v>300</v>
      </c>
      <c r="E35" s="21" t="s">
        <v>163</v>
      </c>
      <c r="F35" s="22" t="s">
        <v>164</v>
      </c>
      <c r="G35" s="23" t="s">
        <v>166</v>
      </c>
    </row>
    <row r="36" spans="2:7" ht="15" thickBot="1" x14ac:dyDescent="0.25">
      <c r="B36" s="28" t="s">
        <v>6</v>
      </c>
      <c r="C36" s="29">
        <f>SUM(C30:C35)</f>
        <v>29300</v>
      </c>
      <c r="D36" s="29"/>
      <c r="E36" s="29"/>
      <c r="F36" s="30"/>
      <c r="G36" s="31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E9" sqref="E9"/>
    </sheetView>
  </sheetViews>
  <sheetFormatPr defaultRowHeight="12.75" x14ac:dyDescent="0.2"/>
  <cols>
    <col min="2" max="2" width="40.85546875" customWidth="1"/>
    <col min="3" max="3" width="19" customWidth="1"/>
    <col min="4" max="4" width="15.42578125" customWidth="1"/>
    <col min="5" max="5" width="16.28515625" customWidth="1"/>
    <col min="6" max="6" width="16.140625" customWidth="1"/>
    <col min="7" max="7" width="29.42578125" customWidth="1"/>
  </cols>
  <sheetData>
    <row r="1" spans="2:7" ht="13.5" thickBot="1" x14ac:dyDescent="0.25"/>
    <row r="2" spans="2:7" x14ac:dyDescent="0.2">
      <c r="B2" s="1"/>
      <c r="C2" s="2"/>
      <c r="D2" s="2"/>
      <c r="E2" s="2"/>
      <c r="F2" s="2"/>
      <c r="G2" s="3"/>
    </row>
    <row r="3" spans="2:7" ht="15" x14ac:dyDescent="0.25">
      <c r="B3" s="122" t="s">
        <v>167</v>
      </c>
      <c r="C3" s="123"/>
      <c r="D3" s="123"/>
      <c r="E3" s="123"/>
      <c r="F3" s="123"/>
      <c r="G3" s="124"/>
    </row>
    <row r="4" spans="2:7" ht="13.5" thickBot="1" x14ac:dyDescent="0.25">
      <c r="B4" s="4"/>
      <c r="C4" s="5"/>
      <c r="D4" s="5"/>
      <c r="E4" s="5"/>
      <c r="F4" s="6" t="s">
        <v>11</v>
      </c>
      <c r="G4" s="7"/>
    </row>
    <row r="5" spans="2:7" ht="15.75" thickBot="1" x14ac:dyDescent="0.3">
      <c r="B5" s="8" t="s">
        <v>168</v>
      </c>
      <c r="C5" s="9"/>
      <c r="D5" s="9"/>
      <c r="E5" s="9"/>
      <c r="F5" s="9"/>
      <c r="G5" s="10"/>
    </row>
    <row r="6" spans="2:7" ht="15" x14ac:dyDescent="0.25">
      <c r="B6" s="11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3" t="s">
        <v>5</v>
      </c>
    </row>
    <row r="7" spans="2:7" ht="15" x14ac:dyDescent="0.25">
      <c r="B7" s="14" t="s">
        <v>169</v>
      </c>
      <c r="C7" s="15">
        <v>5000</v>
      </c>
      <c r="D7" s="16"/>
      <c r="E7" s="16" t="s">
        <v>170</v>
      </c>
      <c r="F7" s="17" t="s">
        <v>171</v>
      </c>
      <c r="G7" s="18" t="s">
        <v>172</v>
      </c>
    </row>
    <row r="8" spans="2:7" ht="15" x14ac:dyDescent="0.25">
      <c r="B8" s="14" t="s">
        <v>9</v>
      </c>
      <c r="C8" s="15">
        <v>7500</v>
      </c>
      <c r="D8" s="16">
        <v>4256.37</v>
      </c>
      <c r="E8" s="16" t="s">
        <v>173</v>
      </c>
      <c r="F8" s="17" t="s">
        <v>174</v>
      </c>
      <c r="G8" s="18" t="s">
        <v>175</v>
      </c>
    </row>
    <row r="9" spans="2:7" ht="15" x14ac:dyDescent="0.25">
      <c r="B9" s="14" t="s">
        <v>8</v>
      </c>
      <c r="C9" s="15">
        <v>8600</v>
      </c>
      <c r="D9" s="16">
        <v>1020</v>
      </c>
      <c r="E9" s="16" t="s">
        <v>173</v>
      </c>
      <c r="F9" s="17" t="s">
        <v>174</v>
      </c>
      <c r="G9" s="18" t="s">
        <v>176</v>
      </c>
    </row>
    <row r="10" spans="2:7" ht="15" x14ac:dyDescent="0.25">
      <c r="B10" s="14" t="s">
        <v>177</v>
      </c>
      <c r="C10" s="15">
        <v>3000</v>
      </c>
      <c r="D10" s="16"/>
      <c r="E10" s="16" t="s">
        <v>178</v>
      </c>
      <c r="F10" s="91" t="s">
        <v>179</v>
      </c>
      <c r="G10" s="18" t="s">
        <v>180</v>
      </c>
    </row>
    <row r="11" spans="2:7" ht="15" x14ac:dyDescent="0.25">
      <c r="B11" s="14" t="s">
        <v>181</v>
      </c>
      <c r="C11" s="15">
        <v>1000</v>
      </c>
      <c r="D11" s="16"/>
      <c r="E11" s="16" t="s">
        <v>178</v>
      </c>
      <c r="F11" s="91" t="s">
        <v>179</v>
      </c>
      <c r="G11" s="18" t="s">
        <v>180</v>
      </c>
    </row>
    <row r="12" spans="2:7" ht="15" x14ac:dyDescent="0.25">
      <c r="B12" s="14" t="s">
        <v>7</v>
      </c>
      <c r="C12" s="15">
        <v>4000</v>
      </c>
      <c r="D12" s="16"/>
      <c r="E12" s="16" t="s">
        <v>182</v>
      </c>
      <c r="F12" s="17" t="s">
        <v>183</v>
      </c>
      <c r="G12" s="18" t="s">
        <v>184</v>
      </c>
    </row>
    <row r="13" spans="2:7" ht="15.75" thickBot="1" x14ac:dyDescent="0.3">
      <c r="B13" s="19" t="s">
        <v>8</v>
      </c>
      <c r="C13" s="20">
        <v>7100</v>
      </c>
      <c r="D13" s="21">
        <v>80</v>
      </c>
      <c r="E13" s="21" t="s">
        <v>185</v>
      </c>
      <c r="F13" s="22" t="s">
        <v>134</v>
      </c>
      <c r="G13" s="23" t="s">
        <v>186</v>
      </c>
    </row>
    <row r="14" spans="2:7" ht="15" thickBot="1" x14ac:dyDescent="0.25">
      <c r="B14" s="33" t="s">
        <v>12</v>
      </c>
      <c r="C14" s="34">
        <f>SUM(C7:C13)</f>
        <v>36200</v>
      </c>
      <c r="D14" s="34">
        <f>SUM(D7:D13)</f>
        <v>5356.37</v>
      </c>
      <c r="E14" s="34"/>
      <c r="F14" s="34"/>
      <c r="G14" s="34"/>
    </row>
    <row r="15" spans="2:7" ht="13.5" thickBot="1" x14ac:dyDescent="0.25">
      <c r="B15" s="4"/>
      <c r="C15" s="5"/>
      <c r="D15" s="5"/>
      <c r="E15" s="5"/>
      <c r="F15" s="5"/>
      <c r="G15" s="24"/>
    </row>
    <row r="16" spans="2:7" ht="15.75" thickBot="1" x14ac:dyDescent="0.3">
      <c r="B16" s="8" t="s">
        <v>187</v>
      </c>
      <c r="C16" s="9"/>
      <c r="D16" s="9"/>
      <c r="E16" s="9"/>
      <c r="F16" s="9"/>
      <c r="G16" s="10"/>
    </row>
    <row r="17" spans="2:7" ht="15" x14ac:dyDescent="0.25">
      <c r="B17" s="11" t="s">
        <v>0</v>
      </c>
      <c r="C17" s="12" t="s">
        <v>13</v>
      </c>
      <c r="D17" s="12" t="s">
        <v>2</v>
      </c>
      <c r="E17" s="12" t="s">
        <v>3</v>
      </c>
      <c r="F17" s="12" t="s">
        <v>4</v>
      </c>
      <c r="G17" s="13" t="s">
        <v>5</v>
      </c>
    </row>
    <row r="18" spans="2:7" ht="15" x14ac:dyDescent="0.25">
      <c r="B18" s="14" t="s">
        <v>188</v>
      </c>
      <c r="C18" s="15">
        <v>5000</v>
      </c>
      <c r="D18" s="16"/>
      <c r="E18" s="16" t="s">
        <v>189</v>
      </c>
      <c r="F18" s="17" t="s">
        <v>190</v>
      </c>
      <c r="G18" s="18" t="s">
        <v>191</v>
      </c>
    </row>
    <row r="19" spans="2:7" ht="15" x14ac:dyDescent="0.25">
      <c r="B19" s="14" t="s">
        <v>192</v>
      </c>
      <c r="C19" s="15">
        <v>1000</v>
      </c>
      <c r="D19" s="16"/>
      <c r="E19" s="16" t="s">
        <v>189</v>
      </c>
      <c r="F19" s="17" t="s">
        <v>190</v>
      </c>
      <c r="G19" s="18" t="s">
        <v>191</v>
      </c>
    </row>
    <row r="20" spans="2:7" ht="15" x14ac:dyDescent="0.25">
      <c r="B20" s="14" t="s">
        <v>9</v>
      </c>
      <c r="C20" s="15">
        <v>3900</v>
      </c>
      <c r="D20" s="16">
        <v>2920</v>
      </c>
      <c r="E20" s="16" t="s">
        <v>193</v>
      </c>
      <c r="F20" s="17" t="s">
        <v>194</v>
      </c>
      <c r="G20" s="18" t="s">
        <v>195</v>
      </c>
    </row>
    <row r="21" spans="2:7" ht="15" x14ac:dyDescent="0.25">
      <c r="B21" s="14" t="s">
        <v>8</v>
      </c>
      <c r="C21" s="15">
        <v>5600</v>
      </c>
      <c r="D21" s="16">
        <v>385</v>
      </c>
      <c r="E21" s="16" t="s">
        <v>193</v>
      </c>
      <c r="F21" s="17" t="s">
        <v>194</v>
      </c>
      <c r="G21" s="18" t="s">
        <v>196</v>
      </c>
    </row>
    <row r="22" spans="2:7" ht="15" x14ac:dyDescent="0.25">
      <c r="B22" s="14" t="s">
        <v>10</v>
      </c>
      <c r="C22" s="15">
        <v>4000</v>
      </c>
      <c r="D22" s="16"/>
      <c r="E22" s="16" t="s">
        <v>197</v>
      </c>
      <c r="F22" s="17" t="s">
        <v>198</v>
      </c>
      <c r="G22" s="18" t="s">
        <v>199</v>
      </c>
    </row>
    <row r="23" spans="2:7" ht="15.75" thickBot="1" x14ac:dyDescent="0.3">
      <c r="B23" s="19" t="s">
        <v>8</v>
      </c>
      <c r="C23" s="20">
        <v>6100</v>
      </c>
      <c r="D23" s="21">
        <v>1100</v>
      </c>
      <c r="E23" s="21" t="s">
        <v>200</v>
      </c>
      <c r="F23" s="22" t="s">
        <v>201</v>
      </c>
      <c r="G23" s="23" t="s">
        <v>202</v>
      </c>
    </row>
    <row r="24" spans="2:7" ht="15" thickBot="1" x14ac:dyDescent="0.25">
      <c r="B24" s="33" t="s">
        <v>12</v>
      </c>
      <c r="C24" s="34">
        <f>SUM(C18:C23)</f>
        <v>25600</v>
      </c>
      <c r="D24" s="34">
        <f>SUM(D18:D23)</f>
        <v>4405</v>
      </c>
      <c r="E24" s="34"/>
      <c r="F24" s="35"/>
      <c r="G24" s="36"/>
    </row>
    <row r="25" spans="2:7" ht="14.25" x14ac:dyDescent="0.2">
      <c r="B25" s="37"/>
      <c r="C25" s="38"/>
      <c r="D25" s="38"/>
      <c r="E25" s="38"/>
      <c r="F25" s="39"/>
      <c r="G25" s="40"/>
    </row>
    <row r="26" spans="2:7" ht="15" thickBot="1" x14ac:dyDescent="0.25">
      <c r="B26" s="25"/>
      <c r="C26" s="26"/>
      <c r="D26" s="26"/>
      <c r="E26" s="26"/>
      <c r="F26" s="26"/>
      <c r="G26" s="27"/>
    </row>
    <row r="27" spans="2:7" ht="15.75" thickBot="1" x14ac:dyDescent="0.3">
      <c r="B27" s="8" t="s">
        <v>203</v>
      </c>
      <c r="C27" s="9"/>
      <c r="D27" s="9"/>
      <c r="E27" s="9"/>
      <c r="F27" s="9"/>
      <c r="G27" s="10"/>
    </row>
    <row r="28" spans="2:7" ht="15" x14ac:dyDescent="0.25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3" t="s">
        <v>5</v>
      </c>
    </row>
    <row r="29" spans="2:7" ht="15" x14ac:dyDescent="0.25">
      <c r="B29" s="14" t="s">
        <v>9</v>
      </c>
      <c r="C29" s="15">
        <v>4000</v>
      </c>
      <c r="D29" s="16">
        <v>2555</v>
      </c>
      <c r="E29" s="16" t="s">
        <v>204</v>
      </c>
      <c r="F29" s="17" t="s">
        <v>205</v>
      </c>
      <c r="G29" s="18" t="s">
        <v>206</v>
      </c>
    </row>
    <row r="30" spans="2:7" ht="15" x14ac:dyDescent="0.25">
      <c r="B30" s="14" t="s">
        <v>8</v>
      </c>
      <c r="C30" s="15">
        <v>5200</v>
      </c>
      <c r="D30" s="16">
        <v>250</v>
      </c>
      <c r="E30" s="16" t="s">
        <v>204</v>
      </c>
      <c r="F30" s="17" t="s">
        <v>205</v>
      </c>
      <c r="G30" s="18" t="s">
        <v>207</v>
      </c>
    </row>
    <row r="31" spans="2:7" ht="15" x14ac:dyDescent="0.25">
      <c r="B31" s="14" t="s">
        <v>208</v>
      </c>
      <c r="C31" s="15">
        <v>3000</v>
      </c>
      <c r="D31" s="16"/>
      <c r="E31" s="16" t="s">
        <v>209</v>
      </c>
      <c r="F31" s="17" t="s">
        <v>210</v>
      </c>
      <c r="G31" s="18" t="s">
        <v>47</v>
      </c>
    </row>
    <row r="32" spans="2:7" ht="15" x14ac:dyDescent="0.25">
      <c r="B32" s="14" t="s">
        <v>10</v>
      </c>
      <c r="C32" s="15">
        <v>4200</v>
      </c>
      <c r="D32" s="16"/>
      <c r="E32" s="16" t="s">
        <v>211</v>
      </c>
      <c r="F32" s="17" t="s">
        <v>212</v>
      </c>
      <c r="G32" s="18" t="s">
        <v>213</v>
      </c>
    </row>
    <row r="33" spans="2:7" ht="15.75" thickBot="1" x14ac:dyDescent="0.3">
      <c r="B33" s="19" t="s">
        <v>8</v>
      </c>
      <c r="C33" s="20">
        <v>6100</v>
      </c>
      <c r="D33" s="21">
        <v>400</v>
      </c>
      <c r="E33" s="21" t="s">
        <v>211</v>
      </c>
      <c r="F33" s="22" t="s">
        <v>212</v>
      </c>
      <c r="G33" s="23" t="s">
        <v>214</v>
      </c>
    </row>
    <row r="34" spans="2:7" ht="15" thickBot="1" x14ac:dyDescent="0.25">
      <c r="B34" s="28" t="s">
        <v>6</v>
      </c>
      <c r="C34" s="29">
        <f>SUM(C29:C33)</f>
        <v>22500</v>
      </c>
      <c r="D34" s="29">
        <f>SUM(D29:D33)</f>
        <v>3205</v>
      </c>
      <c r="E34" s="29"/>
      <c r="F34" s="30"/>
      <c r="G34" s="31"/>
    </row>
    <row r="37" spans="2:7" x14ac:dyDescent="0.2">
      <c r="B37" s="32"/>
      <c r="C37" s="32"/>
      <c r="D37" s="32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workbookViewId="0">
      <selection activeCell="E39" sqref="E39"/>
    </sheetView>
  </sheetViews>
  <sheetFormatPr defaultRowHeight="12.75" x14ac:dyDescent="0.2"/>
  <cols>
    <col min="2" max="2" width="66.42578125" customWidth="1"/>
    <col min="3" max="3" width="19" customWidth="1"/>
    <col min="4" max="4" width="13.140625" customWidth="1"/>
    <col min="5" max="5" width="13.7109375" customWidth="1"/>
    <col min="6" max="6" width="13.5703125" customWidth="1"/>
    <col min="7" max="7" width="32.42578125" customWidth="1"/>
  </cols>
  <sheetData>
    <row r="1" spans="2:7" ht="13.5" thickBot="1" x14ac:dyDescent="0.25"/>
    <row r="2" spans="2:7" x14ac:dyDescent="0.2">
      <c r="B2" s="1"/>
      <c r="C2" s="2"/>
      <c r="D2" s="2"/>
      <c r="E2" s="2"/>
      <c r="F2" s="2"/>
      <c r="G2" s="3"/>
    </row>
    <row r="3" spans="2:7" ht="15" x14ac:dyDescent="0.25">
      <c r="B3" s="122" t="s">
        <v>15</v>
      </c>
      <c r="C3" s="123"/>
      <c r="D3" s="123"/>
      <c r="E3" s="123"/>
      <c r="F3" s="123"/>
      <c r="G3" s="124"/>
    </row>
    <row r="4" spans="2:7" ht="13.5" thickBot="1" x14ac:dyDescent="0.25">
      <c r="B4" s="4"/>
      <c r="C4" s="5"/>
      <c r="D4" s="5"/>
      <c r="E4" s="5"/>
      <c r="F4" s="6" t="s">
        <v>11</v>
      </c>
      <c r="G4" s="7"/>
    </row>
    <row r="5" spans="2:7" ht="15.75" thickBot="1" x14ac:dyDescent="0.3">
      <c r="B5" s="8" t="s">
        <v>16</v>
      </c>
      <c r="C5" s="9"/>
      <c r="D5" s="9"/>
      <c r="E5" s="9"/>
      <c r="F5" s="9"/>
      <c r="G5" s="10"/>
    </row>
    <row r="6" spans="2:7" ht="15" x14ac:dyDescent="0.25">
      <c r="B6" s="45" t="s">
        <v>0</v>
      </c>
      <c r="C6" s="46" t="s">
        <v>1</v>
      </c>
      <c r="D6" s="46" t="s">
        <v>2</v>
      </c>
      <c r="E6" s="46" t="s">
        <v>3</v>
      </c>
      <c r="F6" s="46" t="s">
        <v>4</v>
      </c>
      <c r="G6" s="47" t="s">
        <v>5</v>
      </c>
    </row>
    <row r="7" spans="2:7" ht="15" x14ac:dyDescent="0.25">
      <c r="B7" s="14" t="s">
        <v>9</v>
      </c>
      <c r="C7" s="15">
        <v>3500</v>
      </c>
      <c r="D7" s="16">
        <v>2700</v>
      </c>
      <c r="E7" s="16" t="s">
        <v>26</v>
      </c>
      <c r="F7" s="17" t="s">
        <v>19</v>
      </c>
      <c r="G7" s="18" t="s">
        <v>42</v>
      </c>
    </row>
    <row r="8" spans="2:7" ht="15" x14ac:dyDescent="0.25">
      <c r="B8" s="14" t="s">
        <v>8</v>
      </c>
      <c r="C8" s="15">
        <v>6600</v>
      </c>
      <c r="D8" s="16"/>
      <c r="E8" s="16" t="s">
        <v>26</v>
      </c>
      <c r="F8" s="17" t="s">
        <v>19</v>
      </c>
      <c r="G8" s="18" t="s">
        <v>41</v>
      </c>
    </row>
    <row r="9" spans="2:7" ht="15" x14ac:dyDescent="0.25">
      <c r="B9" s="14" t="s">
        <v>53</v>
      </c>
      <c r="C9" s="15">
        <v>2500</v>
      </c>
      <c r="D9" s="16"/>
      <c r="E9" s="16" t="s">
        <v>51</v>
      </c>
      <c r="F9" s="17" t="s">
        <v>52</v>
      </c>
      <c r="G9" s="49">
        <v>46302</v>
      </c>
    </row>
    <row r="10" spans="2:7" ht="15" x14ac:dyDescent="0.25">
      <c r="B10" s="14" t="s">
        <v>7</v>
      </c>
      <c r="C10" s="48">
        <v>3000</v>
      </c>
      <c r="D10" s="16"/>
      <c r="E10" s="16" t="s">
        <v>27</v>
      </c>
      <c r="F10" s="17" t="s">
        <v>20</v>
      </c>
      <c r="G10" s="49">
        <v>43397</v>
      </c>
    </row>
    <row r="11" spans="2:7" ht="15" x14ac:dyDescent="0.25">
      <c r="B11" s="14" t="s">
        <v>14</v>
      </c>
      <c r="C11" s="15">
        <v>2900</v>
      </c>
      <c r="D11" s="16">
        <v>1640</v>
      </c>
      <c r="E11" s="16" t="s">
        <v>28</v>
      </c>
      <c r="F11" s="17" t="s">
        <v>21</v>
      </c>
      <c r="G11" s="18" t="s">
        <v>44</v>
      </c>
    </row>
    <row r="12" spans="2:7" ht="15.75" thickBot="1" x14ac:dyDescent="0.3">
      <c r="B12" s="14" t="s">
        <v>8</v>
      </c>
      <c r="C12" s="20">
        <v>8500</v>
      </c>
      <c r="D12" s="21">
        <v>200</v>
      </c>
      <c r="E12" s="21" t="s">
        <v>28</v>
      </c>
      <c r="F12" s="22" t="s">
        <v>21</v>
      </c>
      <c r="G12" s="18" t="s">
        <v>40</v>
      </c>
    </row>
    <row r="13" spans="2:7" ht="15" thickBot="1" x14ac:dyDescent="0.25">
      <c r="B13" s="33" t="s">
        <v>12</v>
      </c>
      <c r="C13" s="34">
        <f>SUM(C7:C12)</f>
        <v>27000</v>
      </c>
      <c r="D13" s="34">
        <f>SUM(D7:D12)</f>
        <v>4540</v>
      </c>
      <c r="E13" s="34"/>
      <c r="F13" s="35"/>
      <c r="G13" s="36"/>
    </row>
    <row r="14" spans="2:7" ht="13.5" thickBot="1" x14ac:dyDescent="0.25">
      <c r="B14" s="4"/>
      <c r="C14" s="5"/>
      <c r="D14" s="5"/>
      <c r="E14" s="5"/>
      <c r="F14" s="5"/>
      <c r="G14" s="24"/>
    </row>
    <row r="15" spans="2:7" ht="15.75" thickBot="1" x14ac:dyDescent="0.3">
      <c r="B15" s="8" t="s">
        <v>17</v>
      </c>
      <c r="C15" s="9"/>
      <c r="D15" s="9"/>
      <c r="E15" s="9"/>
      <c r="F15" s="9"/>
      <c r="G15" s="10"/>
    </row>
    <row r="16" spans="2:7" ht="15" x14ac:dyDescent="0.25">
      <c r="B16" s="11" t="s">
        <v>0</v>
      </c>
      <c r="C16" s="12" t="s">
        <v>13</v>
      </c>
      <c r="D16" s="12" t="s">
        <v>2</v>
      </c>
      <c r="E16" s="12" t="s">
        <v>3</v>
      </c>
      <c r="F16" s="12" t="s">
        <v>4</v>
      </c>
      <c r="G16" s="13" t="s">
        <v>5</v>
      </c>
    </row>
    <row r="17" spans="2:7" ht="15" x14ac:dyDescent="0.25">
      <c r="B17" s="14" t="s">
        <v>54</v>
      </c>
      <c r="C17" s="15">
        <v>5500</v>
      </c>
      <c r="D17" s="16"/>
      <c r="E17" s="16" t="s">
        <v>45</v>
      </c>
      <c r="F17" s="17" t="s">
        <v>29</v>
      </c>
      <c r="G17" s="18" t="s">
        <v>46</v>
      </c>
    </row>
    <row r="18" spans="2:7" ht="15" x14ac:dyDescent="0.25">
      <c r="B18" s="14" t="s">
        <v>9</v>
      </c>
      <c r="C18" s="15">
        <v>3900</v>
      </c>
      <c r="D18" s="16">
        <v>3104.05</v>
      </c>
      <c r="E18" s="16" t="s">
        <v>29</v>
      </c>
      <c r="F18" s="17" t="s">
        <v>22</v>
      </c>
      <c r="G18" s="18" t="s">
        <v>43</v>
      </c>
    </row>
    <row r="19" spans="2:7" ht="15" x14ac:dyDescent="0.25">
      <c r="B19" s="14" t="s">
        <v>8</v>
      </c>
      <c r="C19" s="15">
        <v>7200</v>
      </c>
      <c r="D19" s="16">
        <v>1000</v>
      </c>
      <c r="E19" s="16" t="s">
        <v>29</v>
      </c>
      <c r="F19" s="17" t="s">
        <v>22</v>
      </c>
      <c r="G19" s="18" t="s">
        <v>37</v>
      </c>
    </row>
    <row r="20" spans="2:7" ht="15" x14ac:dyDescent="0.25">
      <c r="B20" s="14" t="s">
        <v>10</v>
      </c>
      <c r="C20" s="15">
        <v>3000</v>
      </c>
      <c r="D20" s="16"/>
      <c r="E20" s="16" t="s">
        <v>30</v>
      </c>
      <c r="F20" s="17" t="s">
        <v>23</v>
      </c>
      <c r="G20" s="18" t="s">
        <v>35</v>
      </c>
    </row>
    <row r="21" spans="2:7" ht="15.75" thickBot="1" x14ac:dyDescent="0.3">
      <c r="B21" s="19" t="s">
        <v>8</v>
      </c>
      <c r="C21" s="20">
        <v>5100</v>
      </c>
      <c r="D21" s="21">
        <v>1000</v>
      </c>
      <c r="E21" s="21" t="s">
        <v>30</v>
      </c>
      <c r="F21" s="22" t="s">
        <v>23</v>
      </c>
      <c r="G21" s="23" t="s">
        <v>36</v>
      </c>
    </row>
    <row r="22" spans="2:7" ht="14.25" x14ac:dyDescent="0.2">
      <c r="B22" s="41" t="s">
        <v>12</v>
      </c>
      <c r="C22" s="42">
        <f>SUM(C17:C19,C20:C21)</f>
        <v>24700</v>
      </c>
      <c r="D22" s="42">
        <f>SUM(D17:D21)</f>
        <v>5104.05</v>
      </c>
      <c r="E22" s="42"/>
      <c r="F22" s="43"/>
      <c r="G22" s="44"/>
    </row>
    <row r="23" spans="2:7" ht="14.25" x14ac:dyDescent="0.2">
      <c r="B23" s="37"/>
      <c r="C23" s="38"/>
      <c r="D23" s="38"/>
      <c r="E23" s="38"/>
      <c r="F23" s="39"/>
      <c r="G23" s="40"/>
    </row>
    <row r="24" spans="2:7" ht="15" thickBot="1" x14ac:dyDescent="0.25">
      <c r="B24" s="25"/>
      <c r="C24" s="26"/>
      <c r="D24" s="26"/>
      <c r="E24" s="26"/>
      <c r="F24" s="26"/>
      <c r="G24" s="27"/>
    </row>
    <row r="25" spans="2:7" ht="15.75" thickBot="1" x14ac:dyDescent="0.3">
      <c r="B25" s="8" t="s">
        <v>18</v>
      </c>
      <c r="C25" s="9"/>
      <c r="D25" s="9"/>
      <c r="E25" s="9"/>
      <c r="F25" s="9"/>
      <c r="G25" s="10"/>
    </row>
    <row r="26" spans="2:7" ht="15" x14ac:dyDescent="0.25">
      <c r="B26" s="11" t="s">
        <v>0</v>
      </c>
      <c r="C26" s="12" t="s">
        <v>1</v>
      </c>
      <c r="D26" s="12" t="s">
        <v>2</v>
      </c>
      <c r="E26" s="12" t="s">
        <v>3</v>
      </c>
      <c r="F26" s="12" t="s">
        <v>4</v>
      </c>
      <c r="G26" s="13" t="s">
        <v>5</v>
      </c>
    </row>
    <row r="27" spans="2:7" ht="15" x14ac:dyDescent="0.25">
      <c r="B27" s="14" t="s">
        <v>50</v>
      </c>
      <c r="C27" s="15">
        <v>1500</v>
      </c>
      <c r="D27" s="16"/>
      <c r="E27" s="16" t="s">
        <v>48</v>
      </c>
      <c r="F27" s="17" t="s">
        <v>32</v>
      </c>
      <c r="G27" s="18" t="s">
        <v>47</v>
      </c>
    </row>
    <row r="28" spans="2:7" ht="15" x14ac:dyDescent="0.25">
      <c r="B28" s="14" t="s">
        <v>9</v>
      </c>
      <c r="C28" s="15">
        <v>2500</v>
      </c>
      <c r="D28" s="16">
        <v>1500</v>
      </c>
      <c r="E28" s="16" t="s">
        <v>31</v>
      </c>
      <c r="F28" s="17" t="s">
        <v>25</v>
      </c>
      <c r="G28" s="49">
        <v>42894</v>
      </c>
    </row>
    <row r="29" spans="2:7" ht="15" x14ac:dyDescent="0.25">
      <c r="B29" s="14" t="s">
        <v>8</v>
      </c>
      <c r="C29" s="15">
        <v>5400</v>
      </c>
      <c r="D29" s="16">
        <v>1532</v>
      </c>
      <c r="E29" s="16" t="s">
        <v>31</v>
      </c>
      <c r="F29" s="17" t="s">
        <v>25</v>
      </c>
      <c r="G29" s="18" t="s">
        <v>39</v>
      </c>
    </row>
    <row r="30" spans="2:7" ht="15" x14ac:dyDescent="0.25">
      <c r="B30" s="14" t="s">
        <v>49</v>
      </c>
      <c r="C30" s="15">
        <v>3000</v>
      </c>
      <c r="D30" s="16"/>
      <c r="E30" s="16" t="s">
        <v>33</v>
      </c>
      <c r="F30" s="17" t="s">
        <v>24</v>
      </c>
      <c r="G30" s="18" t="s">
        <v>34</v>
      </c>
    </row>
    <row r="31" spans="2:7" ht="15.75" thickBot="1" x14ac:dyDescent="0.3">
      <c r="B31" s="19" t="s">
        <v>8</v>
      </c>
      <c r="C31" s="20">
        <v>5400</v>
      </c>
      <c r="D31" s="21">
        <v>1250</v>
      </c>
      <c r="E31" s="21" t="s">
        <v>33</v>
      </c>
      <c r="F31" s="22" t="s">
        <v>24</v>
      </c>
      <c r="G31" s="23" t="s">
        <v>38</v>
      </c>
    </row>
    <row r="32" spans="2:7" ht="15" thickBot="1" x14ac:dyDescent="0.25">
      <c r="B32" s="28" t="s">
        <v>6</v>
      </c>
      <c r="C32" s="29">
        <f>SUM(C27:C31)</f>
        <v>17800</v>
      </c>
      <c r="D32" s="29">
        <f>SUM(D27:D31)</f>
        <v>4282</v>
      </c>
      <c r="E32" s="29"/>
      <c r="F32" s="30"/>
      <c r="G32" s="31"/>
    </row>
    <row r="35" spans="2:4" x14ac:dyDescent="0.2">
      <c r="B35" s="32"/>
      <c r="C35" s="32"/>
      <c r="D35" s="32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tabSelected="1" workbookViewId="0">
      <selection activeCell="C24" sqref="C24"/>
    </sheetView>
  </sheetViews>
  <sheetFormatPr defaultRowHeight="12.75" x14ac:dyDescent="0.2"/>
  <cols>
    <col min="1" max="1" width="9.140625" customWidth="1"/>
    <col min="2" max="2" width="66.28515625" customWidth="1"/>
    <col min="3" max="3" width="18.85546875" customWidth="1"/>
    <col min="4" max="4" width="13.140625" customWidth="1"/>
    <col min="5" max="5" width="13.7109375" customWidth="1"/>
    <col min="6" max="6" width="13.5703125" customWidth="1"/>
    <col min="7" max="7" width="39" customWidth="1"/>
  </cols>
  <sheetData>
    <row r="1" spans="2:7" ht="13.5" thickBot="1" x14ac:dyDescent="0.25"/>
    <row r="2" spans="2:7" ht="14.25" x14ac:dyDescent="0.2">
      <c r="B2" s="100"/>
      <c r="C2" s="101"/>
      <c r="D2" s="101"/>
      <c r="E2" s="101"/>
      <c r="F2" s="101"/>
      <c r="G2" s="102"/>
    </row>
    <row r="3" spans="2:7" ht="28.5" customHeight="1" x14ac:dyDescent="0.25">
      <c r="B3" s="125" t="s">
        <v>215</v>
      </c>
      <c r="C3" s="123"/>
      <c r="D3" s="123"/>
      <c r="E3" s="123"/>
      <c r="F3" s="123"/>
      <c r="G3" s="124"/>
    </row>
    <row r="4" spans="2:7" ht="15" x14ac:dyDescent="0.25">
      <c r="B4" s="25"/>
      <c r="C4" s="26"/>
      <c r="D4" s="26"/>
      <c r="E4" s="26"/>
      <c r="F4" s="103" t="s">
        <v>216</v>
      </c>
      <c r="G4" s="104"/>
    </row>
    <row r="5" spans="2:7" ht="15" thickBot="1" x14ac:dyDescent="0.25">
      <c r="B5" s="37"/>
      <c r="C5" s="38"/>
      <c r="D5" s="38"/>
      <c r="E5" s="38"/>
      <c r="F5" s="39"/>
      <c r="G5" s="40"/>
    </row>
    <row r="6" spans="2:7" ht="24.75" customHeight="1" thickBot="1" x14ac:dyDescent="0.3">
      <c r="B6" s="8" t="s">
        <v>18</v>
      </c>
      <c r="C6" s="9"/>
      <c r="D6" s="9"/>
      <c r="E6" s="9"/>
      <c r="F6" s="9"/>
      <c r="G6" s="10"/>
    </row>
    <row r="7" spans="2:7" ht="21" customHeight="1" x14ac:dyDescent="0.25">
      <c r="B7" s="11" t="s">
        <v>0</v>
      </c>
      <c r="C7" s="12" t="s">
        <v>217</v>
      </c>
      <c r="D7" s="12" t="s">
        <v>2</v>
      </c>
      <c r="E7" s="12" t="s">
        <v>3</v>
      </c>
      <c r="F7" s="12" t="s">
        <v>4</v>
      </c>
      <c r="G7" s="13" t="s">
        <v>5</v>
      </c>
    </row>
    <row r="8" spans="2:7" ht="22.5" customHeight="1" x14ac:dyDescent="0.25">
      <c r="B8" s="14" t="s">
        <v>218</v>
      </c>
      <c r="C8" s="15" t="s">
        <v>219</v>
      </c>
      <c r="D8" s="16"/>
      <c r="E8" s="16" t="s">
        <v>220</v>
      </c>
      <c r="F8" s="17" t="s">
        <v>221</v>
      </c>
      <c r="G8" s="18" t="s">
        <v>222</v>
      </c>
    </row>
    <row r="9" spans="2:7" ht="15.75" thickBot="1" x14ac:dyDescent="0.3">
      <c r="B9" s="105"/>
      <c r="C9" s="106"/>
      <c r="D9" s="107"/>
      <c r="E9" s="107"/>
      <c r="F9" s="108"/>
      <c r="G9" s="109"/>
    </row>
    <row r="10" spans="2:7" ht="15.75" thickBot="1" x14ac:dyDescent="0.3">
      <c r="B10" s="8" t="s">
        <v>18</v>
      </c>
      <c r="C10" s="9"/>
      <c r="D10" s="9"/>
      <c r="E10" s="9"/>
      <c r="F10" s="9"/>
      <c r="G10" s="10"/>
    </row>
    <row r="11" spans="2:7" ht="15" x14ac:dyDescent="0.25">
      <c r="B11" s="11" t="s">
        <v>0</v>
      </c>
      <c r="C11" s="12" t="s">
        <v>223</v>
      </c>
      <c r="D11" s="12" t="s">
        <v>2</v>
      </c>
      <c r="E11" s="12" t="s">
        <v>3</v>
      </c>
      <c r="F11" s="12" t="s">
        <v>4</v>
      </c>
      <c r="G11" s="13" t="s">
        <v>5</v>
      </c>
    </row>
    <row r="12" spans="2:7" ht="21" customHeight="1" x14ac:dyDescent="0.25">
      <c r="B12" s="14" t="s">
        <v>50</v>
      </c>
      <c r="C12" s="15">
        <v>1500</v>
      </c>
      <c r="D12" s="16"/>
      <c r="E12" s="16" t="s">
        <v>48</v>
      </c>
      <c r="F12" s="17" t="s">
        <v>32</v>
      </c>
      <c r="G12" s="18" t="s">
        <v>47</v>
      </c>
    </row>
    <row r="13" spans="2:7" ht="21" customHeight="1" x14ac:dyDescent="0.25">
      <c r="B13" s="14" t="s">
        <v>9</v>
      </c>
      <c r="C13" s="15">
        <v>2500</v>
      </c>
      <c r="D13" s="16">
        <v>1500</v>
      </c>
      <c r="E13" s="16" t="s">
        <v>31</v>
      </c>
      <c r="F13" s="17" t="s">
        <v>25</v>
      </c>
      <c r="G13" s="49" t="s">
        <v>159</v>
      </c>
    </row>
    <row r="14" spans="2:7" ht="23.25" customHeight="1" x14ac:dyDescent="0.25">
      <c r="B14" s="14" t="s">
        <v>8</v>
      </c>
      <c r="C14" s="15">
        <v>6700</v>
      </c>
      <c r="D14" s="16">
        <v>1532</v>
      </c>
      <c r="E14" s="16" t="s">
        <v>31</v>
      </c>
      <c r="F14" s="17" t="s">
        <v>25</v>
      </c>
      <c r="G14" s="18" t="s">
        <v>39</v>
      </c>
    </row>
    <row r="15" spans="2:7" ht="23.25" customHeight="1" x14ac:dyDescent="0.25">
      <c r="B15" s="14" t="s">
        <v>49</v>
      </c>
      <c r="C15" s="15">
        <v>3000</v>
      </c>
      <c r="D15" s="16"/>
      <c r="E15" s="16" t="s">
        <v>33</v>
      </c>
      <c r="F15" s="17" t="s">
        <v>24</v>
      </c>
      <c r="G15" s="18" t="s">
        <v>34</v>
      </c>
    </row>
    <row r="16" spans="2:7" ht="20.25" customHeight="1" thickBot="1" x14ac:dyDescent="0.3">
      <c r="B16" s="19" t="s">
        <v>8</v>
      </c>
      <c r="C16" s="20">
        <v>6100</v>
      </c>
      <c r="D16" s="21">
        <v>1250</v>
      </c>
      <c r="E16" s="21" t="s">
        <v>33</v>
      </c>
      <c r="F16" s="22" t="s">
        <v>24</v>
      </c>
      <c r="G16" s="23" t="s">
        <v>38</v>
      </c>
    </row>
    <row r="17" spans="2:7" ht="15" thickBot="1" x14ac:dyDescent="0.25">
      <c r="B17" s="28" t="s">
        <v>6</v>
      </c>
      <c r="C17" s="29">
        <f>SUM(C12:C16)</f>
        <v>19800</v>
      </c>
      <c r="D17" s="29">
        <f>SUM(D12:D16)</f>
        <v>4282</v>
      </c>
      <c r="E17" s="29"/>
      <c r="F17" s="30"/>
      <c r="G17" s="31"/>
    </row>
    <row r="20" spans="2:7" x14ac:dyDescent="0.2">
      <c r="B20" s="32"/>
      <c r="C20" s="32"/>
      <c r="D20" s="32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Q4</vt:lpstr>
      <vt:lpstr>Q4-R (Dt.18.11.2016)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Olsi Allmuca; Olsi.Allmuca@financa.gov.al</dc:creator>
  <cp:lastModifiedBy>Olsi Allmuca</cp:lastModifiedBy>
  <cp:lastPrinted>2016-09-19T07:12:54Z</cp:lastPrinted>
  <dcterms:created xsi:type="dcterms:W3CDTF">2016-05-03T08:33:06Z</dcterms:created>
  <dcterms:modified xsi:type="dcterms:W3CDTF">2016-12-20T13:53:08Z</dcterms:modified>
</cp:coreProperties>
</file>