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13050" windowHeight="10035"/>
  </bookViews>
  <sheets>
    <sheet name="Regjistri borxhit te brendshem" sheetId="1" r:id="rId1"/>
    <sheet name="Rregjistri i borxhit jashtem" sheetId="2" r:id="rId2"/>
    <sheet name="Borxhi i pushtetit lokal" sheetId="3" r:id="rId3"/>
  </sheets>
  <externalReferences>
    <externalReference r:id="rId4"/>
    <externalReference r:id="rId5"/>
  </externalReferences>
  <definedNames>
    <definedName name="_xlnm._FilterDatabase" localSheetId="1" hidden="1">'Rregjistri i borxhit jashtem'!$A$4:$K$241</definedName>
    <definedName name="_xlnm.Print_Titles" localSheetId="0">'Regjistri borxhit te brendshem'!$5:$5</definedName>
    <definedName name="rangee">OFFSET([1]Te_dhena!$A$1,0,0,COUNTA([1]Te_dhena!$A$1:$A$65536),8)</definedName>
  </definedNames>
  <calcPr calcId="124519"/>
</workbook>
</file>

<file path=xl/calcChain.xml><?xml version="1.0" encoding="utf-8"?>
<calcChain xmlns="http://schemas.openxmlformats.org/spreadsheetml/2006/main">
  <c r="K247" i="2"/>
  <c r="H30"/>
  <c r="F30"/>
  <c r="F150" i="1"/>
  <c r="F199" s="1"/>
  <c r="A49"/>
  <c r="F45"/>
  <c r="E45"/>
  <c r="F215"/>
  <c r="F214"/>
  <c r="F213"/>
  <c r="A203"/>
  <c r="F216" l="1"/>
</calcChain>
</file>

<file path=xl/sharedStrings.xml><?xml version="1.0" encoding="utf-8"?>
<sst xmlns="http://schemas.openxmlformats.org/spreadsheetml/2006/main" count="2150" uniqueCount="804">
  <si>
    <t>Rregjistri  Bono Thesari</t>
  </si>
  <si>
    <t>Lloji Instrumentit</t>
  </si>
  <si>
    <t>Data e Emetimit</t>
  </si>
  <si>
    <t>Data e Maturimit</t>
  </si>
  <si>
    <t>Yield-i</t>
  </si>
  <si>
    <t>Vlerë Nominale</t>
  </si>
  <si>
    <t xml:space="preserve">Rregjistri i Garancive </t>
  </si>
  <si>
    <t>3/mujor</t>
  </si>
  <si>
    <t>Lloji i</t>
  </si>
  <si>
    <t>Huamarrësi</t>
  </si>
  <si>
    <t>Huadhënësi</t>
  </si>
  <si>
    <t>Garantuesi</t>
  </si>
  <si>
    <t>Shuma</t>
  </si>
  <si>
    <t>Kursi Këmbimit</t>
  </si>
  <si>
    <t xml:space="preserve">Datat e </t>
  </si>
  <si>
    <t>Kredisë</t>
  </si>
  <si>
    <t>milion/Euro</t>
  </si>
  <si>
    <t>milion/Lekë</t>
  </si>
  <si>
    <t>30.09.2015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</si>
  <si>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</si>
  <si>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</si>
  <si>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</si>
  <si>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</si>
  <si>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</si>
  <si>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</si>
  <si>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</si>
  <si>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31.10.2015</t>
  </si>
  <si>
    <t>Letër garanci Nr.23770</t>
  </si>
  <si>
    <t>BKT</t>
  </si>
  <si>
    <t>20.12.2011</t>
  </si>
  <si>
    <t>23.12.2015</t>
  </si>
  <si>
    <t>6/mujor</t>
  </si>
  <si>
    <t>Letër garanci Nr.23770/2</t>
  </si>
  <si>
    <t>28.12.2011</t>
  </si>
  <si>
    <t>06.01.2016</t>
  </si>
  <si>
    <t>16.10.2012</t>
  </si>
  <si>
    <t>19.11.2012</t>
  </si>
  <si>
    <t>IntesaSanPaolo</t>
  </si>
  <si>
    <t>14.01.2013</t>
  </si>
  <si>
    <t>28.02.2016</t>
  </si>
  <si>
    <t>03.03.2014</t>
  </si>
  <si>
    <t>10.02.2014</t>
  </si>
  <si>
    <t>30.01.2016</t>
  </si>
  <si>
    <t>20.11.2014</t>
  </si>
  <si>
    <t>12/mujor</t>
  </si>
  <si>
    <t>120 rep;45 kol 1325/1</t>
  </si>
  <si>
    <t>05.02.2015</t>
  </si>
  <si>
    <t xml:space="preserve">Totali </t>
  </si>
  <si>
    <t>Totali</t>
  </si>
  <si>
    <t>12/mujor euro</t>
  </si>
  <si>
    <t>Rregjistri i Obligacioneve</t>
  </si>
  <si>
    <t>Marzhi</t>
  </si>
  <si>
    <t xml:space="preserve">Vlerë Nominale </t>
  </si>
  <si>
    <t>Pagesat e kuponit</t>
  </si>
  <si>
    <t>2/vjecar</t>
  </si>
  <si>
    <t>prill,tetor</t>
  </si>
  <si>
    <t>maj,nentor</t>
  </si>
  <si>
    <t>qershor,dhjetor</t>
  </si>
  <si>
    <t>korrik,janar</t>
  </si>
  <si>
    <t>gusht,shkurt</t>
  </si>
  <si>
    <t>shtator, mars</t>
  </si>
  <si>
    <t>tetor, prill</t>
  </si>
  <si>
    <t>nentor,maj</t>
  </si>
  <si>
    <t>dhjetor,qershor</t>
  </si>
  <si>
    <t>janar korrik</t>
  </si>
  <si>
    <t>shkurt, gusht</t>
  </si>
  <si>
    <t>mars, shtator</t>
  </si>
  <si>
    <t>2/vjecar Euro</t>
  </si>
  <si>
    <t xml:space="preserve">2/vjecar Euro </t>
  </si>
  <si>
    <t>2/vjecar Euro Rihapur</t>
  </si>
  <si>
    <t>3/vjecar</t>
  </si>
  <si>
    <t>korrik, janar</t>
  </si>
  <si>
    <t>3/vjecar R</t>
  </si>
  <si>
    <t>janar,korrik</t>
  </si>
  <si>
    <t>kupon #</t>
  </si>
  <si>
    <t>5/vjecar</t>
  </si>
  <si>
    <t>5/vjecar R</t>
  </si>
  <si>
    <t>kupon fix</t>
  </si>
  <si>
    <t>nentor-maj</t>
  </si>
  <si>
    <t>7/vjecar</t>
  </si>
  <si>
    <t>dhjetor, qershor</t>
  </si>
  <si>
    <t>7/vjecar R</t>
  </si>
  <si>
    <t>10/vjecar</t>
  </si>
  <si>
    <t>10/vjecar R</t>
  </si>
  <si>
    <t>tetor,prill</t>
  </si>
  <si>
    <t>Rregjistri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</si>
  <si>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</si>
  <si>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</si>
  <si>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</si>
  <si>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</si>
  <si>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</si>
  <si>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</si>
  <si>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</si>
  <si>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</si>
  <si>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</si>
  <si>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</si>
  <si>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</si>
  <si>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</si>
  <si>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</si>
  <si>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</si>
  <si>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</si>
  <si>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</si>
  <si>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</si>
  <si>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</si>
  <si>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</si>
  <si>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</si>
  <si>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</si>
  <si>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</si>
  <si>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</si>
  <si>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</si>
  <si>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</si>
  <si>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</si>
  <si>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Puneve dhe Ceshtjeve Sociale</t>
  </si>
  <si>
    <t>Asistence Teknike per Sigurine Sociale</t>
  </si>
  <si>
    <t>Rregullimi i Sektorit Bujqesor</t>
  </si>
  <si>
    <t>Ministria e Bujqesise</t>
  </si>
  <si>
    <t>Asistence Teknike per Reformen Ekonomike</t>
  </si>
  <si>
    <t>Strehimi</t>
  </si>
  <si>
    <t>Ministria e Puneve Publike dhe Transportit</t>
  </si>
  <si>
    <t>Transporti</t>
  </si>
  <si>
    <t>OECF</t>
  </si>
  <si>
    <t>Japonia</t>
  </si>
  <si>
    <t>JPY</t>
  </si>
  <si>
    <t>Rehabilitimi i Shkollave dhe Ndertimi i Kapaciteteve</t>
  </si>
  <si>
    <t>Ministria e Arsimit dhe Shkences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</si>
  <si>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</si>
  <si>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</si>
  <si>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</si>
  <si>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</si>
  <si>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</si>
  <si>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</si>
  <si>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</si>
  <si>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</si>
  <si>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</si>
  <si>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</si>
  <si>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</si>
  <si>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</si>
  <si>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</si>
  <si>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</si>
  <si>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</si>
  <si>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</si>
  <si>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</si>
  <si>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</si>
  <si>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</si>
  <si>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</si>
  <si>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</si>
  <si>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30/6/2000</t>
  </si>
  <si>
    <t>30/6/2005</t>
  </si>
  <si>
    <t>Ministria e Mbrojtjes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</si>
  <si>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</si>
  <si>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</si>
  <si>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</si>
  <si>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</si>
  <si>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</si>
  <si>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</si>
  <si>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</si>
  <si>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</si>
  <si>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</si>
  <si>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Mjedisit, Pyjeve dhe Administrimit te Ujrave</t>
  </si>
  <si>
    <t>Rruget Kombetare</t>
  </si>
  <si>
    <t>Min. Puneve Publike, Transportit dheTelekomunikacionit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</si>
  <si>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</si>
  <si>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</si>
  <si>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</si>
  <si>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</si>
  <si>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</si>
  <si>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</si>
  <si>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IDB</t>
  </si>
  <si>
    <t>Institucion Financiar</t>
  </si>
  <si>
    <t>ACU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</si>
  <si>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</si>
  <si>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</si>
  <si>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</si>
  <si>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</si>
  <si>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</si>
  <si>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</si>
  <si>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</si>
  <si>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</si>
  <si>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</si>
  <si>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</si>
  <si>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</si>
  <si>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</si>
  <si>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</si>
  <si>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</si>
  <si>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</si>
  <si>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</si>
  <si>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</si>
  <si>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</si>
  <si>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</si>
  <si>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Ekonomise, Tregtise dhe Energjetikes</t>
  </si>
  <si>
    <t>Punet e Komunitetit</t>
  </si>
  <si>
    <t>Punet e Komunitetit (shtese)</t>
  </si>
  <si>
    <t>Mbeshtetje per Shpenezimet Publike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</si>
  <si>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</si>
  <si>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</si>
  <si>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</si>
  <si>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</si>
  <si>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</si>
  <si>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</si>
  <si>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</si>
  <si>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</si>
  <si>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</si>
  <si>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</si>
  <si>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</si>
  <si>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</si>
  <si>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</si>
  <si>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</si>
  <si>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</si>
  <si>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</si>
  <si>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</si>
  <si>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OPEC</t>
  </si>
  <si>
    <t>Rehabilitimi dhe Ndertimi i Shkollave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</si>
  <si>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</si>
  <si>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</si>
  <si>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</si>
  <si>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</si>
  <si>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</si>
  <si>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</si>
  <si>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</si>
  <si>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</si>
  <si>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</si>
  <si>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</si>
  <si>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</si>
  <si>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</si>
  <si>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</si>
  <si>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</si>
  <si>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</si>
  <si>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</si>
  <si>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</si>
  <si>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</si>
  <si>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</si>
  <si>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</si>
  <si>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</si>
  <si>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</si>
  <si>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</si>
  <si>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</si>
  <si>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</si>
  <si>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</si>
  <si>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</si>
  <si>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</si>
  <si>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</si>
  <si>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</si>
  <si>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</si>
  <si>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</si>
  <si>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</si>
  <si>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</si>
  <si>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</si>
  <si>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</si>
  <si>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Ministria e Punes dhe Ceshtjeve Sociale</t>
  </si>
  <si>
    <t>01/08/IDA</t>
  </si>
  <si>
    <t>Sherbimet Bujqesore</t>
  </si>
  <si>
    <t>01/09/TURKY</t>
  </si>
  <si>
    <t>Turky</t>
  </si>
  <si>
    <t>Riskedulim me Banken Qendrore te Turqise</t>
  </si>
  <si>
    <t>01/10/CHINA</t>
  </si>
  <si>
    <t>Marreveshje Transferimi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</si>
  <si>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</si>
  <si>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</si>
  <si>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</si>
  <si>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</si>
  <si>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</si>
  <si>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</si>
  <si>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</si>
  <si>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</si>
  <si>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</si>
  <si>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</si>
  <si>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</si>
  <si>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Mbeshtetje per Uljen e Varferise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</si>
  <si>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</si>
  <si>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</si>
  <si>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</si>
  <si>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</si>
  <si>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</si>
  <si>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</si>
  <si>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</si>
  <si>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</si>
  <si>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</si>
  <si>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</si>
  <si>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</si>
  <si>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</si>
  <si>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</si>
  <si>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</si>
  <si>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</si>
  <si>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</si>
  <si>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</si>
  <si>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</si>
  <si>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</si>
  <si>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</si>
  <si>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</si>
  <si>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</si>
  <si>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</si>
  <si>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</si>
  <si>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</si>
  <si>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</si>
  <si>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</si>
  <si>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</si>
  <si>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</si>
  <si>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</si>
  <si>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</si>
  <si>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</si>
  <si>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</si>
  <si>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03/06/IDA</t>
  </si>
  <si>
    <t>Mirembajtja e Rrugeve II</t>
  </si>
  <si>
    <t>03/07/IDA</t>
  </si>
  <si>
    <t>Mbeshtetje per Uljen e Varferise II</t>
  </si>
  <si>
    <t>03/08/IDA</t>
  </si>
  <si>
    <t>Punet e Komunitetit dy</t>
  </si>
  <si>
    <t>03/09/IDB</t>
  </si>
  <si>
    <t>Rikonstruksioni i Rruges Vore-Rinas-Fushe Kruje</t>
  </si>
  <si>
    <t>Drejtoria e Pergjithshme e Rrugeve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</si>
  <si>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</si>
  <si>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</si>
  <si>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</si>
  <si>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</si>
  <si>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</si>
  <si>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</si>
  <si>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</si>
  <si>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</si>
  <si>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</si>
  <si>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</si>
  <si>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</si>
  <si>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</si>
  <si>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</si>
  <si>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</si>
  <si>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</si>
  <si>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</si>
  <si>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</si>
  <si>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</si>
  <si>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</si>
  <si>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</si>
  <si>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</si>
  <si>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</si>
  <si>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</si>
  <si>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</si>
  <si>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</si>
  <si>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</si>
  <si>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</si>
  <si>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</si>
  <si>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</si>
  <si>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</si>
  <si>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</si>
  <si>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</si>
  <si>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</si>
  <si>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</si>
  <si>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</si>
  <si>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</si>
  <si>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</si>
  <si>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</si>
  <si>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</si>
  <si>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</si>
  <si>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</si>
  <si>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</si>
  <si>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</si>
  <si>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</si>
  <si>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</si>
  <si>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</si>
  <si>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</si>
  <si>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</si>
  <si>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</si>
  <si>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</si>
  <si>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06/02/ITALY</t>
  </si>
  <si>
    <t>Mbetjet e Ngurta te Tiranes</t>
  </si>
  <si>
    <t>06/03/ITALY</t>
  </si>
  <si>
    <t>Zhvillimi i Sektorit Privat</t>
  </si>
  <si>
    <t>06/04/IDA</t>
  </si>
  <si>
    <t>Modernizimi i Sistemit Shendetsore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</si>
  <si>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</si>
  <si>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</si>
  <si>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</si>
  <si>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</si>
  <si>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</si>
  <si>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</si>
  <si>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</si>
  <si>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</si>
  <si>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</si>
  <si>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</si>
  <si>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</si>
  <si>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</si>
  <si>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</si>
  <si>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</si>
  <si>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OST</t>
  </si>
  <si>
    <t>06/14/ITALY</t>
  </si>
  <si>
    <t>Rruga Shkoder-Hani I Hotit</t>
  </si>
  <si>
    <t>06/17/BEI</t>
  </si>
  <si>
    <t>Zhvillimi i Arsimit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</si>
  <si>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</si>
  <si>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</si>
  <si>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</si>
  <si>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</si>
  <si>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</si>
  <si>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</si>
  <si>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</si>
  <si>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</si>
  <si>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</si>
  <si>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</si>
  <si>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</si>
  <si>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</si>
  <si>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</si>
  <si>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</si>
  <si>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</si>
  <si>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</si>
  <si>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Puneve Publike dhe Ministria e Brendshme</t>
  </si>
  <si>
    <t>07/07/IDA</t>
  </si>
  <si>
    <t>Ministria e Puneve Publike  dhe Ministria e Brendshme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</si>
  <si>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</si>
  <si>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</si>
  <si>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</si>
  <si>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</si>
  <si>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</si>
  <si>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</si>
  <si>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</si>
  <si>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</si>
  <si>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</si>
  <si>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</si>
  <si>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</si>
  <si>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</si>
  <si>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</si>
  <si>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</si>
  <si>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</si>
  <si>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</si>
  <si>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</si>
  <si>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</si>
  <si>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</si>
  <si>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</si>
  <si>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</si>
  <si>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</si>
  <si>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</si>
  <si>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</si>
  <si>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</si>
  <si>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</si>
  <si>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</si>
  <si>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</si>
  <si>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</si>
  <si>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</si>
  <si>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</si>
  <si>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</si>
  <si>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</si>
  <si>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</si>
  <si>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</si>
  <si>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</si>
  <si>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</si>
  <si>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</si>
  <si>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</si>
  <si>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</si>
  <si>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</si>
  <si>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</si>
  <si>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</si>
  <si>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</si>
  <si>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</si>
  <si>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</si>
  <si>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>15/01/2009</t>
  </si>
  <si>
    <t xml:space="preserve">MAFF </t>
  </si>
  <si>
    <t>09/02/Greece</t>
  </si>
  <si>
    <t>Banka e Greqise</t>
  </si>
  <si>
    <t>Riskedulim me Greqine</t>
  </si>
  <si>
    <t>19/03/2009</t>
  </si>
  <si>
    <t>30/04/2009</t>
  </si>
  <si>
    <t>30/04/2018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</si>
  <si>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</si>
  <si>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</si>
  <si>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</si>
  <si>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</si>
  <si>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</si>
  <si>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</si>
  <si>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</si>
  <si>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</si>
  <si>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</si>
  <si>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</si>
  <si>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</si>
  <si>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15/04/2015</t>
  </si>
  <si>
    <t>15/10/2034</t>
  </si>
  <si>
    <t>Ministria e Transportit</t>
  </si>
  <si>
    <t>09/09/KfW</t>
  </si>
  <si>
    <t>Linja 400 Kv Shqiperi-Kosove</t>
  </si>
  <si>
    <t>30/06/2013</t>
  </si>
  <si>
    <t>30/12/2024</t>
  </si>
  <si>
    <t>09/10/KfW</t>
  </si>
  <si>
    <t>Linja unazore 110 Kv e Shqiperise se Jugut</t>
  </si>
  <si>
    <t>30/06/2015</t>
  </si>
  <si>
    <t>09/11/KfW</t>
  </si>
  <si>
    <t>28/12/2009</t>
  </si>
  <si>
    <t>30/06/2020</t>
  </si>
  <si>
    <t>30/12/2049</t>
  </si>
  <si>
    <t>09/12/KfW</t>
  </si>
  <si>
    <t>Linja unazore 110 Kv e Shqiperise se Jugut 2</t>
  </si>
  <si>
    <t>30/12/2039</t>
  </si>
  <si>
    <t>10/01/EBRD</t>
  </si>
  <si>
    <t>Rruget lokale dhe sekondare</t>
  </si>
  <si>
    <t>30/04/2013</t>
  </si>
  <si>
    <t>30/10/2025</t>
  </si>
  <si>
    <t>10/02/EIB</t>
  </si>
  <si>
    <t>10/03/OPEC</t>
  </si>
  <si>
    <t>15/12/2029</t>
  </si>
  <si>
    <t>10/04/UniCredit</t>
  </si>
  <si>
    <t xml:space="preserve">Permiresimi I paisjeve mjeksore per 6 spitale rejonale </t>
  </si>
  <si>
    <t>31/12/2014</t>
  </si>
  <si>
    <t>31/12/2022</t>
  </si>
  <si>
    <t>10/05/IDB</t>
  </si>
  <si>
    <t>Ristrukturimi I rrugeve lokale dhe sekondare</t>
  </si>
  <si>
    <t>10/06/IDB</t>
  </si>
  <si>
    <t>31/12/2025</t>
  </si>
  <si>
    <t>10/07/UniCredit</t>
  </si>
  <si>
    <t>UniCredit Bank Austria</t>
  </si>
  <si>
    <t>Austria</t>
  </si>
  <si>
    <t>Upgrading of the Neurosurgery Department of the Mother Theresa Hospital Tirana</t>
  </si>
  <si>
    <t>28/04/2017</t>
  </si>
  <si>
    <t>28/10/2026</t>
  </si>
  <si>
    <t>10/08/KfW</t>
  </si>
  <si>
    <t>Water Supply and Sewerage Lezha, Gjirokaster, Saranda dhe Fier</t>
  </si>
  <si>
    <t>10/09/KfW</t>
  </si>
  <si>
    <t>Social Investment Fund IV</t>
  </si>
  <si>
    <t>10/10/KfW</t>
  </si>
  <si>
    <t>Sewerage Pogradec Phase III</t>
  </si>
  <si>
    <t>30/12/2033</t>
  </si>
  <si>
    <t>Ujesjelles Kanalizime Pogradec</t>
  </si>
  <si>
    <t>EUR 5Y/10/01</t>
  </si>
  <si>
    <t>EuroBond</t>
  </si>
  <si>
    <t>Mbeshtetje per buxhetin</t>
  </si>
  <si>
    <t>11/02/IDB</t>
  </si>
  <si>
    <t>Tirana-Elbasan Road Project</t>
  </si>
  <si>
    <t>30/04/2014</t>
  </si>
  <si>
    <t>30/04/2031</t>
  </si>
  <si>
    <t>11/03/IBRD</t>
  </si>
  <si>
    <t xml:space="preserve">Social Sector Reform Development Policy </t>
  </si>
  <si>
    <t>15/10/2016</t>
  </si>
  <si>
    <t>15/04/2026</t>
  </si>
  <si>
    <t>11/04/UniCredit</t>
  </si>
  <si>
    <t>Furnizimi me uje I Bilishtit</t>
  </si>
  <si>
    <t>30/09/2015</t>
  </si>
  <si>
    <t>30/03/2020</t>
  </si>
  <si>
    <t>11/06/Serbia</t>
  </si>
  <si>
    <t>Serbia</t>
  </si>
  <si>
    <t>Riskedulim</t>
  </si>
  <si>
    <t>11/09/AbuDhabi</t>
  </si>
  <si>
    <t>AbuDhabi</t>
  </si>
  <si>
    <t>Rruga Tirane-Elbasan</t>
  </si>
  <si>
    <t>13/12/2011</t>
  </si>
  <si>
    <t>AED</t>
  </si>
  <si>
    <t>30/09/2014</t>
  </si>
  <si>
    <t>30/03/2026</t>
  </si>
  <si>
    <t>11/10/EBRD</t>
  </si>
  <si>
    <t>Bypass Fier-Vlore</t>
  </si>
  <si>
    <t>24/11/2011</t>
  </si>
  <si>
    <t>31/03/2015</t>
  </si>
  <si>
    <t>30/09/2026</t>
  </si>
  <si>
    <t>12/01/IBRD</t>
  </si>
  <si>
    <t>17/02/2012</t>
  </si>
  <si>
    <t>15/05/2018</t>
  </si>
  <si>
    <t>15/05/2029</t>
  </si>
  <si>
    <t>12/03/OPEC</t>
  </si>
  <si>
    <t>13/02/2012</t>
  </si>
  <si>
    <t>15/02/2017</t>
  </si>
  <si>
    <t>15/08/2031</t>
  </si>
  <si>
    <t>12/04/KfW</t>
  </si>
  <si>
    <t>Programi i Infrastruktures Bashkiake II</t>
  </si>
  <si>
    <t>20/03/2012</t>
  </si>
  <si>
    <t>30/12/2026</t>
  </si>
  <si>
    <t>12/05/KfW</t>
  </si>
  <si>
    <t>30/06/2022</t>
  </si>
  <si>
    <t>30/12/2041</t>
  </si>
  <si>
    <t>12/06/IBRD</t>
  </si>
  <si>
    <t>Modernizimi i asistences sociale</t>
  </si>
  <si>
    <t>15/09/2019</t>
  </si>
  <si>
    <t>15/03/2040</t>
  </si>
  <si>
    <t>12/07/BEI</t>
  </si>
  <si>
    <t>BEI</t>
  </si>
  <si>
    <t>Bypass Fier</t>
  </si>
  <si>
    <t>30/06/2017</t>
  </si>
  <si>
    <t>30/06/2032</t>
  </si>
  <si>
    <t>12/09/IBRD</t>
  </si>
  <si>
    <t>Projekti Shperndarjes dhe Burimeve Ujore</t>
  </si>
  <si>
    <t>14/12/2012</t>
  </si>
  <si>
    <t>15/02/2020</t>
  </si>
  <si>
    <t>15/08/2035</t>
  </si>
  <si>
    <t>Ministria e Bujqesise dhe Min. Mjedisit</t>
  </si>
  <si>
    <t>12/10/KfW</t>
  </si>
  <si>
    <t>Menaxhimi i mbetjeve te ngurta te Shqiperise Jug-Lindore</t>
  </si>
  <si>
    <t>28/12/2012</t>
  </si>
  <si>
    <t>30/06/2023</t>
  </si>
  <si>
    <t>30/12/2052</t>
  </si>
  <si>
    <t>Shoqata rajonale per menaxhimin e mbetjeve ngurta ne Korce/Min Transportit</t>
  </si>
  <si>
    <t>12/11/EBRD</t>
  </si>
  <si>
    <t>Permiresimi i sigurise se Diges ne hidrocentralin e Komanit</t>
  </si>
  <si>
    <t>31/12/2012</t>
  </si>
  <si>
    <t>25/03/2015</t>
  </si>
  <si>
    <t>25/09/2027</t>
  </si>
  <si>
    <t>13/01/IDB</t>
  </si>
  <si>
    <t>30/06/2016</t>
  </si>
  <si>
    <t>30/06/2031</t>
  </si>
  <si>
    <t>13/02/Austria</t>
  </si>
  <si>
    <t>Taksimi elektronik</t>
  </si>
  <si>
    <t>28/02/2021</t>
  </si>
  <si>
    <t>31/12/2029</t>
  </si>
  <si>
    <t>Drejtoria e Pergjithshme e Tatimeve</t>
  </si>
  <si>
    <t>13/03/IDB</t>
  </si>
  <si>
    <t>Rruga Qukes - Qafe Plloce</t>
  </si>
  <si>
    <t>30/12/2017</t>
  </si>
  <si>
    <t>30/12/2032</t>
  </si>
  <si>
    <t>Drejtoria e Pergjithsheme e Rrugeve</t>
  </si>
  <si>
    <t>13/04/UniCredit</t>
  </si>
  <si>
    <t>UniCredit</t>
  </si>
  <si>
    <t>Projekti Radioterapise mbare kombetare</t>
  </si>
  <si>
    <t>25/04/2013</t>
  </si>
  <si>
    <t>31/05/2018</t>
  </si>
  <si>
    <t>30/10/2027</t>
  </si>
  <si>
    <t>13/05/Italy</t>
  </si>
  <si>
    <t>Zhvillimi I SME-ve</t>
  </si>
  <si>
    <t>13/06/AbuDhabi</t>
  </si>
  <si>
    <t>Bulevardi verior dhe rehabilitimi I lumit te Tiranes</t>
  </si>
  <si>
    <t>21/04/2013</t>
  </si>
  <si>
    <t>13/10/2016</t>
  </si>
  <si>
    <t>13/07/Italy</t>
  </si>
  <si>
    <t>Zhvillimi I qendrueshem i sektorit te ullinjeve</t>
  </si>
  <si>
    <t>19/06/2013</t>
  </si>
  <si>
    <t>15/07/2029</t>
  </si>
  <si>
    <t>15/07/2039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</si>
  <si>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</si>
  <si>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</si>
  <si>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</si>
  <si>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</si>
  <si>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</si>
  <si>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</si>
  <si>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16/01/2014</t>
  </si>
  <si>
    <t>15/04/2024</t>
  </si>
  <si>
    <t>15/10/2036</t>
  </si>
  <si>
    <t>Ministria e Transportit dhe Infrastruktures</t>
  </si>
  <si>
    <t>14/02/SaudiArab</t>
  </si>
  <si>
    <t>Ndertimi i rruges Tirane-Elbasan-Qukes-Qafe Plloce</t>
  </si>
  <si>
    <t>18/02/2014</t>
  </si>
  <si>
    <t>20/03/2019</t>
  </si>
  <si>
    <t>20/09/2038</t>
  </si>
  <si>
    <t>Autoriteti Rrugor Shqiptar (Min.Transportit)</t>
  </si>
  <si>
    <t>14/03/IMF</t>
  </si>
  <si>
    <t>IMF</t>
  </si>
  <si>
    <t>FMN</t>
  </si>
  <si>
    <t>Extended Arrangement</t>
  </si>
  <si>
    <t>25/10/2018</t>
  </si>
  <si>
    <t>25/04/2024</t>
  </si>
  <si>
    <t>14/04/UniCredit</t>
  </si>
  <si>
    <t>Furnizimi me uje Peshkopi</t>
  </si>
  <si>
    <t>19/05/2014</t>
  </si>
  <si>
    <t>30/06/2033</t>
  </si>
  <si>
    <t>14/05/IBRD</t>
  </si>
  <si>
    <t>Huaja e pare ne zhvillimin e financave publike</t>
  </si>
  <si>
    <t>30/05/2014</t>
  </si>
  <si>
    <t>14/06/IBRD</t>
  </si>
  <si>
    <t>Modernizimi I politikave te sektorit financiar</t>
  </si>
  <si>
    <t>14/07.1/IDB</t>
  </si>
  <si>
    <t>Projekti Mikrofinance</t>
  </si>
  <si>
    <t>31/12/2017</t>
  </si>
  <si>
    <t>30/06/2024</t>
  </si>
  <si>
    <t>Kompania e pare shqiptare per zhvillimin financiar</t>
  </si>
  <si>
    <t>14/07/IDB</t>
  </si>
  <si>
    <t>14/08/UniCredit</t>
  </si>
  <si>
    <t>e-shendetesi</t>
  </si>
  <si>
    <t>17/6/2014</t>
  </si>
  <si>
    <t>31/08/2022</t>
  </si>
  <si>
    <t>28/02/2032</t>
  </si>
  <si>
    <t>14/09/EIB</t>
  </si>
  <si>
    <t>Bypassi Vlore</t>
  </si>
  <si>
    <t>20/6/2014</t>
  </si>
  <si>
    <t>30/12/2019</t>
  </si>
  <si>
    <t>30/12/2029</t>
  </si>
  <si>
    <t>14/10/UniCredit</t>
  </si>
  <si>
    <t>Modernizimi i arsimit</t>
  </si>
  <si>
    <t>27/6/2014</t>
  </si>
  <si>
    <t>31/05/2022</t>
  </si>
  <si>
    <t>30/11/2031</t>
  </si>
  <si>
    <t>14/11/UniCredit</t>
  </si>
  <si>
    <t>Sistemi i ujrave të zeza të Bilishtit</t>
  </si>
  <si>
    <t>30/12/2031</t>
  </si>
  <si>
    <t>Ministria e Puneve Publike dhe Transportit (DPUK)</t>
  </si>
  <si>
    <t>14/12/IBRD</t>
  </si>
  <si>
    <t>Projekti per sherbimet mjedisore</t>
  </si>
  <si>
    <t>25/07/2014</t>
  </si>
  <si>
    <t>14/13/IBRD</t>
  </si>
  <si>
    <t>15/11/2021</t>
  </si>
  <si>
    <t>15/11/2036</t>
  </si>
  <si>
    <t>Korporata Elektroenergjetike Shqiptare; OST; Ministria e Ekonomise</t>
  </si>
  <si>
    <t>15/01/CEB</t>
  </si>
  <si>
    <t>Reformimi I Qendres Spitalore Universitare te Tiranes</t>
  </si>
  <si>
    <t>27/01/2015</t>
  </si>
  <si>
    <t>30/12/2035</t>
  </si>
  <si>
    <t>15/02/IBRD</t>
  </si>
  <si>
    <t>Permiresimi i Sistemit Shendetesor</t>
  </si>
  <si>
    <t>24/03/2015</t>
  </si>
  <si>
    <t>15/05/2022</t>
  </si>
  <si>
    <t>15/05/2037</t>
  </si>
  <si>
    <t>15/03/KfW</t>
  </si>
  <si>
    <t>Furnizimi me uje I zonave rurale III</t>
  </si>
  <si>
    <t>30/06/2018</t>
  </si>
  <si>
    <t>15/04/IBRD</t>
  </si>
  <si>
    <t>Projekti i sigurise dhe mirembajtjes se rrugeve</t>
  </si>
  <si>
    <t>15/05/CEB</t>
  </si>
  <si>
    <t>Punet e komunitetit IV</t>
  </si>
  <si>
    <t>21/5/2015</t>
  </si>
  <si>
    <t>30/12/2018</t>
  </si>
  <si>
    <t>30/12/2030</t>
  </si>
  <si>
    <t>15/06/DB</t>
  </si>
  <si>
    <t>Garancia e bazuar ne politika</t>
  </si>
  <si>
    <t>15/06/2015</t>
  </si>
  <si>
    <t>15/07/2017</t>
  </si>
  <si>
    <t>15/07/2025</t>
  </si>
  <si>
    <t>15/09/KfW</t>
  </si>
  <si>
    <t>Fuqia energjitike dhe Siguria e Diges ne Kaskaden e Drinit</t>
  </si>
  <si>
    <t>30/06/2019</t>
  </si>
  <si>
    <t>30/06/2027</t>
  </si>
  <si>
    <t>Korporata elektroenergjitike Shqipetare (KESH)</t>
  </si>
  <si>
    <t>15/10/IBRD</t>
  </si>
  <si>
    <t>Ofrimi i shërbimeve me në Qendër Qytetarin</t>
  </si>
  <si>
    <t>23/09/2015</t>
  </si>
  <si>
    <t>15/01/2023</t>
  </si>
  <si>
    <t>15/07/2035</t>
  </si>
  <si>
    <t>Ministria për Inovacionin dhe Administratën Publike</t>
  </si>
  <si>
    <t>Rregjistri i Garancive Shtetërore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</si>
  <si>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</si>
  <si>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</si>
  <si>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</si>
  <si>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</si>
  <si>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</si>
  <si>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</si>
  <si>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</si>
  <si>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Puneve Publike, Transportit dhe Telekomunikacionit</t>
  </si>
  <si>
    <t>Japoni</t>
  </si>
  <si>
    <t>Hidrocentrali mbi Lumin Drin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</si>
  <si>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</si>
  <si>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</si>
  <si>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</si>
  <si>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</si>
  <si>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</si>
  <si>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</si>
  <si>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</si>
  <si>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</si>
  <si>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</si>
  <si>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</si>
  <si>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</si>
  <si>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</si>
  <si>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</si>
  <si>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Ndermarrja e Ujesjelles-Kanalizime Tirane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</si>
  <si>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</si>
  <si>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</si>
  <si>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</si>
  <si>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</si>
  <si>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</si>
  <si>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</si>
  <si>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</si>
  <si>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</si>
  <si>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</si>
  <si>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</si>
  <si>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</si>
  <si>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</si>
  <si>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</si>
  <si>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30/03/2010</t>
  </si>
  <si>
    <t>30/09/2019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</si>
  <si>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</si>
  <si>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</si>
  <si>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</si>
  <si>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</si>
  <si>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</si>
  <si>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</si>
  <si>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Nenstacioni i Transmetimit te Energjise</t>
  </si>
  <si>
    <t>07/09/EBRD</t>
  </si>
  <si>
    <t>15/07/KfW</t>
  </si>
  <si>
    <t>Projekti i eficences ne energji</t>
  </si>
  <si>
    <t>15/08/Deutsche Bank Frankfurt</t>
  </si>
  <si>
    <t>Deutsche Bank Frankfurt</t>
  </si>
  <si>
    <t>Radio Televizioni Shqiptar</t>
  </si>
  <si>
    <t>25/09/2017</t>
  </si>
  <si>
    <t>25/03/25</t>
  </si>
  <si>
    <t>Radio Televizioni Shqipetar</t>
  </si>
  <si>
    <t>* Shenim: Stoku i kredive deri më 30.09.2015</t>
  </si>
  <si>
    <t>milion lekë</t>
  </si>
  <si>
    <t>Emri i</t>
  </si>
  <si>
    <t xml:space="preserve">Data e </t>
  </si>
  <si>
    <t>Euro</t>
  </si>
  <si>
    <t>Lekë</t>
  </si>
  <si>
    <t>Kredia Infrastruktura Vlore</t>
  </si>
  <si>
    <t>Bashkia Vlore</t>
  </si>
  <si>
    <t>21.12.2010</t>
  </si>
  <si>
    <t>21.12.2020</t>
  </si>
  <si>
    <t>Kredia Infrastruktura Petrele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</si>
  <si>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</si>
  <si>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</si>
  <si>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</si>
  <si>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</si>
  <si>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</si>
  <si>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</si>
  <si>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</si>
  <si>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</si>
  <si>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Kredia Infrastruktura Korce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</si>
  <si>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</si>
  <si>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</si>
  <si>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</si>
  <si>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</si>
  <si>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</si>
  <si>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</si>
  <si>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</si>
  <si>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Kredia Infrastruktura Lezhe</t>
  </si>
  <si>
    <t>Bashkia Lezhe</t>
  </si>
  <si>
    <t>RBAL</t>
  </si>
  <si>
    <t>24.11.2010</t>
  </si>
  <si>
    <t>Regjistri i Borxhit të Pushtetit Lokal   30.09.2015</t>
  </si>
  <si>
    <t xml:space="preserve">Çmimi i Blerjes </t>
  </si>
  <si>
    <t>Societe Generale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</si>
</sst>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* #,##0.00_L_e_k_-;\-* #,##0.00_L_e_k_-;_-* &quot;-&quot;??_L_e_k_-;_-@_-"/>
    <numFmt numFmtId="165" formatCode="[$-409]d/mmm/yy;@"/>
    <numFmt numFmtId="166" formatCode="mm/dd/yy;@"/>
    <numFmt numFmtId="167" formatCode="_(* #,##0_);_(* \(#,##0\);_(* &quot;-&quot;??_);_(@_)"/>
    <numFmt numFmtId="168" formatCode="#\ ?/2"/>
    <numFmt numFmtId="169" formatCode="_-* #,##0.00_-;\-* #,##0.00_-;_-* &quot;-&quot;??_-;_-@_-"/>
    <numFmt numFmtId="170" formatCode="0.0"/>
    <numFmt numFmtId="171" formatCode="dd/mm/yyyy;@"/>
    <numFmt numFmtId="172" formatCode="m/d/yy;@"/>
    <numFmt numFmtId="173" formatCode="[$-F800]dddd\,\ mmmm\ dd\,\ yyyy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sz val="10"/>
      <color rgb="FF0060A8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Calibri"/>
      <family val="2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u/>
      <sz val="9"/>
      <color indexed="16"/>
      <name val="Arial"/>
      <family val="2"/>
    </font>
    <font>
      <b/>
      <sz val="10"/>
      <color indexed="8"/>
      <name val="Arial"/>
      <family val="2"/>
    </font>
    <font>
      <b/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3" fillId="20" borderId="16" applyNumberFormat="0" applyAlignment="0" applyProtection="0"/>
    <xf numFmtId="0" fontId="14" fillId="0" borderId="17" applyNumberFormat="0" applyFill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21" fillId="7" borderId="16" applyNumberFormat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4" fillId="23" borderId="22" applyNumberFormat="0" applyFon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3" fillId="20" borderId="23" applyNumberFormat="0" applyAlignment="0" applyProtection="0"/>
    <xf numFmtId="0" fontId="2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26" fillId="0" borderId="24" applyNumberFormat="0" applyFill="0" applyAlignment="0" applyProtection="0"/>
    <xf numFmtId="0" fontId="12" fillId="3" borderId="0" applyNumberFormat="0" applyBorder="0" applyAlignment="0" applyProtection="0"/>
    <xf numFmtId="0" fontId="17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2" fillId="0" borderId="0" xfId="1" applyFont="1" applyFill="1" applyAlignment="1">
      <alignment horizontal="center"/>
    </xf>
    <xf numFmtId="164" fontId="3" fillId="0" borderId="0" xfId="2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applyFont="1" applyFill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0" fontId="3" fillId="0" borderId="6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/>
    </xf>
    <xf numFmtId="3" fontId="2" fillId="0" borderId="7" xfId="2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4" fontId="2" fillId="0" borderId="5" xfId="2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center"/>
    </xf>
    <xf numFmtId="4" fontId="2" fillId="0" borderId="5" xfId="1" applyNumberFormat="1" applyFont="1" applyFill="1" applyBorder="1" applyAlignment="1">
      <alignment horizontal="center"/>
    </xf>
    <xf numFmtId="4" fontId="2" fillId="0" borderId="5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5" xfId="5" applyNumberFormat="1" applyFont="1" applyFill="1" applyBorder="1" applyAlignment="1"/>
    <xf numFmtId="170" fontId="2" fillId="0" borderId="0" xfId="1" applyNumberFormat="1" applyFont="1" applyFill="1" applyAlignment="1">
      <alignment horizontal="center"/>
    </xf>
    <xf numFmtId="3" fontId="5" fillId="0" borderId="5" xfId="5" applyNumberFormat="1" applyFont="1" applyFill="1" applyBorder="1" applyAlignment="1"/>
    <xf numFmtId="3" fontId="2" fillId="0" borderId="5" xfId="6" applyNumberFormat="1" applyFont="1" applyFill="1" applyBorder="1" applyAlignment="1">
      <alignment horizontal="right"/>
    </xf>
    <xf numFmtId="10" fontId="8" fillId="0" borderId="5" xfId="4" applyNumberFormat="1" applyFont="1" applyFill="1" applyBorder="1" applyAlignment="1">
      <alignment horizontal="center"/>
    </xf>
    <xf numFmtId="3" fontId="9" fillId="0" borderId="5" xfId="5" applyNumberFormat="1" applyFont="1" applyFill="1" applyBorder="1" applyAlignment="1"/>
    <xf numFmtId="0" fontId="10" fillId="0" borderId="0" xfId="1" applyFont="1" applyFill="1" applyAlignment="1">
      <alignment horizontal="center"/>
    </xf>
    <xf numFmtId="3" fontId="6" fillId="0" borderId="2" xfId="2" applyNumberFormat="1" applyFont="1" applyFill="1" applyBorder="1" applyAlignment="1">
      <alignment horizontal="right"/>
    </xf>
    <xf numFmtId="3" fontId="6" fillId="0" borderId="3" xfId="2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3" fontId="2" fillId="0" borderId="5" xfId="2" applyNumberFormat="1" applyFont="1" applyFill="1" applyBorder="1" applyAlignment="1">
      <alignment horizontal="right"/>
    </xf>
    <xf numFmtId="3" fontId="2" fillId="0" borderId="5" xfId="7" applyNumberFormat="1" applyFont="1" applyFill="1" applyBorder="1" applyAlignment="1">
      <alignment horizontal="right"/>
    </xf>
    <xf numFmtId="10" fontId="2" fillId="0" borderId="5" xfId="4" applyNumberFormat="1" applyFont="1" applyFill="1" applyBorder="1" applyAlignment="1">
      <alignment horizontal="center"/>
    </xf>
    <xf numFmtId="3" fontId="8" fillId="0" borderId="5" xfId="6" applyNumberFormat="1" applyFont="1" applyFill="1" applyBorder="1" applyAlignment="1">
      <alignment horizontal="right"/>
    </xf>
    <xf numFmtId="3" fontId="5" fillId="0" borderId="5" xfId="5" applyNumberFormat="1" applyFont="1" applyFill="1" applyBorder="1" applyAlignment="1">
      <alignment horizontal="right"/>
    </xf>
    <xf numFmtId="10" fontId="2" fillId="0" borderId="5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right"/>
    </xf>
    <xf numFmtId="4" fontId="2" fillId="0" borderId="0" xfId="1" applyNumberFormat="1" applyFont="1" applyFill="1" applyAlignment="1">
      <alignment horizontal="center"/>
    </xf>
    <xf numFmtId="43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168" fontId="3" fillId="0" borderId="1" xfId="1" applyNumberFormat="1" applyFont="1" applyFill="1" applyBorder="1" applyAlignment="1">
      <alignment horizontal="center" vertical="justify"/>
    </xf>
    <xf numFmtId="166" fontId="3" fillId="0" borderId="2" xfId="1" applyNumberFormat="1" applyFont="1" applyFill="1" applyBorder="1" applyAlignment="1">
      <alignment horizontal="center" vertical="justify"/>
    </xf>
    <xf numFmtId="10" fontId="3" fillId="0" borderId="2" xfId="3" applyNumberFormat="1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right" vertical="justify"/>
    </xf>
    <xf numFmtId="167" fontId="3" fillId="0" borderId="3" xfId="2" applyNumberFormat="1" applyFont="1" applyFill="1" applyBorder="1" applyAlignment="1">
      <alignment horizontal="right" vertical="justify"/>
    </xf>
    <xf numFmtId="0" fontId="3" fillId="0" borderId="0" xfId="1" applyFont="1" applyFill="1" applyAlignment="1">
      <alignment horizontal="right"/>
    </xf>
    <xf numFmtId="0" fontId="2" fillId="0" borderId="4" xfId="1" applyFont="1" applyFill="1" applyBorder="1" applyAlignment="1">
      <alignment horizontal="left"/>
    </xf>
    <xf numFmtId="165" fontId="2" fillId="0" borderId="5" xfId="4" applyNumberFormat="1" applyFont="1" applyFill="1" applyBorder="1" applyAlignment="1">
      <alignment horizontal="center"/>
    </xf>
    <xf numFmtId="165" fontId="2" fillId="0" borderId="0" xfId="4" applyNumberFormat="1" applyFont="1" applyFill="1" applyBorder="1" applyAlignment="1">
      <alignment horizontal="center"/>
    </xf>
    <xf numFmtId="3" fontId="2" fillId="0" borderId="6" xfId="5" applyNumberFormat="1" applyFont="1" applyFill="1" applyBorder="1" applyAlignment="1"/>
    <xf numFmtId="3" fontId="2" fillId="0" borderId="7" xfId="6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center"/>
    </xf>
    <xf numFmtId="3" fontId="2" fillId="0" borderId="5" xfId="2" applyNumberFormat="1" applyFont="1" applyFill="1" applyBorder="1" applyAlignment="1"/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3" fontId="2" fillId="0" borderId="5" xfId="7" applyNumberFormat="1" applyFont="1" applyFill="1" applyBorder="1" applyAlignment="1"/>
    <xf numFmtId="0" fontId="3" fillId="0" borderId="11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4" fontId="2" fillId="0" borderId="6" xfId="2" applyNumberFormat="1" applyFont="1" applyFill="1" applyBorder="1" applyAlignment="1">
      <alignment horizontal="right"/>
    </xf>
    <xf numFmtId="164" fontId="2" fillId="0" borderId="6" xfId="2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5" fontId="5" fillId="0" borderId="5" xfId="3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3" fontId="5" fillId="0" borderId="7" xfId="5" applyNumberFormat="1" applyFont="1" applyFill="1" applyBorder="1" applyAlignment="1"/>
    <xf numFmtId="165" fontId="2" fillId="0" borderId="5" xfId="8" applyNumberFormat="1" applyFont="1" applyFill="1" applyBorder="1" applyAlignment="1">
      <alignment horizontal="center"/>
    </xf>
    <xf numFmtId="165" fontId="2" fillId="0" borderId="0" xfId="8" applyNumberFormat="1" applyFont="1" applyFill="1" applyBorder="1" applyAlignment="1">
      <alignment horizontal="center"/>
    </xf>
    <xf numFmtId="165" fontId="2" fillId="0" borderId="5" xfId="3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center"/>
    </xf>
    <xf numFmtId="3" fontId="2" fillId="0" borderId="7" xfId="7" applyNumberFormat="1" applyFont="1" applyFill="1" applyBorder="1" applyAlignment="1"/>
    <xf numFmtId="0" fontId="2" fillId="0" borderId="0" xfId="1" applyFont="1" applyFill="1" applyBorder="1" applyAlignment="1">
      <alignment horizontal="right"/>
    </xf>
    <xf numFmtId="3" fontId="2" fillId="0" borderId="7" xfId="5" applyNumberFormat="1" applyFont="1" applyFill="1" applyBorder="1" applyAlignment="1"/>
    <xf numFmtId="165" fontId="2" fillId="0" borderId="5" xfId="9" applyNumberFormat="1" applyFont="1" applyFill="1" applyBorder="1" applyAlignment="1">
      <alignment horizontal="center"/>
    </xf>
    <xf numFmtId="165" fontId="2" fillId="0" borderId="0" xfId="9" applyNumberFormat="1" applyFont="1" applyFill="1" applyBorder="1" applyAlignment="1">
      <alignment horizontal="center"/>
    </xf>
    <xf numFmtId="165" fontId="5" fillId="0" borderId="5" xfId="9" applyNumberFormat="1" applyFont="1" applyFill="1" applyBorder="1" applyAlignment="1">
      <alignment horizontal="center"/>
    </xf>
    <xf numFmtId="165" fontId="5" fillId="0" borderId="0" xfId="9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/>
    </xf>
    <xf numFmtId="165" fontId="7" fillId="0" borderId="5" xfId="9" applyNumberFormat="1" applyFont="1" applyFill="1" applyBorder="1" applyAlignment="1">
      <alignment horizontal="center"/>
    </xf>
    <xf numFmtId="165" fontId="7" fillId="0" borderId="0" xfId="9" applyNumberFormat="1" applyFont="1" applyFill="1" applyBorder="1" applyAlignment="1">
      <alignment horizontal="center"/>
    </xf>
    <xf numFmtId="3" fontId="8" fillId="0" borderId="7" xfId="6" applyNumberFormat="1" applyFont="1" applyFill="1" applyBorder="1" applyAlignment="1">
      <alignment horizontal="right"/>
    </xf>
    <xf numFmtId="165" fontId="7" fillId="0" borderId="5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165" fontId="6" fillId="0" borderId="2" xfId="1" applyNumberFormat="1" applyFont="1" applyFill="1" applyBorder="1" applyAlignment="1">
      <alignment horizontal="center"/>
    </xf>
    <xf numFmtId="10" fontId="6" fillId="0" borderId="2" xfId="3" applyNumberFormat="1" applyFont="1" applyFill="1" applyBorder="1" applyAlignment="1">
      <alignment horizontal="center"/>
    </xf>
    <xf numFmtId="166" fontId="3" fillId="0" borderId="15" xfId="1" applyNumberFormat="1" applyFont="1" applyFill="1" applyBorder="1" applyAlignment="1">
      <alignment horizontal="center" vertical="justify"/>
    </xf>
    <xf numFmtId="10" fontId="3" fillId="0" borderId="2" xfId="3" applyNumberFormat="1" applyFont="1" applyFill="1" applyBorder="1" applyAlignment="1">
      <alignment horizontal="center"/>
    </xf>
    <xf numFmtId="10" fontId="3" fillId="0" borderId="3" xfId="3" applyNumberFormat="1" applyFont="1" applyFill="1" applyBorder="1" applyAlignment="1">
      <alignment horizontal="right" vertical="center"/>
    </xf>
    <xf numFmtId="167" fontId="3" fillId="0" borderId="2" xfId="2" applyNumberFormat="1" applyFont="1" applyFill="1" applyBorder="1" applyAlignment="1">
      <alignment horizontal="center" vertical="distributed"/>
    </xf>
    <xf numFmtId="0" fontId="3" fillId="0" borderId="3" xfId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right"/>
    </xf>
    <xf numFmtId="3" fontId="7" fillId="0" borderId="7" xfId="2" applyNumberFormat="1" applyFont="1" applyFill="1" applyBorder="1" applyAlignment="1">
      <alignment horizontal="right"/>
    </xf>
    <xf numFmtId="0" fontId="7" fillId="0" borderId="7" xfId="1" applyFont="1" applyFill="1" applyBorder="1" applyAlignment="1">
      <alignment horizontal="center"/>
    </xf>
    <xf numFmtId="165" fontId="8" fillId="0" borderId="5" xfId="8" applyNumberFormat="1" applyFont="1" applyFill="1" applyBorder="1" applyAlignment="1">
      <alignment horizontal="center"/>
    </xf>
    <xf numFmtId="165" fontId="8" fillId="0" borderId="0" xfId="8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165" fontId="2" fillId="0" borderId="0" xfId="10" applyNumberFormat="1" applyFont="1" applyFill="1" applyBorder="1" applyAlignment="1">
      <alignment horizontal="center"/>
    </xf>
    <xf numFmtId="3" fontId="2" fillId="0" borderId="7" xfId="1" applyNumberFormat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left"/>
    </xf>
    <xf numFmtId="165" fontId="2" fillId="0" borderId="12" xfId="3" applyNumberFormat="1" applyFont="1" applyFill="1" applyBorder="1" applyAlignment="1">
      <alignment horizontal="center"/>
    </xf>
    <xf numFmtId="165" fontId="2" fillId="0" borderId="13" xfId="3" applyNumberFormat="1" applyFont="1" applyFill="1" applyBorder="1" applyAlignment="1">
      <alignment horizontal="center"/>
    </xf>
    <xf numFmtId="10" fontId="2" fillId="0" borderId="12" xfId="3" applyNumberFormat="1" applyFont="1" applyFill="1" applyBorder="1" applyAlignment="1">
      <alignment horizontal="center"/>
    </xf>
    <xf numFmtId="10" fontId="2" fillId="0" borderId="14" xfId="3" applyNumberFormat="1" applyFont="1" applyFill="1" applyBorder="1" applyAlignment="1">
      <alignment horizontal="right"/>
    </xf>
    <xf numFmtId="3" fontId="6" fillId="0" borderId="12" xfId="2" applyNumberFormat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166" fontId="2" fillId="0" borderId="0" xfId="3" applyNumberFormat="1" applyFont="1" applyFill="1" applyBorder="1" applyAlignment="1">
      <alignment horizontal="center"/>
    </xf>
    <xf numFmtId="3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4" fontId="3" fillId="0" borderId="15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0" fontId="27" fillId="0" borderId="0" xfId="433" applyFont="1" applyFill="1"/>
    <xf numFmtId="0" fontId="28" fillId="0" borderId="0" xfId="433" applyFont="1" applyFill="1"/>
    <xf numFmtId="0" fontId="1" fillId="0" borderId="0" xfId="433" applyFill="1"/>
    <xf numFmtId="0" fontId="1" fillId="0" borderId="0" xfId="433" applyNumberFormat="1" applyFill="1" applyBorder="1"/>
    <xf numFmtId="43" fontId="1" fillId="0" borderId="0" xfId="320" applyFill="1" applyAlignment="1">
      <alignment horizontal="center"/>
    </xf>
    <xf numFmtId="43" fontId="0" fillId="0" borderId="0" xfId="320" applyFont="1" applyFill="1"/>
    <xf numFmtId="43" fontId="1" fillId="0" borderId="0" xfId="320" applyFill="1"/>
    <xf numFmtId="43" fontId="1" fillId="0" borderId="0" xfId="433" applyNumberFormat="1" applyFill="1"/>
    <xf numFmtId="0" fontId="1" fillId="0" borderId="0" xfId="433"/>
    <xf numFmtId="0" fontId="1" fillId="0" borderId="13" xfId="433" applyFill="1" applyBorder="1"/>
    <xf numFmtId="0" fontId="1" fillId="0" borderId="13" xfId="433" applyFill="1" applyBorder="1" applyAlignment="1">
      <alignment horizontal="center"/>
    </xf>
    <xf numFmtId="43" fontId="0" fillId="0" borderId="13" xfId="320" applyFont="1" applyFill="1" applyBorder="1"/>
    <xf numFmtId="43" fontId="1" fillId="0" borderId="13" xfId="320" applyFill="1" applyBorder="1"/>
    <xf numFmtId="0" fontId="1" fillId="0" borderId="25" xfId="433" applyFill="1" applyBorder="1" applyAlignment="1">
      <alignment horizontal="left"/>
    </xf>
    <xf numFmtId="0" fontId="1" fillId="0" borderId="2" xfId="433" applyFill="1" applyBorder="1"/>
    <xf numFmtId="0" fontId="1" fillId="0" borderId="2" xfId="433" applyFont="1" applyFill="1" applyBorder="1"/>
    <xf numFmtId="171" fontId="1" fillId="0" borderId="2" xfId="433" applyNumberFormat="1" applyFill="1" applyBorder="1"/>
    <xf numFmtId="43" fontId="1" fillId="0" borderId="1" xfId="320" applyFill="1" applyBorder="1"/>
    <xf numFmtId="0" fontId="1" fillId="0" borderId="1" xfId="433" applyFill="1" applyBorder="1" applyAlignment="1">
      <alignment horizontal="center"/>
    </xf>
    <xf numFmtId="43" fontId="1" fillId="0" borderId="2" xfId="9" applyNumberFormat="1" applyBorder="1"/>
    <xf numFmtId="171" fontId="1" fillId="0" borderId="3" xfId="433" applyNumberFormat="1" applyFill="1" applyBorder="1"/>
    <xf numFmtId="43" fontId="1" fillId="0" borderId="2" xfId="9" applyNumberFormat="1" applyFill="1" applyBorder="1"/>
    <xf numFmtId="171" fontId="1" fillId="0" borderId="3" xfId="433" applyNumberFormat="1" applyFill="1" applyBorder="1" applyAlignment="1">
      <alignment horizontal="right"/>
    </xf>
    <xf numFmtId="171" fontId="1" fillId="0" borderId="2" xfId="433" applyNumberFormat="1" applyFill="1" applyBorder="1" applyAlignment="1">
      <alignment horizontal="right"/>
    </xf>
    <xf numFmtId="0" fontId="1" fillId="0" borderId="5" xfId="433" applyFill="1" applyBorder="1" applyAlignment="1">
      <alignment horizontal="left"/>
    </xf>
    <xf numFmtId="0" fontId="1" fillId="0" borderId="0" xfId="433" applyFill="1" applyBorder="1"/>
    <xf numFmtId="0" fontId="1" fillId="0" borderId="5" xfId="433" applyFill="1" applyBorder="1"/>
    <xf numFmtId="0" fontId="1" fillId="0" borderId="0" xfId="433" applyFont="1" applyFill="1" applyBorder="1" applyAlignment="1">
      <alignment horizontal="left"/>
    </xf>
    <xf numFmtId="171" fontId="1" fillId="0" borderId="5" xfId="433" applyNumberFormat="1" applyFont="1" applyFill="1" applyBorder="1"/>
    <xf numFmtId="43" fontId="1" fillId="0" borderId="0" xfId="320" applyFont="1" applyFill="1" applyBorder="1"/>
    <xf numFmtId="0" fontId="1" fillId="0" borderId="4" xfId="433" applyFont="1" applyFill="1" applyBorder="1" applyAlignment="1">
      <alignment horizontal="center"/>
    </xf>
    <xf numFmtId="171" fontId="1" fillId="0" borderId="7" xfId="433" applyNumberFormat="1" applyFill="1" applyBorder="1"/>
    <xf numFmtId="171" fontId="1" fillId="0" borderId="5" xfId="433" applyNumberFormat="1" applyFill="1" applyBorder="1"/>
    <xf numFmtId="0" fontId="1" fillId="0" borderId="26" xfId="433" applyFill="1" applyBorder="1"/>
    <xf numFmtId="0" fontId="1" fillId="0" borderId="2" xfId="433" applyFont="1" applyFill="1" applyBorder="1" applyAlignment="1">
      <alignment horizontal="left"/>
    </xf>
    <xf numFmtId="0" fontId="1" fillId="0" borderId="25" xfId="433" applyFont="1" applyFill="1" applyBorder="1" applyAlignment="1">
      <alignment horizontal="left"/>
    </xf>
    <xf numFmtId="171" fontId="1" fillId="0" borderId="2" xfId="433" applyNumberFormat="1" applyFont="1" applyFill="1" applyBorder="1"/>
    <xf numFmtId="43" fontId="1" fillId="0" borderId="1" xfId="320" applyFont="1" applyFill="1" applyBorder="1"/>
    <xf numFmtId="0" fontId="1" fillId="0" borderId="1" xfId="433" applyFont="1" applyFill="1" applyBorder="1" applyAlignment="1">
      <alignment horizontal="center"/>
    </xf>
    <xf numFmtId="43" fontId="1" fillId="0" borderId="2" xfId="9" applyNumberFormat="1" applyFont="1" applyFill="1" applyBorder="1"/>
    <xf numFmtId="171" fontId="1" fillId="0" borderId="3" xfId="433" applyNumberFormat="1" applyFont="1" applyFill="1" applyBorder="1"/>
    <xf numFmtId="0" fontId="1" fillId="0" borderId="0" xfId="433" applyFont="1" applyFill="1"/>
    <xf numFmtId="4" fontId="29" fillId="0" borderId="0" xfId="433" applyNumberFormat="1" applyFont="1" applyFill="1" applyAlignment="1">
      <alignment horizontal="right"/>
    </xf>
    <xf numFmtId="0" fontId="1" fillId="0" borderId="25" xfId="433" applyFill="1" applyBorder="1"/>
    <xf numFmtId="0" fontId="1" fillId="0" borderId="25" xfId="433" applyFont="1" applyFill="1" applyBorder="1"/>
    <xf numFmtId="43" fontId="1" fillId="24" borderId="2" xfId="320" applyFill="1" applyBorder="1"/>
    <xf numFmtId="43" fontId="1" fillId="0" borderId="2" xfId="320" applyFill="1" applyBorder="1"/>
    <xf numFmtId="4" fontId="30" fillId="0" borderId="2" xfId="433" applyNumberFormat="1" applyFont="1" applyBorder="1" applyAlignment="1">
      <alignment horizontal="right"/>
    </xf>
    <xf numFmtId="4" fontId="30" fillId="0" borderId="0" xfId="433" applyNumberFormat="1" applyFont="1" applyAlignment="1">
      <alignment horizontal="right"/>
    </xf>
    <xf numFmtId="43" fontId="30" fillId="0" borderId="2" xfId="320" applyFont="1" applyFill="1" applyBorder="1" applyAlignment="1">
      <alignment horizontal="right"/>
    </xf>
    <xf numFmtId="4" fontId="30" fillId="0" borderId="0" xfId="433" applyNumberFormat="1" applyFont="1" applyFill="1" applyAlignment="1">
      <alignment horizontal="right"/>
    </xf>
    <xf numFmtId="4" fontId="1" fillId="0" borderId="0" xfId="433" applyNumberFormat="1" applyFill="1"/>
    <xf numFmtId="171" fontId="1" fillId="0" borderId="2" xfId="433" applyNumberFormat="1" applyBorder="1" applyAlignment="1">
      <alignment horizontal="right"/>
    </xf>
    <xf numFmtId="4" fontId="1" fillId="0" borderId="2" xfId="433" applyNumberFormat="1" applyBorder="1"/>
    <xf numFmtId="171" fontId="1" fillId="0" borderId="3" xfId="433" applyNumberFormat="1" applyBorder="1" applyAlignment="1">
      <alignment horizontal="right"/>
    </xf>
    <xf numFmtId="0" fontId="1" fillId="0" borderId="2" xfId="433" applyBorder="1"/>
    <xf numFmtId="0" fontId="1" fillId="0" borderId="2" xfId="433" applyBorder="1" applyAlignment="1">
      <alignment horizontal="justify"/>
    </xf>
    <xf numFmtId="171" fontId="1" fillId="0" borderId="2" xfId="320" applyNumberFormat="1" applyFont="1" applyBorder="1"/>
    <xf numFmtId="43" fontId="1" fillId="0" borderId="2" xfId="320" applyBorder="1"/>
    <xf numFmtId="43" fontId="1" fillId="0" borderId="1" xfId="320" applyFont="1" applyFill="1" applyBorder="1" applyAlignment="1">
      <alignment horizontal="center"/>
    </xf>
    <xf numFmtId="171" fontId="1" fillId="0" borderId="2" xfId="320" applyNumberFormat="1" applyBorder="1"/>
    <xf numFmtId="171" fontId="1" fillId="0" borderId="15" xfId="433" applyNumberFormat="1" applyBorder="1" applyAlignment="1">
      <alignment horizontal="right"/>
    </xf>
    <xf numFmtId="0" fontId="1" fillId="0" borderId="3" xfId="433" applyBorder="1"/>
    <xf numFmtId="43" fontId="1" fillId="0" borderId="2" xfId="433" applyNumberFormat="1" applyFill="1" applyBorder="1"/>
    <xf numFmtId="171" fontId="1" fillId="0" borderId="2" xfId="320" applyNumberFormat="1" applyFont="1" applyFill="1" applyBorder="1"/>
    <xf numFmtId="171" fontId="1" fillId="0" borderId="15" xfId="433" applyNumberFormat="1" applyBorder="1"/>
    <xf numFmtId="171" fontId="1" fillId="0" borderId="2" xfId="433" applyNumberFormat="1" applyBorder="1"/>
    <xf numFmtId="0" fontId="1" fillId="0" borderId="14" xfId="509" applyFill="1" applyBorder="1"/>
    <xf numFmtId="0" fontId="1" fillId="0" borderId="27" xfId="433" applyFill="1" applyBorder="1"/>
    <xf numFmtId="0" fontId="1" fillId="0" borderId="6" xfId="433" applyFill="1" applyBorder="1"/>
    <xf numFmtId="171" fontId="1" fillId="0" borderId="6" xfId="320" applyNumberFormat="1" applyFont="1" applyFill="1" applyBorder="1"/>
    <xf numFmtId="43" fontId="1" fillId="0" borderId="6" xfId="320" applyBorder="1"/>
    <xf numFmtId="43" fontId="1" fillId="0" borderId="8" xfId="320" applyFont="1" applyFill="1" applyBorder="1" applyAlignment="1">
      <alignment horizontal="center"/>
    </xf>
    <xf numFmtId="171" fontId="1" fillId="0" borderId="9" xfId="433" applyNumberFormat="1" applyFill="1" applyBorder="1" applyAlignment="1">
      <alignment horizontal="right"/>
    </xf>
    <xf numFmtId="171" fontId="1" fillId="0" borderId="6" xfId="433" applyNumberFormat="1" applyFill="1" applyBorder="1" applyAlignment="1">
      <alignment horizontal="right"/>
    </xf>
    <xf numFmtId="43" fontId="1" fillId="0" borderId="2" xfId="510" applyBorder="1"/>
    <xf numFmtId="171" fontId="1" fillId="0" borderId="15" xfId="433" applyNumberFormat="1" applyFill="1" applyBorder="1" applyAlignment="1">
      <alignment horizontal="right"/>
    </xf>
    <xf numFmtId="16" fontId="1" fillId="0" borderId="2" xfId="433" applyNumberFormat="1" applyFill="1" applyBorder="1"/>
    <xf numFmtId="0" fontId="1" fillId="0" borderId="10" xfId="433" applyFill="1" applyBorder="1"/>
    <xf numFmtId="0" fontId="1" fillId="0" borderId="1" xfId="433" applyFill="1" applyBorder="1"/>
    <xf numFmtId="171" fontId="1" fillId="0" borderId="2" xfId="320" applyNumberFormat="1" applyFont="1" applyFill="1" applyBorder="1" applyAlignment="1">
      <alignment horizontal="right"/>
    </xf>
    <xf numFmtId="43" fontId="1" fillId="0" borderId="15" xfId="320" applyFont="1" applyBorder="1"/>
    <xf numFmtId="43" fontId="1" fillId="0" borderId="15" xfId="320" applyFont="1" applyBorder="1" applyAlignment="1">
      <alignment horizontal="right"/>
    </xf>
    <xf numFmtId="43" fontId="1" fillId="0" borderId="15" xfId="320" applyFont="1" applyFill="1" applyBorder="1"/>
    <xf numFmtId="0" fontId="1" fillId="0" borderId="4" xfId="433" applyFill="1" applyBorder="1"/>
    <xf numFmtId="43" fontId="1" fillId="0" borderId="0" xfId="433" applyNumberFormat="1" applyFill="1" applyBorder="1"/>
    <xf numFmtId="171" fontId="1" fillId="0" borderId="5" xfId="320" applyNumberFormat="1" applyFont="1" applyFill="1" applyBorder="1" applyAlignment="1">
      <alignment horizontal="right"/>
    </xf>
    <xf numFmtId="4" fontId="30" fillId="0" borderId="4" xfId="433" applyNumberFormat="1" applyFont="1" applyFill="1" applyBorder="1" applyAlignment="1">
      <alignment horizontal="center" vertical="justify"/>
    </xf>
    <xf numFmtId="43" fontId="1" fillId="0" borderId="0" xfId="320" applyFont="1" applyBorder="1" applyAlignment="1">
      <alignment horizontal="right"/>
    </xf>
    <xf numFmtId="43" fontId="1" fillId="0" borderId="5" xfId="320" applyFont="1" applyBorder="1" applyAlignment="1">
      <alignment horizontal="right"/>
    </xf>
    <xf numFmtId="0" fontId="1" fillId="0" borderId="1" xfId="433" applyBorder="1"/>
    <xf numFmtId="4" fontId="1" fillId="0" borderId="15" xfId="433" applyNumberFormat="1" applyBorder="1"/>
    <xf numFmtId="43" fontId="1" fillId="0" borderId="2" xfId="320" applyFont="1" applyBorder="1" applyAlignment="1">
      <alignment horizontal="right"/>
    </xf>
    <xf numFmtId="0" fontId="1" fillId="0" borderId="3" xfId="433" applyFill="1" applyBorder="1"/>
    <xf numFmtId="43" fontId="1" fillId="0" borderId="3" xfId="320" applyFont="1" applyBorder="1" applyAlignment="1">
      <alignment horizontal="right"/>
    </xf>
    <xf numFmtId="0" fontId="1" fillId="0" borderId="2" xfId="433" applyFont="1" applyBorder="1"/>
    <xf numFmtId="43" fontId="1" fillId="0" borderId="2" xfId="320" applyFont="1" applyFill="1" applyBorder="1" applyAlignment="1">
      <alignment horizontal="right"/>
    </xf>
    <xf numFmtId="14" fontId="1" fillId="0" borderId="15" xfId="433" applyNumberFormat="1" applyFont="1" applyBorder="1"/>
    <xf numFmtId="4" fontId="1" fillId="0" borderId="2" xfId="433" applyNumberFormat="1" applyFont="1" applyFill="1" applyBorder="1"/>
    <xf numFmtId="43" fontId="1" fillId="0" borderId="2" xfId="9" applyNumberFormat="1" applyFont="1" applyBorder="1"/>
    <xf numFmtId="14" fontId="1" fillId="0" borderId="2" xfId="433" applyNumberFormat="1" applyBorder="1"/>
    <xf numFmtId="0" fontId="1" fillId="0" borderId="2" xfId="433" applyBorder="1" applyAlignment="1">
      <alignment horizontal="right"/>
    </xf>
    <xf numFmtId="0" fontId="1" fillId="0" borderId="2" xfId="433" applyFill="1" applyBorder="1" applyAlignment="1">
      <alignment horizontal="right"/>
    </xf>
    <xf numFmtId="4" fontId="1" fillId="0" borderId="2" xfId="433" applyNumberFormat="1" applyFill="1" applyBorder="1"/>
    <xf numFmtId="14" fontId="1" fillId="0" borderId="3" xfId="320" applyNumberFormat="1" applyBorder="1"/>
    <xf numFmtId="172" fontId="1" fillId="0" borderId="3" xfId="511" applyNumberFormat="1" applyFont="1" applyBorder="1" applyAlignment="1">
      <alignment horizontal="right"/>
    </xf>
    <xf numFmtId="172" fontId="1" fillId="0" borderId="2" xfId="511" applyNumberFormat="1" applyFont="1" applyFill="1" applyBorder="1" applyAlignment="1">
      <alignment horizontal="right"/>
    </xf>
    <xf numFmtId="0" fontId="1" fillId="0" borderId="15" xfId="433" applyFont="1" applyBorder="1"/>
    <xf numFmtId="172" fontId="1" fillId="0" borderId="15" xfId="511" applyNumberFormat="1" applyFont="1" applyFill="1" applyBorder="1" applyAlignment="1">
      <alignment horizontal="right"/>
    </xf>
    <xf numFmtId="0" fontId="1" fillId="0" borderId="3" xfId="433" applyFont="1" applyBorder="1"/>
    <xf numFmtId="14" fontId="1" fillId="0" borderId="2" xfId="433" applyNumberFormat="1" applyFill="1" applyBorder="1" applyAlignment="1">
      <alignment horizontal="right"/>
    </xf>
    <xf numFmtId="14" fontId="1" fillId="0" borderId="3" xfId="511" applyNumberFormat="1" applyFont="1" applyBorder="1" applyAlignment="1">
      <alignment horizontal="right"/>
    </xf>
    <xf numFmtId="14" fontId="1" fillId="0" borderId="2" xfId="511" applyNumberFormat="1" applyFont="1" applyFill="1" applyBorder="1" applyAlignment="1">
      <alignment horizontal="right"/>
    </xf>
    <xf numFmtId="0" fontId="1" fillId="0" borderId="6" xfId="433" applyFont="1" applyBorder="1"/>
    <xf numFmtId="14" fontId="1" fillId="0" borderId="6" xfId="433" applyNumberFormat="1" applyBorder="1"/>
    <xf numFmtId="4" fontId="1" fillId="0" borderId="6" xfId="433" applyNumberFormat="1" applyFill="1" applyBorder="1"/>
    <xf numFmtId="0" fontId="1" fillId="0" borderId="8" xfId="433" applyFill="1" applyBorder="1" applyAlignment="1">
      <alignment horizontal="center"/>
    </xf>
    <xf numFmtId="43" fontId="1" fillId="0" borderId="10" xfId="320" applyFont="1" applyBorder="1" applyAlignment="1">
      <alignment horizontal="right"/>
    </xf>
    <xf numFmtId="172" fontId="1" fillId="0" borderId="6" xfId="511" applyNumberFormat="1" applyFont="1" applyFill="1" applyBorder="1" applyAlignment="1">
      <alignment horizontal="right"/>
    </xf>
    <xf numFmtId="14" fontId="1" fillId="0" borderId="2" xfId="433" applyNumberFormat="1" applyBorder="1" applyAlignment="1">
      <alignment horizontal="right"/>
    </xf>
    <xf numFmtId="43" fontId="0" fillId="0" borderId="2" xfId="320" applyFont="1" applyBorder="1"/>
    <xf numFmtId="0" fontId="1" fillId="0" borderId="2" xfId="433" applyFill="1" applyBorder="1" applyAlignment="1">
      <alignment horizontal="center"/>
    </xf>
    <xf numFmtId="0" fontId="1" fillId="0" borderId="0" xfId="433" applyBorder="1"/>
    <xf numFmtId="14" fontId="1" fillId="0" borderId="0" xfId="433" applyNumberFormat="1" applyBorder="1" applyAlignment="1">
      <alignment horizontal="right"/>
    </xf>
    <xf numFmtId="4" fontId="1" fillId="0" borderId="0" xfId="433" applyNumberFormat="1" applyFill="1" applyBorder="1"/>
    <xf numFmtId="0" fontId="1" fillId="0" borderId="0" xfId="433" applyFill="1" applyBorder="1" applyAlignment="1">
      <alignment horizontal="center"/>
    </xf>
    <xf numFmtId="43" fontId="0" fillId="0" borderId="0" xfId="320" applyFont="1" applyBorder="1"/>
    <xf numFmtId="172" fontId="1" fillId="0" borderId="0" xfId="511" applyNumberFormat="1" applyFont="1" applyFill="1" applyBorder="1" applyAlignment="1">
      <alignment horizontal="right"/>
    </xf>
    <xf numFmtId="43" fontId="1" fillId="0" borderId="0" xfId="320" applyFont="1" applyFill="1" applyAlignment="1">
      <alignment horizontal="center"/>
    </xf>
    <xf numFmtId="43" fontId="0" fillId="0" borderId="0" xfId="320" applyFont="1"/>
    <xf numFmtId="43" fontId="1" fillId="0" borderId="0" xfId="320" applyFont="1"/>
    <xf numFmtId="43" fontId="1" fillId="0" borderId="0" xfId="320"/>
    <xf numFmtId="4" fontId="1" fillId="0" borderId="0" xfId="433" applyNumberFormat="1"/>
    <xf numFmtId="43" fontId="1" fillId="0" borderId="13" xfId="320" applyFont="1" applyFill="1" applyBorder="1" applyAlignment="1">
      <alignment horizontal="center"/>
    </xf>
    <xf numFmtId="43" fontId="0" fillId="0" borderId="0" xfId="320" applyFont="1" applyFill="1" applyBorder="1"/>
    <xf numFmtId="43" fontId="1" fillId="0" borderId="0" xfId="320" applyFill="1" applyBorder="1"/>
    <xf numFmtId="0" fontId="1" fillId="0" borderId="6" xfId="433" applyFill="1" applyBorder="1" applyAlignment="1">
      <alignment horizontal="left"/>
    </xf>
    <xf numFmtId="0" fontId="1" fillId="0" borderId="9" xfId="433" applyFill="1" applyBorder="1"/>
    <xf numFmtId="0" fontId="1" fillId="0" borderId="9" xfId="433" applyFill="1" applyBorder="1" applyAlignment="1">
      <alignment horizontal="left"/>
    </xf>
    <xf numFmtId="171" fontId="1" fillId="0" borderId="6" xfId="433" applyNumberFormat="1" applyFont="1" applyFill="1" applyBorder="1"/>
    <xf numFmtId="43" fontId="1" fillId="0" borderId="6" xfId="320" applyFont="1" applyFill="1" applyBorder="1"/>
    <xf numFmtId="0" fontId="1" fillId="0" borderId="10" xfId="433" applyFont="1" applyFill="1" applyBorder="1" applyAlignment="1">
      <alignment horizontal="center"/>
    </xf>
    <xf numFmtId="43" fontId="30" fillId="0" borderId="9" xfId="320" applyFont="1" applyBorder="1" applyAlignment="1">
      <alignment horizontal="right"/>
    </xf>
    <xf numFmtId="171" fontId="1" fillId="0" borderId="10" xfId="433" applyNumberFormat="1" applyFill="1" applyBorder="1"/>
    <xf numFmtId="171" fontId="1" fillId="0" borderId="9" xfId="433" applyNumberFormat="1" applyFill="1" applyBorder="1"/>
    <xf numFmtId="0" fontId="1" fillId="0" borderId="0" xfId="433" applyFill="1" applyBorder="1" applyAlignment="1">
      <alignment horizontal="left"/>
    </xf>
    <xf numFmtId="43" fontId="1" fillId="0" borderId="5" xfId="320" applyFont="1" applyFill="1" applyBorder="1"/>
    <xf numFmtId="0" fontId="1" fillId="0" borderId="7" xfId="433" applyFont="1" applyFill="1" applyBorder="1" applyAlignment="1">
      <alignment horizontal="center"/>
    </xf>
    <xf numFmtId="43" fontId="30" fillId="0" borderId="0" xfId="320" applyFont="1" applyBorder="1" applyAlignment="1">
      <alignment horizontal="right"/>
    </xf>
    <xf numFmtId="171" fontId="1" fillId="0" borderId="0" xfId="433" applyNumberFormat="1" applyFill="1" applyBorder="1"/>
    <xf numFmtId="0" fontId="1" fillId="0" borderId="0" xfId="433" applyFont="1" applyFill="1" applyBorder="1" applyAlignment="1"/>
    <xf numFmtId="0" fontId="1" fillId="0" borderId="5" xfId="433" applyFont="1" applyFill="1" applyBorder="1" applyAlignment="1">
      <alignment horizontal="left"/>
    </xf>
    <xf numFmtId="4" fontId="30" fillId="0" borderId="5" xfId="433" applyNumberFormat="1" applyFont="1" applyBorder="1" applyAlignment="1">
      <alignment horizontal="right"/>
    </xf>
    <xf numFmtId="171" fontId="1" fillId="0" borderId="7" xfId="433" applyNumberFormat="1" applyFont="1" applyFill="1" applyBorder="1" applyAlignment="1">
      <alignment horizontal="right"/>
    </xf>
    <xf numFmtId="171" fontId="1" fillId="0" borderId="0" xfId="433" applyNumberFormat="1" applyFill="1" applyBorder="1" applyAlignment="1">
      <alignment horizontal="right"/>
    </xf>
    <xf numFmtId="43" fontId="30" fillId="0" borderId="0" xfId="320" applyFont="1" applyFill="1" applyBorder="1" applyAlignment="1">
      <alignment horizontal="right"/>
    </xf>
    <xf numFmtId="171" fontId="1" fillId="0" borderId="7" xfId="433" applyNumberFormat="1" applyFill="1" applyBorder="1" applyAlignment="1">
      <alignment horizontal="right"/>
    </xf>
    <xf numFmtId="171" fontId="1" fillId="0" borderId="5" xfId="433" applyNumberFormat="1" applyFont="1" applyFill="1" applyBorder="1" applyAlignment="1">
      <alignment horizontal="right"/>
    </xf>
    <xf numFmtId="0" fontId="1" fillId="0" borderId="12" xfId="433" applyFont="1" applyFill="1" applyBorder="1"/>
    <xf numFmtId="0" fontId="1" fillId="0" borderId="12" xfId="433" applyFill="1" applyBorder="1"/>
    <xf numFmtId="14" fontId="1" fillId="0" borderId="12" xfId="433" applyNumberFormat="1" applyBorder="1" applyAlignment="1">
      <alignment horizontal="right"/>
    </xf>
    <xf numFmtId="4" fontId="1" fillId="0" borderId="12" xfId="433" applyNumberFormat="1" applyFill="1" applyBorder="1"/>
    <xf numFmtId="0" fontId="1" fillId="0" borderId="14" xfId="433" applyFill="1" applyBorder="1" applyAlignment="1">
      <alignment horizontal="center"/>
    </xf>
    <xf numFmtId="43" fontId="0" fillId="0" borderId="13" xfId="320" applyFont="1" applyBorder="1"/>
    <xf numFmtId="43" fontId="1" fillId="0" borderId="14" xfId="320" applyFont="1" applyBorder="1" applyAlignment="1">
      <alignment horizontal="right"/>
    </xf>
    <xf numFmtId="172" fontId="1" fillId="0" borderId="13" xfId="511" applyNumberFormat="1" applyFont="1" applyFill="1" applyBorder="1" applyAlignment="1">
      <alignment horizontal="right"/>
    </xf>
    <xf numFmtId="43" fontId="1" fillId="0" borderId="0" xfId="320" applyFill="1" applyBorder="1" applyAlignment="1">
      <alignment horizontal="center"/>
    </xf>
    <xf numFmtId="43" fontId="31" fillId="0" borderId="0" xfId="320" applyFont="1" applyFill="1" applyBorder="1"/>
    <xf numFmtId="0" fontId="32" fillId="0" borderId="0" xfId="433" applyFont="1" applyFill="1" applyBorder="1" applyAlignment="1">
      <alignment horizontal="left"/>
    </xf>
    <xf numFmtId="15" fontId="1" fillId="0" borderId="0" xfId="433" applyNumberFormat="1" applyFill="1" applyBorder="1"/>
    <xf numFmtId="43" fontId="33" fillId="0" borderId="0" xfId="320" applyFont="1" applyFill="1" applyBorder="1" applyAlignment="1">
      <alignment horizontal="right"/>
    </xf>
    <xf numFmtId="43" fontId="1" fillId="0" borderId="0" xfId="433" applyNumberFormat="1" applyBorder="1"/>
    <xf numFmtId="43" fontId="1" fillId="0" borderId="0" xfId="320" applyBorder="1"/>
    <xf numFmtId="43" fontId="31" fillId="0" borderId="0" xfId="320" applyFont="1"/>
    <xf numFmtId="43" fontId="31" fillId="0" borderId="0" xfId="433" applyNumberFormat="1" applyFont="1"/>
    <xf numFmtId="43" fontId="1" fillId="0" borderId="0" xfId="433" applyNumberFormat="1"/>
    <xf numFmtId="43" fontId="31" fillId="0" borderId="0" xfId="320" applyFont="1" applyFill="1" applyAlignment="1">
      <alignment horizontal="center"/>
    </xf>
    <xf numFmtId="0" fontId="1" fillId="0" borderId="0" xfId="433" applyFill="1" applyAlignment="1">
      <alignment horizontal="center"/>
    </xf>
    <xf numFmtId="0" fontId="1" fillId="0" borderId="6" xfId="433" applyFill="1" applyBorder="1" applyAlignment="1">
      <alignment horizontal="center"/>
    </xf>
    <xf numFmtId="0" fontId="1" fillId="0" borderId="9" xfId="433" applyFill="1" applyBorder="1" applyAlignment="1">
      <alignment horizontal="center"/>
    </xf>
    <xf numFmtId="43" fontId="1" fillId="0" borderId="6" xfId="320" applyFill="1" applyBorder="1" applyAlignment="1">
      <alignment horizontal="center"/>
    </xf>
    <xf numFmtId="0" fontId="1" fillId="0" borderId="9" xfId="433" applyNumberFormat="1" applyFill="1" applyBorder="1" applyAlignment="1">
      <alignment horizontal="center"/>
    </xf>
    <xf numFmtId="0" fontId="1" fillId="0" borderId="6" xfId="433" applyFont="1" applyFill="1" applyBorder="1" applyAlignment="1">
      <alignment horizontal="center"/>
    </xf>
    <xf numFmtId="43" fontId="0" fillId="0" borderId="8" xfId="320" applyFont="1" applyFill="1" applyBorder="1"/>
    <xf numFmtId="0" fontId="1" fillId="0" borderId="1" xfId="433" applyFont="1" applyFill="1" applyBorder="1" applyAlignment="1">
      <alignment horizontal="center"/>
    </xf>
    <xf numFmtId="0" fontId="1" fillId="0" borderId="3" xfId="433" applyFont="1" applyFill="1" applyBorder="1" applyAlignment="1">
      <alignment horizontal="center"/>
    </xf>
    <xf numFmtId="0" fontId="1" fillId="0" borderId="5" xfId="433" applyFill="1" applyBorder="1" applyAlignment="1">
      <alignment horizontal="center"/>
    </xf>
    <xf numFmtId="43" fontId="1" fillId="0" borderId="5" xfId="320" applyFill="1" applyBorder="1" applyAlignment="1">
      <alignment horizontal="center"/>
    </xf>
    <xf numFmtId="0" fontId="1" fillId="0" borderId="0" xfId="433" applyNumberFormat="1" applyFill="1" applyBorder="1" applyAlignment="1">
      <alignment horizontal="center"/>
    </xf>
    <xf numFmtId="0" fontId="1" fillId="0" borderId="5" xfId="433" applyFont="1" applyFill="1" applyBorder="1" applyAlignment="1">
      <alignment horizontal="center"/>
    </xf>
    <xf numFmtId="43" fontId="0" fillId="0" borderId="4" xfId="320" applyFont="1" applyFill="1" applyBorder="1" applyAlignment="1">
      <alignment horizontal="center"/>
    </xf>
    <xf numFmtId="0" fontId="1" fillId="0" borderId="4" xfId="433" applyFont="1" applyFill="1" applyBorder="1"/>
    <xf numFmtId="0" fontId="1" fillId="0" borderId="6" xfId="433" applyFont="1" applyFill="1" applyBorder="1"/>
    <xf numFmtId="0" fontId="1" fillId="0" borderId="12" xfId="433" applyFill="1" applyBorder="1" applyAlignment="1">
      <alignment horizontal="center"/>
    </xf>
    <xf numFmtId="43" fontId="1" fillId="0" borderId="12" xfId="320" applyFill="1" applyBorder="1" applyAlignment="1">
      <alignment horizontal="center"/>
    </xf>
    <xf numFmtId="0" fontId="1" fillId="0" borderId="13" xfId="433" applyNumberFormat="1" applyFill="1" applyBorder="1" applyAlignment="1">
      <alignment horizontal="center"/>
    </xf>
    <xf numFmtId="43" fontId="0" fillId="0" borderId="13" xfId="320" applyFont="1" applyFill="1" applyBorder="1" applyAlignment="1">
      <alignment horizontal="center"/>
    </xf>
    <xf numFmtId="0" fontId="1" fillId="0" borderId="11" xfId="433" applyFont="1" applyFill="1" applyBorder="1"/>
    <xf numFmtId="0" fontId="34" fillId="0" borderId="0" xfId="521" applyFont="1" applyAlignment="1">
      <alignment horizontal="center" vertical="center" wrapText="1"/>
    </xf>
    <xf numFmtId="0" fontId="1" fillId="0" borderId="0" xfId="521"/>
    <xf numFmtId="0" fontId="1" fillId="0" borderId="0" xfId="517"/>
    <xf numFmtId="0" fontId="35" fillId="0" borderId="0" xfId="521" applyFont="1"/>
    <xf numFmtId="0" fontId="35" fillId="0" borderId="0" xfId="521" applyFont="1" applyAlignment="1">
      <alignment horizontal="right"/>
    </xf>
    <xf numFmtId="0" fontId="35" fillId="0" borderId="0" xfId="521" applyFont="1" applyFill="1"/>
    <xf numFmtId="0" fontId="36" fillId="0" borderId="6" xfId="521" applyFont="1" applyFill="1" applyBorder="1" applyAlignment="1">
      <alignment horizontal="center"/>
    </xf>
    <xf numFmtId="0" fontId="36" fillId="0" borderId="10" xfId="521" applyFont="1" applyFill="1" applyBorder="1" applyAlignment="1">
      <alignment horizontal="center" vertical="center" wrapText="1"/>
    </xf>
    <xf numFmtId="0" fontId="36" fillId="0" borderId="6" xfId="521" applyFont="1" applyFill="1" applyBorder="1" applyAlignment="1">
      <alignment horizontal="center" vertical="center" wrapText="1"/>
    </xf>
    <xf numFmtId="0" fontId="36" fillId="0" borderId="15" xfId="521" applyFont="1" applyFill="1" applyBorder="1" applyAlignment="1">
      <alignment horizontal="center"/>
    </xf>
    <xf numFmtId="0" fontId="36" fillId="0" borderId="3" xfId="521" applyFont="1" applyFill="1" applyBorder="1" applyAlignment="1">
      <alignment horizontal="center"/>
    </xf>
    <xf numFmtId="0" fontId="36" fillId="0" borderId="10" xfId="521" applyFont="1" applyFill="1" applyBorder="1" applyAlignment="1">
      <alignment horizontal="center"/>
    </xf>
    <xf numFmtId="0" fontId="36" fillId="0" borderId="12" xfId="521" applyFont="1" applyFill="1" applyBorder="1" applyAlignment="1">
      <alignment horizontal="center"/>
    </xf>
    <xf numFmtId="0" fontId="36" fillId="0" borderId="14" xfId="521" applyFont="1" applyFill="1" applyBorder="1" applyAlignment="1">
      <alignment horizontal="center" vertical="center" wrapText="1"/>
    </xf>
    <xf numFmtId="0" fontId="36" fillId="0" borderId="12" xfId="521" applyFont="1" applyFill="1" applyBorder="1" applyAlignment="1">
      <alignment horizontal="center" vertical="center" wrapText="1"/>
    </xf>
    <xf numFmtId="0" fontId="36" fillId="0" borderId="3" xfId="521" applyFont="1" applyFill="1" applyBorder="1" applyAlignment="1">
      <alignment horizontal="center"/>
    </xf>
    <xf numFmtId="0" fontId="36" fillId="0" borderId="13" xfId="521" applyFont="1" applyFill="1" applyBorder="1" applyAlignment="1">
      <alignment horizontal="center"/>
    </xf>
    <xf numFmtId="0" fontId="35" fillId="0" borderId="5" xfId="521" applyFont="1" applyFill="1" applyBorder="1"/>
    <xf numFmtId="0" fontId="35" fillId="0" borderId="0" xfId="521" applyFont="1" applyBorder="1"/>
    <xf numFmtId="0" fontId="35" fillId="0" borderId="5" xfId="521" applyFont="1" applyBorder="1" applyAlignment="1">
      <alignment horizontal="left"/>
    </xf>
    <xf numFmtId="4" fontId="35" fillId="0" borderId="0" xfId="521" applyNumberFormat="1" applyFont="1" applyBorder="1"/>
    <xf numFmtId="3" fontId="35" fillId="0" borderId="5" xfId="521" applyNumberFormat="1" applyFont="1" applyBorder="1"/>
    <xf numFmtId="173" fontId="35" fillId="0" borderId="0" xfId="521" applyNumberFormat="1" applyFont="1" applyFill="1" applyBorder="1" applyAlignment="1">
      <alignment horizontal="center"/>
    </xf>
    <xf numFmtId="173" fontId="35" fillId="0" borderId="5" xfId="521" applyNumberFormat="1" applyFont="1" applyFill="1" applyBorder="1" applyAlignment="1">
      <alignment horizontal="center"/>
    </xf>
    <xf numFmtId="4" fontId="35" fillId="0" borderId="5" xfId="522" applyNumberFormat="1" applyFont="1" applyFill="1" applyBorder="1"/>
    <xf numFmtId="0" fontId="35" fillId="0" borderId="0" xfId="521" applyFont="1" applyFill="1" applyBorder="1"/>
    <xf numFmtId="0" fontId="35" fillId="0" borderId="5" xfId="521" applyFont="1" applyFill="1" applyBorder="1" applyAlignment="1">
      <alignment horizontal="left"/>
    </xf>
    <xf numFmtId="3" fontId="35" fillId="0" borderId="5" xfId="521" applyNumberFormat="1" applyFont="1" applyFill="1" applyBorder="1"/>
    <xf numFmtId="173" fontId="35" fillId="0" borderId="0" xfId="523" applyNumberFormat="1" applyFont="1" applyFill="1" applyBorder="1" applyAlignment="1">
      <alignment horizontal="center"/>
    </xf>
    <xf numFmtId="173" fontId="35" fillId="0" borderId="5" xfId="523" quotePrefix="1" applyNumberFormat="1" applyFont="1" applyFill="1" applyBorder="1" applyAlignment="1">
      <alignment horizontal="center"/>
    </xf>
    <xf numFmtId="0" fontId="35" fillId="0" borderId="12" xfId="521" applyFont="1" applyFill="1" applyBorder="1"/>
    <xf numFmtId="0" fontId="35" fillId="0" borderId="13" xfId="521" applyFont="1" applyFill="1" applyBorder="1"/>
    <xf numFmtId="0" fontId="35" fillId="0" borderId="13" xfId="523" applyFont="1" applyFill="1" applyBorder="1" applyAlignment="1">
      <alignment horizontal="center"/>
    </xf>
    <xf numFmtId="0" fontId="35" fillId="0" borderId="12" xfId="521" applyFont="1" applyFill="1" applyBorder="1" applyAlignment="1">
      <alignment horizontal="center"/>
    </xf>
    <xf numFmtId="4" fontId="35" fillId="0" borderId="12" xfId="522" applyNumberFormat="1" applyFont="1" applyFill="1" applyBorder="1"/>
    <xf numFmtId="4" fontId="35" fillId="0" borderId="0" xfId="521" applyNumberFormat="1" applyFont="1" applyFill="1"/>
  </cellXfs>
  <cellStyles count="524">
    <cellStyle name="20% - Accent1 10" xfId="11"/>
    <cellStyle name="20% - Accent1 11" xfId="12"/>
    <cellStyle name="20% - Accent1 2" xfId="13"/>
    <cellStyle name="20% - Accent1 3" xfId="14"/>
    <cellStyle name="20% - Accent1 4" xfId="15"/>
    <cellStyle name="20% - Accent1 5" xfId="16"/>
    <cellStyle name="20% - Accent1 6" xfId="17"/>
    <cellStyle name="20% - Accent1 7" xfId="18"/>
    <cellStyle name="20% - Accent1 8" xfId="19"/>
    <cellStyle name="20% - Accent1 9" xfId="20"/>
    <cellStyle name="20% - Accent2 10" xfId="21"/>
    <cellStyle name="20% - Accent2 11" xfId="22"/>
    <cellStyle name="20% - Accent2 2" xfId="23"/>
    <cellStyle name="20% - Accent2 3" xfId="24"/>
    <cellStyle name="20% - Accent2 4" xfId="25"/>
    <cellStyle name="20% - Accent2 5" xfId="26"/>
    <cellStyle name="20% - Accent2 6" xfId="27"/>
    <cellStyle name="20% - Accent2 7" xfId="28"/>
    <cellStyle name="20% - Accent2 8" xfId="29"/>
    <cellStyle name="20% - Accent2 9" xfId="30"/>
    <cellStyle name="20% - Accent3 10" xfId="31"/>
    <cellStyle name="20% - Accent3 11" xfId="32"/>
    <cellStyle name="20% - Accent3 2" xfId="33"/>
    <cellStyle name="20% - Accent3 3" xfId="34"/>
    <cellStyle name="20% - Accent3 4" xfId="35"/>
    <cellStyle name="20% - Accent3 5" xfId="36"/>
    <cellStyle name="20% - Accent3 6" xfId="37"/>
    <cellStyle name="20% - Accent3 7" xfId="38"/>
    <cellStyle name="20% - Accent3 8" xfId="39"/>
    <cellStyle name="20% - Accent3 9" xfId="40"/>
    <cellStyle name="20% - Accent4 10" xfId="41"/>
    <cellStyle name="20% - Accent4 11" xfId="42"/>
    <cellStyle name="20% - Accent4 2" xfId="43"/>
    <cellStyle name="20% - Accent4 3" xfId="44"/>
    <cellStyle name="20% - Accent4 4" xfId="45"/>
    <cellStyle name="20% - Accent4 5" xfId="46"/>
    <cellStyle name="20% - Accent4 6" xfId="47"/>
    <cellStyle name="20% - Accent4 7" xfId="48"/>
    <cellStyle name="20% - Accent4 8" xfId="49"/>
    <cellStyle name="20% - Accent4 9" xfId="50"/>
    <cellStyle name="20% - Accent5 10" xfId="51"/>
    <cellStyle name="20% - Accent5 11" xfId="52"/>
    <cellStyle name="20% - Accent5 2" xfId="53"/>
    <cellStyle name="20% - Accent5 3" xfId="54"/>
    <cellStyle name="20% - Accent5 4" xfId="55"/>
    <cellStyle name="20% - Accent5 5" xfId="56"/>
    <cellStyle name="20% - Accent5 6" xfId="57"/>
    <cellStyle name="20% - Accent5 7" xfId="58"/>
    <cellStyle name="20% - Accent5 8" xfId="59"/>
    <cellStyle name="20% - Accent5 9" xfId="60"/>
    <cellStyle name="20% - Accent6 10" xfId="61"/>
    <cellStyle name="20% - Accent6 11" xfId="62"/>
    <cellStyle name="20% - Accent6 2" xfId="63"/>
    <cellStyle name="20% - Accent6 3" xfId="64"/>
    <cellStyle name="20% - Accent6 4" xfId="65"/>
    <cellStyle name="20% - Accent6 5" xfId="66"/>
    <cellStyle name="20% - Accent6 6" xfId="67"/>
    <cellStyle name="20% - Accent6 7" xfId="68"/>
    <cellStyle name="20% - Accent6 8" xfId="69"/>
    <cellStyle name="20% - Accent6 9" xfId="70"/>
    <cellStyle name="20% - Colore 1" xfId="71"/>
    <cellStyle name="20% - Colore 2" xfId="72"/>
    <cellStyle name="20% - Colore 3" xfId="73"/>
    <cellStyle name="20% - Colore 4" xfId="74"/>
    <cellStyle name="20% - Colore 5" xfId="75"/>
    <cellStyle name="20% - Colore 6" xfId="76"/>
    <cellStyle name="40% - Accent1 10" xfId="77"/>
    <cellStyle name="40% - Accent1 11" xfId="78"/>
    <cellStyle name="40% - Accent1 2" xfId="79"/>
    <cellStyle name="40% - Accent1 3" xfId="80"/>
    <cellStyle name="40% - Accent1 4" xfId="81"/>
    <cellStyle name="40% - Accent1 5" xfId="82"/>
    <cellStyle name="40% - Accent1 6" xfId="83"/>
    <cellStyle name="40% - Accent1 7" xfId="84"/>
    <cellStyle name="40% - Accent1 8" xfId="85"/>
    <cellStyle name="40% - Accent1 9" xfId="86"/>
    <cellStyle name="40% - Accent2 10" xfId="87"/>
    <cellStyle name="40% - Accent2 11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 10" xfId="97"/>
    <cellStyle name="40% - Accent3 11" xfId="98"/>
    <cellStyle name="40% - Accent3 2" xfId="99"/>
    <cellStyle name="40% - Accent3 3" xfId="100"/>
    <cellStyle name="40% - Accent3 4" xfId="101"/>
    <cellStyle name="40% - Accent3 5" xfId="102"/>
    <cellStyle name="40% - Accent3 6" xfId="103"/>
    <cellStyle name="40% - Accent3 7" xfId="104"/>
    <cellStyle name="40% - Accent3 8" xfId="105"/>
    <cellStyle name="40% - Accent3 9" xfId="106"/>
    <cellStyle name="40% - Accent4 10" xfId="107"/>
    <cellStyle name="40% - Accent4 11" xfId="108"/>
    <cellStyle name="40% - Accent4 2" xfId="109"/>
    <cellStyle name="40% - Accent4 3" xfId="110"/>
    <cellStyle name="40% - Accent4 4" xfId="111"/>
    <cellStyle name="40% - Accent4 5" xfId="112"/>
    <cellStyle name="40% - Accent4 6" xfId="113"/>
    <cellStyle name="40% - Accent4 7" xfId="114"/>
    <cellStyle name="40% - Accent4 8" xfId="115"/>
    <cellStyle name="40% - Accent4 9" xfId="116"/>
    <cellStyle name="40% - Accent5 10" xfId="117"/>
    <cellStyle name="40% - Accent5 11" xfId="118"/>
    <cellStyle name="40% - Accent5 2" xfId="119"/>
    <cellStyle name="40% - Accent5 3" xfId="120"/>
    <cellStyle name="40% - Accent5 4" xfId="121"/>
    <cellStyle name="40% - Accent5 5" xfId="122"/>
    <cellStyle name="40% - Accent5 6" xfId="123"/>
    <cellStyle name="40% - Accent5 7" xfId="124"/>
    <cellStyle name="40% - Accent5 8" xfId="125"/>
    <cellStyle name="40% - Accent5 9" xfId="126"/>
    <cellStyle name="40% - Accent6 10" xfId="127"/>
    <cellStyle name="40% - Accent6 11" xfId="128"/>
    <cellStyle name="40% - Accent6 2" xfId="129"/>
    <cellStyle name="40% - Accent6 3" xfId="130"/>
    <cellStyle name="40% - Accent6 4" xfId="131"/>
    <cellStyle name="40% - Accent6 5" xfId="132"/>
    <cellStyle name="40% - Accent6 6" xfId="133"/>
    <cellStyle name="40% - Accent6 7" xfId="134"/>
    <cellStyle name="40% - Accent6 8" xfId="135"/>
    <cellStyle name="40% - Accent6 9" xfId="136"/>
    <cellStyle name="40% - Colore 1" xfId="137"/>
    <cellStyle name="40% - Colore 2" xfId="138"/>
    <cellStyle name="40% - Colore 3" xfId="139"/>
    <cellStyle name="40% - Colore 4" xfId="140"/>
    <cellStyle name="40% - Colore 5" xfId="141"/>
    <cellStyle name="40% - Colore 6" xfId="142"/>
    <cellStyle name="60% - Accent1 10" xfId="143"/>
    <cellStyle name="60% - Accent1 11" xfId="144"/>
    <cellStyle name="60% - Accent1 2" xfId="145"/>
    <cellStyle name="60% - Accent1 3" xfId="146"/>
    <cellStyle name="60% - Accent1 4" xfId="147"/>
    <cellStyle name="60% - Accent1 5" xfId="148"/>
    <cellStyle name="60% - Accent1 6" xfId="149"/>
    <cellStyle name="60% - Accent1 7" xfId="150"/>
    <cellStyle name="60% - Accent1 8" xfId="151"/>
    <cellStyle name="60% - Accent1 9" xfId="152"/>
    <cellStyle name="60% - Accent2 10" xfId="153"/>
    <cellStyle name="60% - Accent2 11" xfId="154"/>
    <cellStyle name="60% - Accent2 2" xfId="155"/>
    <cellStyle name="60% - Accent2 3" xfId="156"/>
    <cellStyle name="60% - Accent2 4" xfId="157"/>
    <cellStyle name="60% - Accent2 5" xfId="158"/>
    <cellStyle name="60% - Accent2 6" xfId="159"/>
    <cellStyle name="60% - Accent2 7" xfId="160"/>
    <cellStyle name="60% - Accent2 8" xfId="161"/>
    <cellStyle name="60% - Accent2 9" xfId="162"/>
    <cellStyle name="60% - Accent3 10" xfId="163"/>
    <cellStyle name="60% - Accent3 11" xfId="164"/>
    <cellStyle name="60% - Accent3 2" xfId="165"/>
    <cellStyle name="60% - Accent3 3" xfId="166"/>
    <cellStyle name="60% - Accent3 4" xfId="167"/>
    <cellStyle name="60% - Accent3 5" xfId="168"/>
    <cellStyle name="60% - Accent3 6" xfId="169"/>
    <cellStyle name="60% - Accent3 7" xfId="170"/>
    <cellStyle name="60% - Accent3 8" xfId="171"/>
    <cellStyle name="60% - Accent3 9" xfId="172"/>
    <cellStyle name="60% - Accent4 10" xfId="173"/>
    <cellStyle name="60% - Accent4 11" xfId="174"/>
    <cellStyle name="60% - Accent4 2" xfId="175"/>
    <cellStyle name="60% - Accent4 3" xfId="176"/>
    <cellStyle name="60% - Accent4 4" xfId="177"/>
    <cellStyle name="60% - Accent4 5" xfId="178"/>
    <cellStyle name="60% - Accent4 6" xfId="179"/>
    <cellStyle name="60% - Accent4 7" xfId="180"/>
    <cellStyle name="60% - Accent4 8" xfId="181"/>
    <cellStyle name="60% - Accent4 9" xfId="182"/>
    <cellStyle name="60% - Accent5 10" xfId="183"/>
    <cellStyle name="60% - Accent5 11" xfId="184"/>
    <cellStyle name="60% - Accent5 2" xfId="185"/>
    <cellStyle name="60% - Accent5 3" xfId="186"/>
    <cellStyle name="60% - Accent5 4" xfId="187"/>
    <cellStyle name="60% - Accent5 5" xfId="188"/>
    <cellStyle name="60% - Accent5 6" xfId="189"/>
    <cellStyle name="60% - Accent5 7" xfId="190"/>
    <cellStyle name="60% - Accent5 8" xfId="191"/>
    <cellStyle name="60% - Accent5 9" xfId="192"/>
    <cellStyle name="60% - Accent6 10" xfId="193"/>
    <cellStyle name="60% - Accent6 11" xfId="194"/>
    <cellStyle name="60% - Accent6 2" xfId="195"/>
    <cellStyle name="60% - Accent6 3" xfId="196"/>
    <cellStyle name="60% - Accent6 4" xfId="197"/>
    <cellStyle name="60% - Accent6 5" xfId="198"/>
    <cellStyle name="60% - Accent6 6" xfId="199"/>
    <cellStyle name="60% - Accent6 7" xfId="200"/>
    <cellStyle name="60% - Accent6 8" xfId="201"/>
    <cellStyle name="60% - Accent6 9" xfId="202"/>
    <cellStyle name="60% - Colore 1" xfId="203"/>
    <cellStyle name="60% - Colore 2" xfId="204"/>
    <cellStyle name="60% - Colore 3" xfId="205"/>
    <cellStyle name="60% - Colore 4" xfId="206"/>
    <cellStyle name="60% - Colore 5" xfId="207"/>
    <cellStyle name="60% - Colore 6" xfId="208"/>
    <cellStyle name="Accent1 10" xfId="209"/>
    <cellStyle name="Accent1 11" xfId="210"/>
    <cellStyle name="Accent1 2" xfId="211"/>
    <cellStyle name="Accent1 3" xfId="212"/>
    <cellStyle name="Accent1 4" xfId="213"/>
    <cellStyle name="Accent1 5" xfId="214"/>
    <cellStyle name="Accent1 6" xfId="215"/>
    <cellStyle name="Accent1 7" xfId="216"/>
    <cellStyle name="Accent1 8" xfId="217"/>
    <cellStyle name="Accent1 9" xfId="218"/>
    <cellStyle name="Accent2 10" xfId="219"/>
    <cellStyle name="Accent2 11" xfId="220"/>
    <cellStyle name="Accent2 2" xfId="221"/>
    <cellStyle name="Accent2 3" xfId="222"/>
    <cellStyle name="Accent2 4" xfId="223"/>
    <cellStyle name="Accent2 5" xfId="224"/>
    <cellStyle name="Accent2 6" xfId="225"/>
    <cellStyle name="Accent2 7" xfId="226"/>
    <cellStyle name="Accent2 8" xfId="227"/>
    <cellStyle name="Accent2 9" xfId="228"/>
    <cellStyle name="Accent3 10" xfId="229"/>
    <cellStyle name="Accent3 11" xfId="230"/>
    <cellStyle name="Accent3 2" xfId="231"/>
    <cellStyle name="Accent3 3" xfId="232"/>
    <cellStyle name="Accent3 4" xfId="233"/>
    <cellStyle name="Accent3 5" xfId="234"/>
    <cellStyle name="Accent3 6" xfId="235"/>
    <cellStyle name="Accent3 7" xfId="236"/>
    <cellStyle name="Accent3 8" xfId="237"/>
    <cellStyle name="Accent3 9" xfId="238"/>
    <cellStyle name="Accent4 10" xfId="239"/>
    <cellStyle name="Accent4 11" xfId="240"/>
    <cellStyle name="Accent4 2" xfId="241"/>
    <cellStyle name="Accent4 3" xfId="242"/>
    <cellStyle name="Accent4 4" xfId="243"/>
    <cellStyle name="Accent4 5" xfId="244"/>
    <cellStyle name="Accent4 6" xfId="245"/>
    <cellStyle name="Accent4 7" xfId="246"/>
    <cellStyle name="Accent4 8" xfId="247"/>
    <cellStyle name="Accent4 9" xfId="248"/>
    <cellStyle name="Accent5 10" xfId="249"/>
    <cellStyle name="Accent5 11" xfId="250"/>
    <cellStyle name="Accent5 2" xfId="251"/>
    <cellStyle name="Accent5 3" xfId="252"/>
    <cellStyle name="Accent5 4" xfId="253"/>
    <cellStyle name="Accent5 5" xfId="254"/>
    <cellStyle name="Accent5 6" xfId="255"/>
    <cellStyle name="Accent5 7" xfId="256"/>
    <cellStyle name="Accent5 8" xfId="257"/>
    <cellStyle name="Accent5 9" xfId="258"/>
    <cellStyle name="Accent6 10" xfId="259"/>
    <cellStyle name="Accent6 11" xfId="260"/>
    <cellStyle name="Accent6 2" xfId="261"/>
    <cellStyle name="Accent6 3" xfId="262"/>
    <cellStyle name="Accent6 4" xfId="263"/>
    <cellStyle name="Accent6 5" xfId="264"/>
    <cellStyle name="Accent6 6" xfId="265"/>
    <cellStyle name="Accent6 7" xfId="266"/>
    <cellStyle name="Accent6 8" xfId="267"/>
    <cellStyle name="Accent6 9" xfId="268"/>
    <cellStyle name="Bad 10" xfId="269"/>
    <cellStyle name="Bad 11" xfId="270"/>
    <cellStyle name="Bad 2" xfId="271"/>
    <cellStyle name="Bad 3" xfId="272"/>
    <cellStyle name="Bad 4" xfId="273"/>
    <cellStyle name="Bad 5" xfId="274"/>
    <cellStyle name="Bad 6" xfId="275"/>
    <cellStyle name="Bad 7" xfId="276"/>
    <cellStyle name="Bad 8" xfId="277"/>
    <cellStyle name="Bad 9" xfId="278"/>
    <cellStyle name="Calcolo" xfId="279"/>
    <cellStyle name="Calculation 10" xfId="280"/>
    <cellStyle name="Calculation 11" xfId="281"/>
    <cellStyle name="Calculation 2" xfId="282"/>
    <cellStyle name="Calculation 3" xfId="283"/>
    <cellStyle name="Calculation 4" xfId="284"/>
    <cellStyle name="Calculation 5" xfId="285"/>
    <cellStyle name="Calculation 6" xfId="286"/>
    <cellStyle name="Calculation 7" xfId="287"/>
    <cellStyle name="Calculation 8" xfId="288"/>
    <cellStyle name="Calculation 9" xfId="289"/>
    <cellStyle name="Cella collegata" xfId="290"/>
    <cellStyle name="Cella da controllare" xfId="291"/>
    <cellStyle name="Check Cell 10" xfId="292"/>
    <cellStyle name="Check Cell 11" xfId="293"/>
    <cellStyle name="Check Cell 2" xfId="294"/>
    <cellStyle name="Check Cell 3" xfId="295"/>
    <cellStyle name="Check Cell 4" xfId="296"/>
    <cellStyle name="Check Cell 5" xfId="297"/>
    <cellStyle name="Check Cell 6" xfId="298"/>
    <cellStyle name="Check Cell 7" xfId="299"/>
    <cellStyle name="Check Cell 8" xfId="300"/>
    <cellStyle name="Check Cell 9" xfId="301"/>
    <cellStyle name="Colore 1" xfId="302"/>
    <cellStyle name="Colore 2" xfId="303"/>
    <cellStyle name="Colore 3" xfId="304"/>
    <cellStyle name="Colore 4" xfId="305"/>
    <cellStyle name="Colore 5" xfId="306"/>
    <cellStyle name="Colore 6" xfId="307"/>
    <cellStyle name="Comma 10" xfId="308"/>
    <cellStyle name="Comma 11" xfId="309"/>
    <cellStyle name="Comma 12" xfId="310"/>
    <cellStyle name="Comma 13" xfId="311"/>
    <cellStyle name="Comma 14" xfId="312"/>
    <cellStyle name="Comma 15" xfId="313"/>
    <cellStyle name="Comma 16" xfId="314"/>
    <cellStyle name="Comma 17" xfId="315"/>
    <cellStyle name="Comma 18" xfId="316"/>
    <cellStyle name="Comma 19" xfId="317"/>
    <cellStyle name="Comma 2" xfId="5"/>
    <cellStyle name="Comma 2 2" xfId="318"/>
    <cellStyle name="Comma 2 2 2" xfId="512"/>
    <cellStyle name="Comma 2 2 2 2" xfId="513"/>
    <cellStyle name="Comma 2 3" xfId="319"/>
    <cellStyle name="Comma 2 4" xfId="510"/>
    <cellStyle name="Comma 2_Copy of Ccy (2)" xfId="320"/>
    <cellStyle name="Comma 20" xfId="321"/>
    <cellStyle name="Comma 21" xfId="322"/>
    <cellStyle name="Comma 22" xfId="323"/>
    <cellStyle name="Comma 23" xfId="324"/>
    <cellStyle name="Comma 24" xfId="325"/>
    <cellStyle name="Comma 25" xfId="326"/>
    <cellStyle name="Comma 26" xfId="327"/>
    <cellStyle name="Comma 27" xfId="328"/>
    <cellStyle name="Comma 28" xfId="329"/>
    <cellStyle name="Comma 29" xfId="330"/>
    <cellStyle name="Comma 3" xfId="331"/>
    <cellStyle name="Comma 30" xfId="332"/>
    <cellStyle name="Comma 31" xfId="333"/>
    <cellStyle name="Comma 31 2" xfId="334"/>
    <cellStyle name="Comma 32" xfId="335"/>
    <cellStyle name="Comma 33" xfId="336"/>
    <cellStyle name="Comma 34" xfId="7"/>
    <cellStyle name="Comma 4" xfId="337"/>
    <cellStyle name="Comma 5" xfId="338"/>
    <cellStyle name="Comma 6" xfId="6"/>
    <cellStyle name="Comma 7" xfId="339"/>
    <cellStyle name="Comma 8" xfId="340"/>
    <cellStyle name="Comma 9" xfId="341"/>
    <cellStyle name="Comma_loans as of June  2013" xfId="511"/>
    <cellStyle name="Comma_Rregjistri 9M 2012" xfId="522"/>
    <cellStyle name="Comma_Rregjistri BB 2014 2" xfId="2"/>
    <cellStyle name="Explanatory Text 10" xfId="342"/>
    <cellStyle name="Explanatory Text 11" xfId="343"/>
    <cellStyle name="Explanatory Text 2" xfId="344"/>
    <cellStyle name="Explanatory Text 3" xfId="345"/>
    <cellStyle name="Explanatory Text 4" xfId="346"/>
    <cellStyle name="Explanatory Text 5" xfId="347"/>
    <cellStyle name="Explanatory Text 6" xfId="348"/>
    <cellStyle name="Explanatory Text 7" xfId="349"/>
    <cellStyle name="Explanatory Text 8" xfId="350"/>
    <cellStyle name="Explanatory Text 9" xfId="351"/>
    <cellStyle name="Good 10" xfId="352"/>
    <cellStyle name="Good 11" xfId="353"/>
    <cellStyle name="Good 2" xfId="354"/>
    <cellStyle name="Good 3" xfId="355"/>
    <cellStyle name="Good 4" xfId="356"/>
    <cellStyle name="Good 5" xfId="357"/>
    <cellStyle name="Good 6" xfId="358"/>
    <cellStyle name="Good 7" xfId="359"/>
    <cellStyle name="Good 8" xfId="360"/>
    <cellStyle name="Good 9" xfId="361"/>
    <cellStyle name="Heading 1 10" xfId="362"/>
    <cellStyle name="Heading 1 11" xfId="363"/>
    <cellStyle name="Heading 1 2" xfId="364"/>
    <cellStyle name="Heading 1 3" xfId="365"/>
    <cellStyle name="Heading 1 4" xfId="366"/>
    <cellStyle name="Heading 1 5" xfId="367"/>
    <cellStyle name="Heading 1 6" xfId="368"/>
    <cellStyle name="Heading 1 7" xfId="369"/>
    <cellStyle name="Heading 1 8" xfId="370"/>
    <cellStyle name="Heading 1 9" xfId="371"/>
    <cellStyle name="Heading 2 10" xfId="372"/>
    <cellStyle name="Heading 2 11" xfId="373"/>
    <cellStyle name="Heading 2 2" xfId="374"/>
    <cellStyle name="Heading 2 3" xfId="375"/>
    <cellStyle name="Heading 2 4" xfId="376"/>
    <cellStyle name="Heading 2 5" xfId="377"/>
    <cellStyle name="Heading 2 6" xfId="378"/>
    <cellStyle name="Heading 2 7" xfId="379"/>
    <cellStyle name="Heading 2 8" xfId="380"/>
    <cellStyle name="Heading 2 9" xfId="381"/>
    <cellStyle name="Heading 3 10" xfId="382"/>
    <cellStyle name="Heading 3 11" xfId="383"/>
    <cellStyle name="Heading 3 2" xfId="384"/>
    <cellStyle name="Heading 3 3" xfId="385"/>
    <cellStyle name="Heading 3 4" xfId="386"/>
    <cellStyle name="Heading 3 5" xfId="387"/>
    <cellStyle name="Heading 3 6" xfId="388"/>
    <cellStyle name="Heading 3 7" xfId="389"/>
    <cellStyle name="Heading 3 8" xfId="390"/>
    <cellStyle name="Heading 3 9" xfId="391"/>
    <cellStyle name="Heading 4 10" xfId="392"/>
    <cellStyle name="Heading 4 11" xfId="393"/>
    <cellStyle name="Heading 4 2" xfId="394"/>
    <cellStyle name="Heading 4 3" xfId="395"/>
    <cellStyle name="Heading 4 4" xfId="396"/>
    <cellStyle name="Heading 4 5" xfId="397"/>
    <cellStyle name="Heading 4 6" xfId="398"/>
    <cellStyle name="Heading 4 7" xfId="399"/>
    <cellStyle name="Heading 4 8" xfId="400"/>
    <cellStyle name="Heading 4 9" xfId="401"/>
    <cellStyle name="Input 10" xfId="402"/>
    <cellStyle name="Input 11" xfId="403"/>
    <cellStyle name="Input 2" xfId="404"/>
    <cellStyle name="Input 3" xfId="405"/>
    <cellStyle name="Input 4" xfId="406"/>
    <cellStyle name="Input 5" xfId="407"/>
    <cellStyle name="Input 6" xfId="408"/>
    <cellStyle name="Input 7" xfId="409"/>
    <cellStyle name="Input 8" xfId="410"/>
    <cellStyle name="Input 9" xfId="411"/>
    <cellStyle name="Linked Cell 10" xfId="412"/>
    <cellStyle name="Linked Cell 11" xfId="413"/>
    <cellStyle name="Linked Cell 2" xfId="414"/>
    <cellStyle name="Linked Cell 3" xfId="415"/>
    <cellStyle name="Linked Cell 4" xfId="416"/>
    <cellStyle name="Linked Cell 5" xfId="417"/>
    <cellStyle name="Linked Cell 6" xfId="418"/>
    <cellStyle name="Linked Cell 7" xfId="419"/>
    <cellStyle name="Linked Cell 8" xfId="420"/>
    <cellStyle name="Linked Cell 9" xfId="421"/>
    <cellStyle name="Neutral 10" xfId="422"/>
    <cellStyle name="Neutral 11" xfId="423"/>
    <cellStyle name="Neutral 2" xfId="424"/>
    <cellStyle name="Neutral 3" xfId="425"/>
    <cellStyle name="Neutral 4" xfId="426"/>
    <cellStyle name="Neutral 5" xfId="427"/>
    <cellStyle name="Neutral 6" xfId="428"/>
    <cellStyle name="Neutral 7" xfId="429"/>
    <cellStyle name="Neutral 8" xfId="430"/>
    <cellStyle name="Neutral 9" xfId="431"/>
    <cellStyle name="Neutrale" xfId="432"/>
    <cellStyle name="Normal" xfId="0" builtinId="0"/>
    <cellStyle name="Normal 10" xfId="514"/>
    <cellStyle name="Normal 2" xfId="433"/>
    <cellStyle name="Normal 2 2" xfId="434"/>
    <cellStyle name="Normal 2 2 2" xfId="515"/>
    <cellStyle name="Normal 2 2 2 2" xfId="516"/>
    <cellStyle name="Normal 2 3" xfId="9"/>
    <cellStyle name="Normal 2 4" xfId="517"/>
    <cellStyle name="Normal 3" xfId="10"/>
    <cellStyle name="Normal 3 2" xfId="435"/>
    <cellStyle name="Normal 3_Buletini BJ 6m 2014" xfId="436"/>
    <cellStyle name="Normal 4" xfId="8"/>
    <cellStyle name="Normal 4 2" xfId="437"/>
    <cellStyle name="Normal 4_Buletini BJ 6m 2014" xfId="438"/>
    <cellStyle name="Normal 5" xfId="439"/>
    <cellStyle name="Normal 5 2" xfId="440"/>
    <cellStyle name="Normal 5_Buletini BJ 6m 2014" xfId="441"/>
    <cellStyle name="Normal 6" xfId="442"/>
    <cellStyle name="Normal 7" xfId="443"/>
    <cellStyle name="Normal 8" xfId="444"/>
    <cellStyle name="Normal 8 2" xfId="445"/>
    <cellStyle name="Normal 8_Buletini BJ 6m 2014" xfId="446"/>
    <cellStyle name="Normal 9" xfId="447"/>
    <cellStyle name="Normal_Permbledhese e rregjistrit  Q1 2013" xfId="523"/>
    <cellStyle name="Normal_Rregjistri 9M 2012" xfId="521"/>
    <cellStyle name="Normal_Rregjistri BB 2014 2" xfId="1"/>
    <cellStyle name="Normal_Rregjistri i kredise tremujori i pare 2011" xfId="509"/>
    <cellStyle name="Nota" xfId="448"/>
    <cellStyle name="Note 10" xfId="449"/>
    <cellStyle name="Note 11" xfId="450"/>
    <cellStyle name="Note 2" xfId="451"/>
    <cellStyle name="Note 3" xfId="452"/>
    <cellStyle name="Note 4" xfId="453"/>
    <cellStyle name="Note 5" xfId="454"/>
    <cellStyle name="Note 6" xfId="455"/>
    <cellStyle name="Note 7" xfId="456"/>
    <cellStyle name="Note 8" xfId="457"/>
    <cellStyle name="Note 9" xfId="458"/>
    <cellStyle name="Output 10" xfId="459"/>
    <cellStyle name="Output 11" xfId="460"/>
    <cellStyle name="Output 2" xfId="461"/>
    <cellStyle name="Output 3" xfId="462"/>
    <cellStyle name="Output 4" xfId="463"/>
    <cellStyle name="Output 5" xfId="464"/>
    <cellStyle name="Output 6" xfId="465"/>
    <cellStyle name="Output 7" xfId="466"/>
    <cellStyle name="Output 8" xfId="467"/>
    <cellStyle name="Output 9" xfId="468"/>
    <cellStyle name="Percent 2" xfId="3"/>
    <cellStyle name="Percent 2 2" xfId="518"/>
    <cellStyle name="Percent 3" xfId="519"/>
    <cellStyle name="Percent 4" xfId="520"/>
    <cellStyle name="Percent 6" xfId="4"/>
    <cellStyle name="Testo avviso" xfId="469"/>
    <cellStyle name="Testo descrittivo" xfId="470"/>
    <cellStyle name="Title 10" xfId="471"/>
    <cellStyle name="Title 11" xfId="472"/>
    <cellStyle name="Title 2" xfId="473"/>
    <cellStyle name="Title 3" xfId="474"/>
    <cellStyle name="Title 4" xfId="475"/>
    <cellStyle name="Title 5" xfId="476"/>
    <cellStyle name="Title 6" xfId="477"/>
    <cellStyle name="Title 7" xfId="478"/>
    <cellStyle name="Title 8" xfId="479"/>
    <cellStyle name="Title 9" xfId="480"/>
    <cellStyle name="Titolo" xfId="481"/>
    <cellStyle name="Titolo 1" xfId="482"/>
    <cellStyle name="Titolo 2" xfId="483"/>
    <cellStyle name="Titolo 3" xfId="484"/>
    <cellStyle name="Titolo 4" xfId="485"/>
    <cellStyle name="Total 10" xfId="486"/>
    <cellStyle name="Total 11" xfId="487"/>
    <cellStyle name="Total 2" xfId="488"/>
    <cellStyle name="Total 3" xfId="489"/>
    <cellStyle name="Total 4" xfId="490"/>
    <cellStyle name="Total 5" xfId="491"/>
    <cellStyle name="Total 6" xfId="492"/>
    <cellStyle name="Total 7" xfId="493"/>
    <cellStyle name="Total 8" xfId="494"/>
    <cellStyle name="Total 9" xfId="495"/>
    <cellStyle name="Totale" xfId="496"/>
    <cellStyle name="Valore non valido" xfId="497"/>
    <cellStyle name="Valore valido" xfId="498"/>
    <cellStyle name="Warning Text 10" xfId="499"/>
    <cellStyle name="Warning Text 11" xfId="500"/>
    <cellStyle name="Warning Text 2" xfId="501"/>
    <cellStyle name="Warning Text 3" xfId="502"/>
    <cellStyle name="Warning Text 4" xfId="503"/>
    <cellStyle name="Warning Text 5" xfId="504"/>
    <cellStyle name="Warning Text 6" xfId="505"/>
    <cellStyle name="Warning Text 7" xfId="506"/>
    <cellStyle name="Warning Text 8" xfId="507"/>
    <cellStyle name="Warning Text 9" xfId="5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0</xdr:col>
      <xdr:colOff>0</xdr:colOff>
      <xdr:row>202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4042350"/>
          <a:ext cx="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3162300" y="3307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ena.gjika/Local%20Settings/Temporary%20Internet%20Files/Content.Outlook/9Y8O8Z8T/Per%20regjistr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ku"/>
    </sheetNames>
    <sheetDataSet>
      <sheetData sheetId="0" refreshError="1">
        <row r="252">
          <cell r="D252">
            <v>1533875.64</v>
          </cell>
        </row>
        <row r="253">
          <cell r="D253">
            <v>2045167.52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2:P216"/>
  <sheetViews>
    <sheetView tabSelected="1" topLeftCell="A193" workbookViewId="0">
      <selection activeCell="C214" sqref="C214"/>
    </sheetView>
  </sheetViews>
  <sheetFormatPr defaultRowHeight="12.75"/>
  <cols>
    <col min="1" max="1" width="19.5703125" style="18" bestFit="1" customWidth="1"/>
    <col min="2" max="2" width="13.42578125" style="18" bestFit="1" customWidth="1"/>
    <col min="3" max="3" width="14.42578125" style="1" bestFit="1" customWidth="1"/>
    <col min="4" max="4" width="9.7109375" style="1" bestFit="1" customWidth="1"/>
    <col min="5" max="5" width="21" style="54" bestFit="1" customWidth="1"/>
    <col min="6" max="6" width="18.85546875" style="54" bestFit="1" customWidth="1"/>
    <col min="7" max="7" width="15" style="1" bestFit="1" customWidth="1"/>
    <col min="8" max="8" width="20.28515625" style="1" bestFit="1" customWidth="1"/>
    <col min="9" max="9" width="12.7109375" style="1" customWidth="1"/>
    <col min="10" max="10" width="13.28515625" style="1" bestFit="1" customWidth="1"/>
    <col min="11" max="11" width="11.140625" style="1" bestFit="1" customWidth="1"/>
    <col min="12" max="12" width="10.28515625" style="1" bestFit="1" customWidth="1"/>
    <col min="13" max="13" width="13.28515625" style="1" bestFit="1" customWidth="1"/>
    <col min="14" max="14" width="13.7109375" style="1" bestFit="1" customWidth="1"/>
    <col min="15" max="15" width="11.140625" style="1" bestFit="1" customWidth="1"/>
    <col min="16" max="16" width="10.42578125" style="1" bestFit="1" customWidth="1"/>
    <col min="17" max="16384" width="9.140625" style="1"/>
  </cols>
  <sheetData>
    <row r="2" spans="1:6">
      <c r="E2" s="53"/>
    </row>
    <row r="3" spans="1:6" s="4" customFormat="1">
      <c r="A3" s="127" t="s">
        <v>0</v>
      </c>
      <c r="B3" s="127"/>
      <c r="C3" s="127"/>
      <c r="D3" s="127"/>
      <c r="E3" s="2"/>
      <c r="F3" s="3"/>
    </row>
    <row r="4" spans="1:6" s="4" customFormat="1">
      <c r="A4" s="5">
        <v>42277</v>
      </c>
      <c r="C4" s="6"/>
      <c r="D4" s="7"/>
      <c r="E4" s="8"/>
      <c r="F4" s="9"/>
    </row>
    <row r="5" spans="1:6" s="4" customFormat="1" ht="24.75" customHeight="1">
      <c r="A5" s="55" t="s">
        <v>1</v>
      </c>
      <c r="B5" s="56" t="s">
        <v>2</v>
      </c>
      <c r="C5" s="56" t="s">
        <v>3</v>
      </c>
      <c r="D5" s="57" t="s">
        <v>4</v>
      </c>
      <c r="E5" s="58" t="s">
        <v>5</v>
      </c>
      <c r="F5" s="59" t="s">
        <v>802</v>
      </c>
    </row>
    <row r="6" spans="1:6">
      <c r="A6" s="61" t="s">
        <v>7</v>
      </c>
      <c r="B6" s="62">
        <v>42215</v>
      </c>
      <c r="C6" s="63">
        <v>42306</v>
      </c>
      <c r="D6" s="50">
        <v>2.691E-2</v>
      </c>
      <c r="E6" s="64">
        <v>5181990000</v>
      </c>
      <c r="F6" s="65">
        <v>5147255482.0699997</v>
      </c>
    </row>
    <row r="7" spans="1:6">
      <c r="A7" s="61" t="s">
        <v>7</v>
      </c>
      <c r="B7" s="62">
        <v>42243</v>
      </c>
      <c r="C7" s="63">
        <v>42334</v>
      </c>
      <c r="D7" s="50">
        <v>2.6589999999999999E-2</v>
      </c>
      <c r="E7" s="67">
        <v>2375000000</v>
      </c>
      <c r="F7" s="65">
        <v>2359358762.4099998</v>
      </c>
    </row>
    <row r="8" spans="1:6">
      <c r="A8" s="61" t="s">
        <v>7</v>
      </c>
      <c r="B8" s="62">
        <v>42272</v>
      </c>
      <c r="C8" s="63">
        <v>42362</v>
      </c>
      <c r="D8" s="50">
        <v>2.6280000000000001E-2</v>
      </c>
      <c r="E8" s="70">
        <v>4000000000</v>
      </c>
      <c r="F8" s="65">
        <v>3974248770.7600002</v>
      </c>
    </row>
    <row r="9" spans="1:6">
      <c r="A9" s="61" t="s">
        <v>7</v>
      </c>
      <c r="B9" s="62">
        <v>42275</v>
      </c>
      <c r="C9" s="63">
        <v>42366</v>
      </c>
      <c r="D9" s="50">
        <v>2.6009999999999998E-2</v>
      </c>
      <c r="E9" s="70">
        <v>3999990000</v>
      </c>
      <c r="F9" s="65">
        <v>3974216886.21</v>
      </c>
    </row>
    <row r="10" spans="1:6">
      <c r="A10" s="61"/>
      <c r="B10" s="77"/>
      <c r="C10" s="77"/>
      <c r="D10" s="50"/>
      <c r="E10" s="67"/>
      <c r="F10" s="17"/>
    </row>
    <row r="11" spans="1:6">
      <c r="A11" s="61" t="s">
        <v>31</v>
      </c>
      <c r="B11" s="78">
        <v>42103</v>
      </c>
      <c r="C11" s="79">
        <v>42285</v>
      </c>
      <c r="D11" s="50">
        <v>3.1359999999999999E-2</v>
      </c>
      <c r="E11" s="70">
        <v>4700000000</v>
      </c>
      <c r="F11" s="80">
        <v>4627638341.9099998</v>
      </c>
    </row>
    <row r="12" spans="1:6">
      <c r="A12" s="61" t="s">
        <v>31</v>
      </c>
      <c r="B12" s="78">
        <v>42138</v>
      </c>
      <c r="C12" s="79">
        <v>42320</v>
      </c>
      <c r="D12" s="50">
        <v>3.1099999999999999E-2</v>
      </c>
      <c r="E12" s="70">
        <v>5200000000</v>
      </c>
      <c r="F12" s="80">
        <v>5120589993.2200003</v>
      </c>
    </row>
    <row r="13" spans="1:6">
      <c r="A13" s="61" t="s">
        <v>31</v>
      </c>
      <c r="B13" s="78">
        <v>42166</v>
      </c>
      <c r="C13" s="79">
        <v>42348</v>
      </c>
      <c r="D13" s="50">
        <v>3.041E-2</v>
      </c>
      <c r="E13" s="70">
        <v>4400000000</v>
      </c>
      <c r="F13" s="80">
        <v>4334277982.54</v>
      </c>
    </row>
    <row r="14" spans="1:6">
      <c r="A14" s="61" t="s">
        <v>31</v>
      </c>
      <c r="B14" s="62">
        <v>42194</v>
      </c>
      <c r="C14" s="63">
        <v>42376</v>
      </c>
      <c r="D14" s="50">
        <v>2.9680000000000002E-2</v>
      </c>
      <c r="E14" s="70">
        <v>14700000000</v>
      </c>
      <c r="F14" s="65">
        <v>14485629756.01</v>
      </c>
    </row>
    <row r="15" spans="1:6">
      <c r="A15" s="61" t="s">
        <v>31</v>
      </c>
      <c r="B15" s="81">
        <v>42229</v>
      </c>
      <c r="C15" s="82">
        <v>42411</v>
      </c>
      <c r="D15" s="50">
        <v>2.903E-2</v>
      </c>
      <c r="E15" s="70">
        <v>3999990000</v>
      </c>
      <c r="F15" s="65">
        <v>3942914213.2800002</v>
      </c>
    </row>
    <row r="16" spans="1:6">
      <c r="A16" s="61" t="s">
        <v>31</v>
      </c>
      <c r="B16" s="81">
        <v>42257</v>
      </c>
      <c r="C16" s="82">
        <v>42439</v>
      </c>
      <c r="D16" s="50">
        <v>2.8729999999999999E-2</v>
      </c>
      <c r="E16" s="70">
        <v>5100000000</v>
      </c>
      <c r="F16" s="65">
        <v>5027970655.3299999</v>
      </c>
    </row>
    <row r="17" spans="1:16">
      <c r="A17" s="61"/>
      <c r="B17" s="77"/>
      <c r="C17" s="77"/>
      <c r="D17" s="50"/>
      <c r="E17" s="67"/>
      <c r="F17" s="17"/>
    </row>
    <row r="18" spans="1:16">
      <c r="A18" s="61" t="s">
        <v>44</v>
      </c>
      <c r="B18" s="83">
        <v>41921</v>
      </c>
      <c r="C18" s="84">
        <v>42285</v>
      </c>
      <c r="D18" s="50">
        <v>3.2427999999999998E-2</v>
      </c>
      <c r="E18" s="70">
        <v>5200760000</v>
      </c>
      <c r="F18" s="85">
        <v>5037838258.6800003</v>
      </c>
    </row>
    <row r="19" spans="1:16">
      <c r="A19" s="61" t="s">
        <v>44</v>
      </c>
      <c r="B19" s="83">
        <v>41942</v>
      </c>
      <c r="C19" s="84">
        <v>42306</v>
      </c>
      <c r="D19" s="50">
        <v>3.252E-2</v>
      </c>
      <c r="E19" s="67">
        <v>7700000000</v>
      </c>
      <c r="F19" s="85">
        <v>7458121185.3000002</v>
      </c>
    </row>
    <row r="20" spans="1:16">
      <c r="A20" s="61" t="s">
        <v>44</v>
      </c>
      <c r="B20" s="83">
        <v>41956</v>
      </c>
      <c r="C20" s="84">
        <v>42320</v>
      </c>
      <c r="D20" s="50">
        <v>3.2783E-2</v>
      </c>
      <c r="E20" s="70">
        <v>6673070000</v>
      </c>
      <c r="F20" s="85">
        <v>6461808715.8599997</v>
      </c>
      <c r="H20" s="18"/>
      <c r="I20" s="18"/>
      <c r="J20" s="18"/>
      <c r="K20" s="18"/>
      <c r="L20" s="86"/>
      <c r="M20" s="20"/>
      <c r="N20" s="4"/>
      <c r="O20" s="28"/>
    </row>
    <row r="21" spans="1:16">
      <c r="A21" s="61" t="s">
        <v>44</v>
      </c>
      <c r="B21" s="83">
        <v>41970</v>
      </c>
      <c r="C21" s="84">
        <v>42334</v>
      </c>
      <c r="D21" s="50">
        <v>3.2964E-2</v>
      </c>
      <c r="E21" s="70">
        <v>7000000000</v>
      </c>
      <c r="F21" s="85">
        <v>6777206259.5299997</v>
      </c>
      <c r="H21" s="18"/>
      <c r="I21" s="18"/>
      <c r="J21" s="18"/>
      <c r="K21" s="18"/>
      <c r="L21" s="86"/>
      <c r="M21" s="20"/>
      <c r="N21" s="52"/>
      <c r="O21" s="4"/>
      <c r="P21" s="4"/>
    </row>
    <row r="22" spans="1:16">
      <c r="A22" s="61" t="s">
        <v>44</v>
      </c>
      <c r="B22" s="83">
        <v>41984</v>
      </c>
      <c r="C22" s="84">
        <v>42348</v>
      </c>
      <c r="D22" s="50">
        <v>3.3057999999999997E-2</v>
      </c>
      <c r="E22" s="70">
        <v>7413010000</v>
      </c>
      <c r="F22" s="85">
        <v>7176417770.1499996</v>
      </c>
    </row>
    <row r="23" spans="1:16">
      <c r="A23" s="61" t="s">
        <v>44</v>
      </c>
      <c r="B23" s="83">
        <v>41999</v>
      </c>
      <c r="C23" s="84">
        <v>42362</v>
      </c>
      <c r="D23" s="50">
        <v>3.3638000000000001E-2</v>
      </c>
      <c r="E23" s="70">
        <v>9232480000</v>
      </c>
      <c r="F23" s="85">
        <v>8933615684.6800003</v>
      </c>
    </row>
    <row r="24" spans="1:16">
      <c r="A24" s="61" t="s">
        <v>44</v>
      </c>
      <c r="B24" s="83">
        <v>42009</v>
      </c>
      <c r="C24" s="84">
        <v>42373</v>
      </c>
      <c r="D24" s="50">
        <v>3.4492000000000002E-2</v>
      </c>
      <c r="E24" s="29">
        <v>1358630000</v>
      </c>
      <c r="F24" s="87">
        <v>1313450726.26</v>
      </c>
    </row>
    <row r="25" spans="1:16">
      <c r="A25" s="61" t="s">
        <v>44</v>
      </c>
      <c r="B25" s="83">
        <v>42012</v>
      </c>
      <c r="C25" s="84">
        <v>42376</v>
      </c>
      <c r="D25" s="50">
        <v>3.5097000000000003E-2</v>
      </c>
      <c r="E25" s="29">
        <v>11235620000</v>
      </c>
      <c r="F25" s="87">
        <v>10855660680.809999</v>
      </c>
    </row>
    <row r="26" spans="1:16">
      <c r="A26" s="61" t="s">
        <v>44</v>
      </c>
      <c r="B26" s="83">
        <v>42033</v>
      </c>
      <c r="C26" s="84">
        <v>42397</v>
      </c>
      <c r="D26" s="50">
        <v>3.5409999999999997E-2</v>
      </c>
      <c r="E26" s="67">
        <v>9651790000</v>
      </c>
      <c r="F26" s="85">
        <v>9322597449</v>
      </c>
    </row>
    <row r="27" spans="1:16">
      <c r="A27" s="61" t="s">
        <v>44</v>
      </c>
      <c r="B27" s="88">
        <v>42047</v>
      </c>
      <c r="C27" s="89">
        <v>42411</v>
      </c>
      <c r="D27" s="50">
        <v>3.569E-2</v>
      </c>
      <c r="E27" s="70">
        <v>11454470000</v>
      </c>
      <c r="F27" s="85">
        <v>11060784696</v>
      </c>
    </row>
    <row r="28" spans="1:16">
      <c r="A28" s="61" t="s">
        <v>44</v>
      </c>
      <c r="B28" s="88">
        <v>42061</v>
      </c>
      <c r="C28" s="89">
        <v>42425</v>
      </c>
      <c r="D28" s="50">
        <v>3.594E-2</v>
      </c>
      <c r="E28" s="29">
        <v>10327880000</v>
      </c>
      <c r="F28" s="87">
        <v>9970544586.6499996</v>
      </c>
    </row>
    <row r="29" spans="1:16">
      <c r="A29" s="61" t="s">
        <v>44</v>
      </c>
      <c r="B29" s="88">
        <v>42075</v>
      </c>
      <c r="C29" s="89">
        <v>42439</v>
      </c>
      <c r="D29" s="50">
        <v>3.5990000000000001E-2</v>
      </c>
      <c r="E29" s="29">
        <v>10475300000</v>
      </c>
      <c r="F29" s="87">
        <v>10112351248.02</v>
      </c>
      <c r="J29" s="30"/>
    </row>
    <row r="30" spans="1:16">
      <c r="A30" s="61" t="s">
        <v>44</v>
      </c>
      <c r="B30" s="90">
        <v>42089</v>
      </c>
      <c r="C30" s="91">
        <v>42453</v>
      </c>
      <c r="D30" s="50">
        <v>3.5709999999999999E-2</v>
      </c>
      <c r="E30" s="29">
        <v>10999970000</v>
      </c>
      <c r="F30" s="80">
        <v>10621696554.08</v>
      </c>
    </row>
    <row r="31" spans="1:16">
      <c r="A31" s="61" t="s">
        <v>44</v>
      </c>
      <c r="B31" s="90">
        <v>42103</v>
      </c>
      <c r="C31" s="91">
        <v>42467</v>
      </c>
      <c r="D31" s="50">
        <v>3.5200000000000002E-2</v>
      </c>
      <c r="E31" s="29">
        <v>10200000000</v>
      </c>
      <c r="F31" s="80">
        <v>9854078103.3899994</v>
      </c>
    </row>
    <row r="32" spans="1:16">
      <c r="A32" s="61" t="s">
        <v>44</v>
      </c>
      <c r="B32" s="90">
        <v>42124</v>
      </c>
      <c r="C32" s="91">
        <v>42488</v>
      </c>
      <c r="D32" s="50">
        <v>3.4810000000000001E-2</v>
      </c>
      <c r="E32" s="29">
        <v>8193720000</v>
      </c>
      <c r="F32" s="80">
        <v>7918845452.3100004</v>
      </c>
    </row>
    <row r="33" spans="1:13">
      <c r="A33" s="61" t="s">
        <v>44</v>
      </c>
      <c r="B33" s="90">
        <v>42138</v>
      </c>
      <c r="C33" s="91">
        <v>42502</v>
      </c>
      <c r="D33" s="50">
        <v>3.456E-2</v>
      </c>
      <c r="E33" s="67">
        <v>7300000000</v>
      </c>
      <c r="F33" s="80">
        <v>7056795116.25</v>
      </c>
    </row>
    <row r="34" spans="1:13">
      <c r="A34" s="61" t="s">
        <v>44</v>
      </c>
      <c r="B34" s="90">
        <v>42152</v>
      </c>
      <c r="C34" s="91">
        <v>42516</v>
      </c>
      <c r="D34" s="50">
        <v>3.3910000000000003E-2</v>
      </c>
      <c r="E34" s="31">
        <v>11200000000</v>
      </c>
      <c r="F34" s="80">
        <v>10833642653.66</v>
      </c>
    </row>
    <row r="35" spans="1:13">
      <c r="A35" s="61" t="s">
        <v>44</v>
      </c>
      <c r="B35" s="90">
        <v>42166</v>
      </c>
      <c r="C35" s="91">
        <v>42530</v>
      </c>
      <c r="D35" s="50">
        <v>3.313E-2</v>
      </c>
      <c r="E35" s="31">
        <v>9600000000</v>
      </c>
      <c r="F35" s="80">
        <v>9292949643.3700008</v>
      </c>
    </row>
    <row r="36" spans="1:13">
      <c r="A36" s="61" t="s">
        <v>44</v>
      </c>
      <c r="B36" s="90">
        <v>42180</v>
      </c>
      <c r="C36" s="91">
        <v>42544</v>
      </c>
      <c r="D36" s="50">
        <v>3.2750000000000001E-2</v>
      </c>
      <c r="E36" s="29">
        <v>9684100000</v>
      </c>
      <c r="F36" s="80">
        <v>9377817020.0300007</v>
      </c>
    </row>
    <row r="37" spans="1:13">
      <c r="A37" s="61" t="s">
        <v>44</v>
      </c>
      <c r="B37" s="81">
        <v>42194</v>
      </c>
      <c r="C37" s="82">
        <v>42558</v>
      </c>
      <c r="D37" s="50">
        <v>3.5200000000000002E-2</v>
      </c>
      <c r="E37" s="29">
        <v>9600000000</v>
      </c>
      <c r="F37" s="65">
        <v>9298631070.75</v>
      </c>
    </row>
    <row r="38" spans="1:13">
      <c r="A38" s="61" t="s">
        <v>44</v>
      </c>
      <c r="B38" s="81">
        <v>42215</v>
      </c>
      <c r="C38" s="82">
        <v>42579</v>
      </c>
      <c r="D38" s="50">
        <v>3.2219999999999999E-2</v>
      </c>
      <c r="E38" s="32">
        <v>5118350000</v>
      </c>
      <c r="F38" s="65">
        <v>4959000353.3100004</v>
      </c>
    </row>
    <row r="39" spans="1:13">
      <c r="A39" s="61" t="s">
        <v>44</v>
      </c>
      <c r="B39" s="81">
        <v>42229</v>
      </c>
      <c r="C39" s="82">
        <v>42593</v>
      </c>
      <c r="D39" s="50">
        <v>3.227E-2</v>
      </c>
      <c r="E39" s="32">
        <v>5700000000</v>
      </c>
      <c r="F39" s="65">
        <v>5522287399.3500004</v>
      </c>
    </row>
    <row r="40" spans="1:13">
      <c r="A40" s="61" t="s">
        <v>44</v>
      </c>
      <c r="B40" s="81">
        <v>42243</v>
      </c>
      <c r="C40" s="82">
        <v>42607</v>
      </c>
      <c r="D40" s="50">
        <v>3.2099999999999997E-2</v>
      </c>
      <c r="E40" s="32">
        <v>6377900000</v>
      </c>
      <c r="F40" s="65">
        <v>6180070133.1800003</v>
      </c>
    </row>
    <row r="41" spans="1:13">
      <c r="A41" s="61" t="s">
        <v>44</v>
      </c>
      <c r="B41" s="81">
        <v>42257</v>
      </c>
      <c r="C41" s="82">
        <v>42621</v>
      </c>
      <c r="D41" s="50">
        <v>3.2099999999999997E-2</v>
      </c>
      <c r="E41" s="32">
        <v>5300000000</v>
      </c>
      <c r="F41" s="65">
        <v>5135592047.29</v>
      </c>
    </row>
    <row r="42" spans="1:13">
      <c r="A42" s="61" t="s">
        <v>44</v>
      </c>
      <c r="B42" s="81">
        <v>42272</v>
      </c>
      <c r="C42" s="82">
        <v>42635</v>
      </c>
      <c r="D42" s="50">
        <v>3.2070000000000001E-2</v>
      </c>
      <c r="E42" s="32">
        <v>6199990000</v>
      </c>
      <c r="F42" s="65">
        <v>6008364255.6499996</v>
      </c>
    </row>
    <row r="43" spans="1:13">
      <c r="A43" s="92" t="s">
        <v>49</v>
      </c>
      <c r="B43" s="93">
        <v>42002</v>
      </c>
      <c r="C43" s="94">
        <v>42366</v>
      </c>
      <c r="D43" s="33">
        <v>2.3387321499999999E-2</v>
      </c>
      <c r="E43" s="34">
        <v>2782433484.9999995</v>
      </c>
      <c r="F43" s="95">
        <v>2718161592.3399997</v>
      </c>
    </row>
    <row r="44" spans="1:13" s="35" customFormat="1">
      <c r="A44" s="92" t="s">
        <v>49</v>
      </c>
      <c r="B44" s="96">
        <v>42208</v>
      </c>
      <c r="C44" s="96">
        <v>42572</v>
      </c>
      <c r="D44" s="33">
        <v>2.264E-2</v>
      </c>
      <c r="E44" s="34">
        <v>5169487234.999999</v>
      </c>
      <c r="F44" s="95">
        <v>5053818931.8579998</v>
      </c>
      <c r="H44" s="18"/>
      <c r="I44" s="18"/>
      <c r="J44" s="18"/>
      <c r="K44" s="18"/>
      <c r="L44" s="18"/>
      <c r="M44" s="18"/>
    </row>
    <row r="45" spans="1:13" s="35" customFormat="1">
      <c r="A45" s="97" t="s">
        <v>48</v>
      </c>
      <c r="B45" s="98"/>
      <c r="C45" s="98"/>
      <c r="D45" s="99"/>
      <c r="E45" s="36">
        <f>SUM(E6:E44)</f>
        <v>264805930720</v>
      </c>
      <c r="F45" s="37">
        <f>SUM(F6:F44)</f>
        <v>257306248431.49796</v>
      </c>
      <c r="H45" s="18"/>
      <c r="I45" s="18"/>
      <c r="J45" s="18"/>
      <c r="K45" s="18"/>
      <c r="L45" s="18"/>
      <c r="M45" s="18"/>
    </row>
    <row r="46" spans="1:13">
      <c r="B46" s="38"/>
      <c r="C46" s="38"/>
      <c r="D46" s="41"/>
      <c r="E46" s="39"/>
      <c r="F46" s="39"/>
    </row>
    <row r="47" spans="1:13">
      <c r="B47" s="40"/>
      <c r="C47" s="40"/>
      <c r="D47" s="41"/>
      <c r="E47" s="39"/>
      <c r="F47" s="39"/>
    </row>
    <row r="48" spans="1:13">
      <c r="A48" s="127" t="s">
        <v>50</v>
      </c>
      <c r="B48" s="127"/>
      <c r="C48" s="127"/>
      <c r="D48" s="42"/>
      <c r="E48" s="43"/>
      <c r="F48" s="3"/>
    </row>
    <row r="49" spans="1:7">
      <c r="A49" s="5">
        <f>A4</f>
        <v>42277</v>
      </c>
      <c r="B49" s="5"/>
      <c r="C49" s="38"/>
      <c r="D49" s="41"/>
      <c r="E49" s="39"/>
      <c r="F49" s="39"/>
    </row>
    <row r="50" spans="1:7">
      <c r="A50" s="55" t="s">
        <v>1</v>
      </c>
      <c r="B50" s="56" t="s">
        <v>2</v>
      </c>
      <c r="C50" s="100" t="s">
        <v>3</v>
      </c>
      <c r="D50" s="101" t="s">
        <v>4</v>
      </c>
      <c r="E50" s="102" t="s">
        <v>51</v>
      </c>
      <c r="F50" s="103" t="s">
        <v>52</v>
      </c>
      <c r="G50" s="104" t="s">
        <v>53</v>
      </c>
    </row>
    <row r="51" spans="1:7">
      <c r="A51" s="61" t="s">
        <v>54</v>
      </c>
      <c r="B51" s="83">
        <v>41568</v>
      </c>
      <c r="C51" s="84">
        <v>42298</v>
      </c>
      <c r="D51" s="50">
        <v>4.8500000000000001E-2</v>
      </c>
      <c r="E51" s="105"/>
      <c r="F51" s="45">
        <v>2961000000</v>
      </c>
      <c r="G51" s="44" t="s">
        <v>55</v>
      </c>
    </row>
    <row r="52" spans="1:7">
      <c r="A52" s="61" t="s">
        <v>54</v>
      </c>
      <c r="B52" s="83">
        <v>41599</v>
      </c>
      <c r="C52" s="84">
        <v>42329</v>
      </c>
      <c r="D52" s="50">
        <v>4.8500000000000001E-2</v>
      </c>
      <c r="E52" s="105"/>
      <c r="F52" s="45">
        <v>3089600000</v>
      </c>
      <c r="G52" s="44" t="s">
        <v>56</v>
      </c>
    </row>
    <row r="53" spans="1:7">
      <c r="A53" s="61" t="s">
        <v>54</v>
      </c>
      <c r="B53" s="83">
        <v>41631</v>
      </c>
      <c r="C53" s="84">
        <v>42361</v>
      </c>
      <c r="D53" s="50">
        <v>4.9200000000000001E-2</v>
      </c>
      <c r="E53" s="105"/>
      <c r="F53" s="45">
        <v>1975000000</v>
      </c>
      <c r="G53" s="44" t="s">
        <v>57</v>
      </c>
    </row>
    <row r="54" spans="1:7">
      <c r="A54" s="61" t="s">
        <v>54</v>
      </c>
      <c r="B54" s="83">
        <v>41659</v>
      </c>
      <c r="C54" s="84">
        <v>42389</v>
      </c>
      <c r="D54" s="50">
        <v>4.9200000000000001E-2</v>
      </c>
      <c r="E54" s="105"/>
      <c r="F54" s="45">
        <v>2300000000</v>
      </c>
      <c r="G54" s="44" t="s">
        <v>58</v>
      </c>
    </row>
    <row r="55" spans="1:7">
      <c r="A55" s="61" t="s">
        <v>54</v>
      </c>
      <c r="B55" s="77">
        <v>41694</v>
      </c>
      <c r="C55" s="38">
        <v>42424</v>
      </c>
      <c r="D55" s="50">
        <v>4.9200000000000001E-2</v>
      </c>
      <c r="E55" s="105"/>
      <c r="F55" s="45">
        <v>2500000000</v>
      </c>
      <c r="G55" s="44" t="s">
        <v>59</v>
      </c>
    </row>
    <row r="56" spans="1:7">
      <c r="A56" s="61" t="s">
        <v>54</v>
      </c>
      <c r="B56" s="77">
        <v>41722</v>
      </c>
      <c r="C56" s="38">
        <v>42453</v>
      </c>
      <c r="D56" s="50">
        <v>4.87E-2</v>
      </c>
      <c r="E56" s="105"/>
      <c r="F56" s="45">
        <v>2974600000</v>
      </c>
      <c r="G56" s="44" t="s">
        <v>60</v>
      </c>
    </row>
    <row r="57" spans="1:7">
      <c r="A57" s="61" t="s">
        <v>54</v>
      </c>
      <c r="B57" s="77">
        <v>41750</v>
      </c>
      <c r="C57" s="38">
        <v>42481</v>
      </c>
      <c r="D57" s="50">
        <v>4.8300000000000003E-2</v>
      </c>
      <c r="E57" s="105"/>
      <c r="F57" s="45">
        <v>3683200000</v>
      </c>
      <c r="G57" s="44" t="s">
        <v>61</v>
      </c>
    </row>
    <row r="58" spans="1:7">
      <c r="A58" s="61" t="s">
        <v>54</v>
      </c>
      <c r="B58" s="77">
        <v>41780</v>
      </c>
      <c r="C58" s="38">
        <v>42511</v>
      </c>
      <c r="D58" s="50">
        <v>4.8500000000000001E-2</v>
      </c>
      <c r="E58" s="105"/>
      <c r="F58" s="45">
        <v>3000000000</v>
      </c>
      <c r="G58" s="44" t="s">
        <v>62</v>
      </c>
    </row>
    <row r="59" spans="1:7">
      <c r="A59" s="61" t="s">
        <v>54</v>
      </c>
      <c r="B59" s="77">
        <v>41813</v>
      </c>
      <c r="C59" s="38">
        <v>42544</v>
      </c>
      <c r="D59" s="50">
        <v>4.8399999999999999E-2</v>
      </c>
      <c r="E59" s="105"/>
      <c r="F59" s="45">
        <v>4043900000</v>
      </c>
      <c r="G59" s="44" t="s">
        <v>63</v>
      </c>
    </row>
    <row r="60" spans="1:7">
      <c r="A60" s="61" t="s">
        <v>54</v>
      </c>
      <c r="B60" s="77">
        <v>41841</v>
      </c>
      <c r="C60" s="38">
        <v>42572</v>
      </c>
      <c r="D60" s="50">
        <v>4.8899999999999999E-2</v>
      </c>
      <c r="E60" s="105"/>
      <c r="F60" s="45">
        <v>2253700000</v>
      </c>
      <c r="G60" s="44" t="s">
        <v>64</v>
      </c>
    </row>
    <row r="61" spans="1:7">
      <c r="A61" s="61" t="s">
        <v>54</v>
      </c>
      <c r="B61" s="77">
        <v>41871</v>
      </c>
      <c r="C61" s="38">
        <v>42602</v>
      </c>
      <c r="D61" s="50">
        <v>4.8399999999999999E-2</v>
      </c>
      <c r="E61" s="105"/>
      <c r="F61" s="45">
        <v>3500000000</v>
      </c>
      <c r="G61" s="44" t="s">
        <v>65</v>
      </c>
    </row>
    <row r="62" spans="1:7">
      <c r="A62" s="61" t="s">
        <v>54</v>
      </c>
      <c r="B62" s="77">
        <v>41904</v>
      </c>
      <c r="C62" s="38">
        <v>42635</v>
      </c>
      <c r="D62" s="50">
        <v>4.8899999999999999E-2</v>
      </c>
      <c r="E62" s="105"/>
      <c r="F62" s="45">
        <v>4211800000</v>
      </c>
      <c r="G62" s="44" t="s">
        <v>66</v>
      </c>
    </row>
    <row r="63" spans="1:7">
      <c r="A63" s="61" t="s">
        <v>54</v>
      </c>
      <c r="B63" s="88">
        <v>41934</v>
      </c>
      <c r="C63" s="89">
        <v>42665</v>
      </c>
      <c r="D63" s="50">
        <v>4.9299999999999997E-2</v>
      </c>
      <c r="E63" s="105"/>
      <c r="F63" s="46">
        <v>2165600000</v>
      </c>
      <c r="G63" s="44" t="s">
        <v>55</v>
      </c>
    </row>
    <row r="64" spans="1:7">
      <c r="A64" s="61" t="s">
        <v>54</v>
      </c>
      <c r="B64" s="88">
        <v>41967</v>
      </c>
      <c r="C64" s="89">
        <v>42698</v>
      </c>
      <c r="D64" s="50">
        <v>4.9599999999999998E-2</v>
      </c>
      <c r="E64" s="105"/>
      <c r="F64" s="46">
        <v>1640600000</v>
      </c>
      <c r="G64" s="44" t="s">
        <v>56</v>
      </c>
    </row>
    <row r="65" spans="1:7">
      <c r="A65" s="61" t="s">
        <v>54</v>
      </c>
      <c r="B65" s="88">
        <v>41995</v>
      </c>
      <c r="C65" s="89">
        <v>42726</v>
      </c>
      <c r="D65" s="50">
        <v>5.04E-2</v>
      </c>
      <c r="E65" s="105"/>
      <c r="F65" s="46">
        <v>2998100000</v>
      </c>
      <c r="G65" s="44" t="s">
        <v>57</v>
      </c>
    </row>
    <row r="66" spans="1:7">
      <c r="A66" s="61" t="s">
        <v>54</v>
      </c>
      <c r="B66" s="88">
        <v>42025</v>
      </c>
      <c r="C66" s="89">
        <v>42756</v>
      </c>
      <c r="D66" s="50">
        <v>5.0500000000000003E-2</v>
      </c>
      <c r="E66" s="105"/>
      <c r="F66" s="46">
        <v>4500000000</v>
      </c>
      <c r="G66" s="44" t="s">
        <v>58</v>
      </c>
    </row>
    <row r="67" spans="1:7">
      <c r="A67" s="61" t="s">
        <v>54</v>
      </c>
      <c r="B67" s="88">
        <v>42058</v>
      </c>
      <c r="C67" s="89">
        <v>42789</v>
      </c>
      <c r="D67" s="50">
        <v>5.0500000000000003E-2</v>
      </c>
      <c r="E67" s="105"/>
      <c r="F67" s="46">
        <v>4800000000</v>
      </c>
      <c r="G67" s="44" t="s">
        <v>59</v>
      </c>
    </row>
    <row r="68" spans="1:7">
      <c r="A68" s="61" t="s">
        <v>54</v>
      </c>
      <c r="B68" s="88">
        <v>42086</v>
      </c>
      <c r="C68" s="89">
        <v>42817</v>
      </c>
      <c r="D68" s="50">
        <v>0.05</v>
      </c>
      <c r="E68" s="105"/>
      <c r="F68" s="46">
        <v>4680100000</v>
      </c>
      <c r="G68" s="44" t="s">
        <v>60</v>
      </c>
    </row>
    <row r="69" spans="1:7">
      <c r="A69" s="61" t="s">
        <v>54</v>
      </c>
      <c r="B69" s="90">
        <v>42116</v>
      </c>
      <c r="C69" s="91">
        <v>42847</v>
      </c>
      <c r="D69" s="50">
        <v>4.9000000000000002E-2</v>
      </c>
      <c r="E69" s="105"/>
      <c r="F69" s="46">
        <v>4000000000</v>
      </c>
      <c r="G69" s="44" t="s">
        <v>61</v>
      </c>
    </row>
    <row r="70" spans="1:7">
      <c r="A70" s="61" t="s">
        <v>54</v>
      </c>
      <c r="B70" s="90">
        <v>42144</v>
      </c>
      <c r="C70" s="91">
        <v>42875</v>
      </c>
      <c r="D70" s="50">
        <v>4.7199999999999999E-2</v>
      </c>
      <c r="E70" s="105"/>
      <c r="F70" s="46">
        <v>3500000000</v>
      </c>
      <c r="G70" s="44" t="s">
        <v>62</v>
      </c>
    </row>
    <row r="71" spans="1:7">
      <c r="A71" s="61" t="s">
        <v>54</v>
      </c>
      <c r="B71" s="90">
        <v>42177</v>
      </c>
      <c r="C71" s="91">
        <v>42908</v>
      </c>
      <c r="D71" s="50">
        <v>4.7E-2</v>
      </c>
      <c r="E71" s="105"/>
      <c r="F71" s="46">
        <v>4879700000</v>
      </c>
      <c r="G71" s="44" t="s">
        <v>63</v>
      </c>
    </row>
    <row r="72" spans="1:7">
      <c r="A72" s="61" t="s">
        <v>54</v>
      </c>
      <c r="B72" s="81">
        <v>42207</v>
      </c>
      <c r="C72" s="82">
        <v>42938</v>
      </c>
      <c r="D72" s="50">
        <v>4.65E-2</v>
      </c>
      <c r="E72" s="105"/>
      <c r="F72" s="46">
        <v>4000000000</v>
      </c>
      <c r="G72" s="44" t="s">
        <v>64</v>
      </c>
    </row>
    <row r="73" spans="1:7">
      <c r="A73" s="61" t="s">
        <v>54</v>
      </c>
      <c r="B73" s="81">
        <v>42240</v>
      </c>
      <c r="C73" s="82">
        <v>42971</v>
      </c>
      <c r="D73" s="47">
        <v>4.6199999999999998E-2</v>
      </c>
      <c r="E73" s="105"/>
      <c r="F73" s="32">
        <v>2663400000</v>
      </c>
      <c r="G73" s="44" t="s">
        <v>65</v>
      </c>
    </row>
    <row r="74" spans="1:7">
      <c r="A74" s="61" t="s">
        <v>54</v>
      </c>
      <c r="B74" s="81">
        <v>42270</v>
      </c>
      <c r="C74" s="82">
        <v>43001</v>
      </c>
      <c r="D74" s="47">
        <v>4.5900000000000003E-2</v>
      </c>
      <c r="E74" s="105"/>
      <c r="F74" s="32">
        <v>2500000000</v>
      </c>
      <c r="G74" s="44" t="s">
        <v>66</v>
      </c>
    </row>
    <row r="75" spans="1:7">
      <c r="A75" s="92" t="s">
        <v>67</v>
      </c>
      <c r="B75" s="96">
        <v>41634</v>
      </c>
      <c r="C75" s="40">
        <v>42364</v>
      </c>
      <c r="D75" s="33">
        <v>4.65E-2</v>
      </c>
      <c r="E75" s="106"/>
      <c r="F75" s="48">
        <v>3483397916.9999995</v>
      </c>
      <c r="G75" s="107" t="s">
        <v>57</v>
      </c>
    </row>
    <row r="76" spans="1:7" s="35" customFormat="1">
      <c r="A76" s="92" t="s">
        <v>67</v>
      </c>
      <c r="B76" s="96">
        <v>41872</v>
      </c>
      <c r="C76" s="40">
        <v>42603</v>
      </c>
      <c r="D76" s="33">
        <v>3.5000000000000003E-2</v>
      </c>
      <c r="E76" s="106"/>
      <c r="F76" s="48">
        <v>5330412989.999999</v>
      </c>
      <c r="G76" s="107" t="s">
        <v>65</v>
      </c>
    </row>
    <row r="77" spans="1:7" s="35" customFormat="1">
      <c r="A77" s="92" t="s">
        <v>68</v>
      </c>
      <c r="B77" s="108">
        <v>42236</v>
      </c>
      <c r="C77" s="109">
        <v>42967</v>
      </c>
      <c r="D77" s="33">
        <v>3.1199999999999999E-2</v>
      </c>
      <c r="E77" s="106"/>
      <c r="F77" s="48">
        <v>2787799999.9999995</v>
      </c>
      <c r="G77" s="107" t="s">
        <v>65</v>
      </c>
    </row>
    <row r="78" spans="1:7" s="35" customFormat="1">
      <c r="A78" s="92" t="s">
        <v>69</v>
      </c>
      <c r="B78" s="108">
        <v>42265</v>
      </c>
      <c r="C78" s="109">
        <v>42967</v>
      </c>
      <c r="D78" s="33">
        <v>3.1199999999999999E-2</v>
      </c>
      <c r="E78" s="106"/>
      <c r="F78" s="48">
        <v>3156904719.9999995</v>
      </c>
      <c r="G78" s="107" t="s">
        <v>65</v>
      </c>
    </row>
    <row r="79" spans="1:7" s="35" customFormat="1">
      <c r="A79" s="61"/>
      <c r="B79" s="77"/>
      <c r="C79" s="38"/>
      <c r="D79" s="50"/>
      <c r="E79" s="51"/>
      <c r="F79" s="45"/>
      <c r="G79" s="44"/>
    </row>
    <row r="80" spans="1:7">
      <c r="A80" s="61" t="s">
        <v>70</v>
      </c>
      <c r="B80" s="83">
        <v>41187</v>
      </c>
      <c r="C80" s="84">
        <v>42282</v>
      </c>
      <c r="D80" s="50">
        <v>8.8400000000000006E-2</v>
      </c>
      <c r="E80" s="51"/>
      <c r="F80" s="45">
        <v>2500000000</v>
      </c>
      <c r="G80" s="44" t="s">
        <v>55</v>
      </c>
    </row>
    <row r="81" spans="1:7">
      <c r="A81" s="61" t="s">
        <v>70</v>
      </c>
      <c r="B81" s="83">
        <v>41281</v>
      </c>
      <c r="C81" s="84">
        <v>42376</v>
      </c>
      <c r="D81" s="50">
        <v>8.5500000000000007E-2</v>
      </c>
      <c r="E81" s="105"/>
      <c r="F81" s="45">
        <v>5500000000</v>
      </c>
      <c r="G81" s="44" t="s">
        <v>71</v>
      </c>
    </row>
    <row r="82" spans="1:7">
      <c r="A82" s="61" t="s">
        <v>70</v>
      </c>
      <c r="B82" s="83">
        <v>41324</v>
      </c>
      <c r="C82" s="84">
        <v>42376</v>
      </c>
      <c r="D82" s="50">
        <v>8.5500000000000007E-2</v>
      </c>
      <c r="E82" s="105"/>
      <c r="F82" s="45">
        <v>1500000000</v>
      </c>
      <c r="G82" s="44" t="s">
        <v>71</v>
      </c>
    </row>
    <row r="83" spans="1:7">
      <c r="A83" s="61" t="s">
        <v>72</v>
      </c>
      <c r="B83" s="77">
        <v>41372</v>
      </c>
      <c r="C83" s="38">
        <v>42468</v>
      </c>
      <c r="D83" s="50">
        <v>8.1799999999999998E-2</v>
      </c>
      <c r="E83" s="105"/>
      <c r="F83" s="45">
        <v>2857900000</v>
      </c>
      <c r="G83" s="44" t="s">
        <v>61</v>
      </c>
    </row>
    <row r="84" spans="1:7">
      <c r="A84" s="61" t="s">
        <v>70</v>
      </c>
      <c r="B84" s="77">
        <v>41460</v>
      </c>
      <c r="C84" s="38">
        <v>42556</v>
      </c>
      <c r="D84" s="50">
        <v>7.7799999999999994E-2</v>
      </c>
      <c r="E84" s="105"/>
      <c r="F84" s="45">
        <v>5000000000</v>
      </c>
      <c r="G84" s="44" t="s">
        <v>73</v>
      </c>
    </row>
    <row r="85" spans="1:7">
      <c r="A85" s="61" t="s">
        <v>70</v>
      </c>
      <c r="B85" s="77">
        <v>41554</v>
      </c>
      <c r="C85" s="38">
        <v>42650</v>
      </c>
      <c r="D85" s="50">
        <v>5.45E-2</v>
      </c>
      <c r="E85" s="105"/>
      <c r="F85" s="49">
        <v>2885500000</v>
      </c>
      <c r="G85" s="44" t="s">
        <v>55</v>
      </c>
    </row>
    <row r="86" spans="1:7">
      <c r="A86" s="61" t="s">
        <v>72</v>
      </c>
      <c r="B86" s="77">
        <v>41554</v>
      </c>
      <c r="C86" s="38">
        <v>42650</v>
      </c>
      <c r="D86" s="50">
        <v>5.45E-2</v>
      </c>
      <c r="E86" s="105"/>
      <c r="F86" s="49">
        <v>1500000000</v>
      </c>
      <c r="G86" s="44" t="s">
        <v>55</v>
      </c>
    </row>
    <row r="87" spans="1:7">
      <c r="A87" s="61" t="s">
        <v>70</v>
      </c>
      <c r="B87" s="77">
        <v>41646</v>
      </c>
      <c r="C87" s="38">
        <v>42742</v>
      </c>
      <c r="D87" s="50">
        <v>5.6800000000000003E-2</v>
      </c>
      <c r="E87" s="105"/>
      <c r="F87" s="45">
        <v>1132600000</v>
      </c>
      <c r="G87" s="44" t="s">
        <v>71</v>
      </c>
    </row>
    <row r="88" spans="1:7" ht="14.25" customHeight="1">
      <c r="A88" s="61" t="s">
        <v>70</v>
      </c>
      <c r="B88" s="77">
        <v>41736</v>
      </c>
      <c r="C88" s="38">
        <v>42832</v>
      </c>
      <c r="D88" s="50">
        <v>5.7799999999999997E-2</v>
      </c>
      <c r="E88" s="105"/>
      <c r="F88" s="45">
        <v>1570500000</v>
      </c>
      <c r="G88" s="44" t="s">
        <v>61</v>
      </c>
    </row>
    <row r="89" spans="1:7" ht="14.25" customHeight="1">
      <c r="A89" s="61" t="s">
        <v>70</v>
      </c>
      <c r="B89" s="77">
        <v>41824</v>
      </c>
      <c r="C89" s="38">
        <v>42920</v>
      </c>
      <c r="D89" s="50">
        <v>5.79E-2</v>
      </c>
      <c r="E89" s="105"/>
      <c r="F89" s="45">
        <v>2543500000</v>
      </c>
      <c r="G89" s="44" t="s">
        <v>73</v>
      </c>
    </row>
    <row r="90" spans="1:7" ht="14.25" customHeight="1">
      <c r="A90" s="61" t="s">
        <v>70</v>
      </c>
      <c r="B90" s="88">
        <v>41919</v>
      </c>
      <c r="C90" s="89">
        <v>43015</v>
      </c>
      <c r="D90" s="50">
        <v>5.8000000000000003E-2</v>
      </c>
      <c r="E90" s="105"/>
      <c r="F90" s="45">
        <v>2000000000</v>
      </c>
      <c r="G90" s="44" t="s">
        <v>55</v>
      </c>
    </row>
    <row r="91" spans="1:7" ht="14.25" customHeight="1">
      <c r="A91" s="61" t="s">
        <v>70</v>
      </c>
      <c r="B91" s="88">
        <v>42010</v>
      </c>
      <c r="C91" s="89">
        <v>43106</v>
      </c>
      <c r="D91" s="50">
        <v>5.79E-2</v>
      </c>
      <c r="E91" s="105"/>
      <c r="F91" s="45">
        <v>2000000000</v>
      </c>
      <c r="G91" s="44" t="s">
        <v>71</v>
      </c>
    </row>
    <row r="92" spans="1:7" ht="14.25" customHeight="1">
      <c r="A92" s="61" t="s">
        <v>70</v>
      </c>
      <c r="B92" s="88">
        <v>42010</v>
      </c>
      <c r="C92" s="89">
        <v>43106</v>
      </c>
      <c r="D92" s="50">
        <v>5.79E-2</v>
      </c>
      <c r="E92" s="105"/>
      <c r="F92" s="45">
        <v>1350000000</v>
      </c>
      <c r="G92" s="44" t="s">
        <v>71</v>
      </c>
    </row>
    <row r="93" spans="1:7" ht="14.25" customHeight="1">
      <c r="A93" s="61" t="s">
        <v>72</v>
      </c>
      <c r="B93" s="90">
        <v>42101</v>
      </c>
      <c r="C93" s="91">
        <v>43197</v>
      </c>
      <c r="D93" s="50">
        <v>5.7000000000000002E-2</v>
      </c>
      <c r="E93" s="105"/>
      <c r="F93" s="45">
        <v>3500000000</v>
      </c>
      <c r="G93" s="44" t="s">
        <v>61</v>
      </c>
    </row>
    <row r="94" spans="1:7" ht="14.25" customHeight="1">
      <c r="A94" s="61" t="s">
        <v>72</v>
      </c>
      <c r="B94" s="81">
        <v>42191</v>
      </c>
      <c r="C94" s="82">
        <v>43287</v>
      </c>
      <c r="D94" s="50">
        <v>5.6800000000000003E-2</v>
      </c>
      <c r="E94" s="105"/>
      <c r="F94" s="45">
        <v>1242900000</v>
      </c>
      <c r="G94" s="44" t="s">
        <v>61</v>
      </c>
    </row>
    <row r="95" spans="1:7" ht="14.25" customHeight="1">
      <c r="A95" s="61"/>
      <c r="B95" s="77"/>
      <c r="C95" s="38"/>
      <c r="D95" s="50"/>
      <c r="E95" s="105"/>
      <c r="F95" s="45"/>
      <c r="G95" s="44"/>
    </row>
    <row r="96" spans="1:7" ht="14.25" customHeight="1">
      <c r="A96" s="110" t="s">
        <v>74</v>
      </c>
      <c r="B96" s="77"/>
      <c r="C96" s="38"/>
      <c r="D96" s="50"/>
      <c r="E96" s="51"/>
      <c r="F96" s="45"/>
      <c r="G96" s="44"/>
    </row>
    <row r="97" spans="1:7">
      <c r="A97" s="61" t="s">
        <v>75</v>
      </c>
      <c r="B97" s="83">
        <v>40491</v>
      </c>
      <c r="C97" s="84">
        <v>42317</v>
      </c>
      <c r="D97" s="50">
        <v>8.48E-2</v>
      </c>
      <c r="E97" s="51">
        <v>8.0000000000000002E-3</v>
      </c>
      <c r="F97" s="45">
        <v>2000000000</v>
      </c>
      <c r="G97" s="44" t="s">
        <v>56</v>
      </c>
    </row>
    <row r="98" spans="1:7">
      <c r="A98" s="61" t="s">
        <v>75</v>
      </c>
      <c r="B98" s="77">
        <v>40582</v>
      </c>
      <c r="C98" s="38">
        <v>42408</v>
      </c>
      <c r="D98" s="50">
        <v>8.1500000000000003E-2</v>
      </c>
      <c r="E98" s="51">
        <v>1.2800000000000001E-2</v>
      </c>
      <c r="F98" s="45">
        <v>4453000000</v>
      </c>
      <c r="G98" s="44" t="s">
        <v>59</v>
      </c>
    </row>
    <row r="99" spans="1:7">
      <c r="A99" s="61" t="s">
        <v>75</v>
      </c>
      <c r="B99" s="77">
        <v>40672</v>
      </c>
      <c r="C99" s="38">
        <v>42499</v>
      </c>
      <c r="D99" s="50">
        <v>8.6699999999999999E-2</v>
      </c>
      <c r="E99" s="51">
        <v>1.2999999999999999E-2</v>
      </c>
      <c r="F99" s="45">
        <v>2903800000</v>
      </c>
      <c r="G99" s="44" t="s">
        <v>62</v>
      </c>
    </row>
    <row r="100" spans="1:7">
      <c r="A100" s="61" t="s">
        <v>75</v>
      </c>
      <c r="B100" s="77">
        <v>40728</v>
      </c>
      <c r="C100" s="38">
        <v>42499</v>
      </c>
      <c r="D100" s="50">
        <v>8.6699999999999999E-2</v>
      </c>
      <c r="E100" s="51">
        <v>1.4200000000000001E-2</v>
      </c>
      <c r="F100" s="45">
        <v>1700000000</v>
      </c>
      <c r="G100" s="44" t="s">
        <v>62</v>
      </c>
    </row>
    <row r="101" spans="1:7">
      <c r="A101" s="61" t="s">
        <v>76</v>
      </c>
      <c r="B101" s="77">
        <v>40855</v>
      </c>
      <c r="C101" s="38">
        <v>42682</v>
      </c>
      <c r="D101" s="50">
        <v>9.3299999999999994E-2</v>
      </c>
      <c r="E101" s="51">
        <v>1.7999999999999999E-2</v>
      </c>
      <c r="F101" s="45">
        <v>6500000000</v>
      </c>
      <c r="G101" s="44" t="s">
        <v>56</v>
      </c>
    </row>
    <row r="102" spans="1:7">
      <c r="A102" s="61" t="s">
        <v>75</v>
      </c>
      <c r="B102" s="77">
        <v>40948</v>
      </c>
      <c r="C102" s="38">
        <v>42775</v>
      </c>
      <c r="D102" s="50">
        <v>9.1300000000000006E-2</v>
      </c>
      <c r="E102" s="51">
        <v>2.0799999999999999E-2</v>
      </c>
      <c r="F102" s="45">
        <v>4000000000</v>
      </c>
      <c r="G102" s="44" t="s">
        <v>59</v>
      </c>
    </row>
    <row r="103" spans="1:7">
      <c r="A103" s="61" t="s">
        <v>75</v>
      </c>
      <c r="B103" s="77">
        <v>40969</v>
      </c>
      <c r="C103" s="38">
        <v>42775</v>
      </c>
      <c r="D103" s="50">
        <v>9.1300000000000006E-2</v>
      </c>
      <c r="E103" s="51">
        <v>2.46E-2</v>
      </c>
      <c r="F103" s="45">
        <v>1168000000</v>
      </c>
      <c r="G103" s="44" t="s">
        <v>59</v>
      </c>
    </row>
    <row r="104" spans="1:7">
      <c r="A104" s="61" t="s">
        <v>76</v>
      </c>
      <c r="B104" s="77">
        <v>41037</v>
      </c>
      <c r="C104" s="38">
        <v>42863</v>
      </c>
      <c r="D104" s="50">
        <v>9.5899999999999999E-2</v>
      </c>
      <c r="E104" s="51">
        <v>2.2499999999999999E-2</v>
      </c>
      <c r="F104" s="45">
        <v>4520000000</v>
      </c>
      <c r="G104" s="44" t="s">
        <v>62</v>
      </c>
    </row>
    <row r="105" spans="1:7">
      <c r="A105" s="61" t="s">
        <v>75</v>
      </c>
      <c r="B105" s="77">
        <v>41129</v>
      </c>
      <c r="C105" s="38">
        <v>42955</v>
      </c>
      <c r="D105" s="50">
        <v>9.4E-2</v>
      </c>
      <c r="E105" s="51">
        <v>2.0799999999999999E-2</v>
      </c>
      <c r="F105" s="45">
        <v>4500000000</v>
      </c>
      <c r="G105" s="44" t="s">
        <v>73</v>
      </c>
    </row>
    <row r="106" spans="1:7">
      <c r="A106" s="61" t="s">
        <v>75</v>
      </c>
      <c r="B106" s="77">
        <v>41221</v>
      </c>
      <c r="C106" s="38">
        <v>43047</v>
      </c>
      <c r="D106" s="50">
        <v>8.7999999999999995E-2</v>
      </c>
      <c r="E106" s="51">
        <v>2.0400000000000001E-2</v>
      </c>
      <c r="F106" s="45">
        <v>5000000000</v>
      </c>
      <c r="G106" s="44" t="s">
        <v>56</v>
      </c>
    </row>
    <row r="107" spans="1:7">
      <c r="A107" s="61" t="s">
        <v>75</v>
      </c>
      <c r="B107" s="77">
        <v>41313</v>
      </c>
      <c r="C107" s="38">
        <v>43139</v>
      </c>
      <c r="D107" s="50">
        <v>8.48E-2</v>
      </c>
      <c r="E107" s="51">
        <v>1.9199999999999998E-2</v>
      </c>
      <c r="F107" s="45">
        <v>3000000000</v>
      </c>
      <c r="G107" s="44" t="s">
        <v>59</v>
      </c>
    </row>
    <row r="108" spans="1:7">
      <c r="A108" s="61" t="s">
        <v>75</v>
      </c>
      <c r="B108" s="77">
        <v>41401</v>
      </c>
      <c r="C108" s="38">
        <v>43227</v>
      </c>
      <c r="D108" s="50">
        <v>7.8600000000000003E-2</v>
      </c>
      <c r="E108" s="51">
        <v>1.78E-2</v>
      </c>
      <c r="F108" s="45">
        <v>2170500000</v>
      </c>
      <c r="G108" s="44" t="s">
        <v>62</v>
      </c>
    </row>
    <row r="109" spans="1:7">
      <c r="A109" s="61" t="s">
        <v>75</v>
      </c>
      <c r="B109" s="77">
        <v>41495</v>
      </c>
      <c r="C109" s="38">
        <v>43321</v>
      </c>
      <c r="D109" s="50">
        <v>7.0400000000000004E-2</v>
      </c>
      <c r="E109" s="51">
        <v>1.72E-2</v>
      </c>
      <c r="F109" s="45">
        <v>1500000000</v>
      </c>
      <c r="G109" s="44" t="s">
        <v>65</v>
      </c>
    </row>
    <row r="110" spans="1:7">
      <c r="A110" s="61" t="s">
        <v>75</v>
      </c>
      <c r="B110" s="77">
        <v>41589</v>
      </c>
      <c r="C110" s="38">
        <v>43415</v>
      </c>
      <c r="D110" s="50">
        <v>5.6399999999999999E-2</v>
      </c>
      <c r="E110" s="51">
        <v>1.7500000000000002E-2</v>
      </c>
      <c r="F110" s="45">
        <v>1500000000</v>
      </c>
      <c r="G110" s="44" t="s">
        <v>62</v>
      </c>
    </row>
    <row r="111" spans="1:7">
      <c r="A111" s="61" t="s">
        <v>75</v>
      </c>
      <c r="B111" s="77">
        <v>41620</v>
      </c>
      <c r="C111" s="38">
        <v>43446</v>
      </c>
      <c r="D111" s="50">
        <v>5.74E-2</v>
      </c>
      <c r="E111" s="51">
        <v>0.02</v>
      </c>
      <c r="F111" s="45">
        <v>3260000000</v>
      </c>
      <c r="G111" s="44" t="s">
        <v>57</v>
      </c>
    </row>
    <row r="112" spans="1:7">
      <c r="A112" s="61" t="s">
        <v>75</v>
      </c>
      <c r="B112" s="77">
        <v>41680</v>
      </c>
      <c r="C112" s="38">
        <v>43506</v>
      </c>
      <c r="D112" s="50">
        <v>5.8900000000000001E-2</v>
      </c>
      <c r="E112" s="51">
        <v>2.07E-2</v>
      </c>
      <c r="F112" s="45">
        <v>2500000000</v>
      </c>
      <c r="G112" s="44" t="s">
        <v>59</v>
      </c>
    </row>
    <row r="113" spans="1:7">
      <c r="A113" s="61" t="s">
        <v>75</v>
      </c>
      <c r="B113" s="77">
        <v>41767</v>
      </c>
      <c r="C113" s="38">
        <v>43593</v>
      </c>
      <c r="D113" s="50">
        <v>5.9519000000000002E-2</v>
      </c>
      <c r="E113" s="51">
        <v>2.4E-2</v>
      </c>
      <c r="F113" s="45">
        <v>2200000000</v>
      </c>
      <c r="G113" s="44" t="s">
        <v>62</v>
      </c>
    </row>
    <row r="114" spans="1:7">
      <c r="A114" s="61" t="s">
        <v>75</v>
      </c>
      <c r="B114" s="77">
        <v>41864</v>
      </c>
      <c r="C114" s="38">
        <v>43690</v>
      </c>
      <c r="D114" s="50">
        <v>5.6099999999999997E-2</v>
      </c>
      <c r="E114" s="51">
        <v>2.3800000000000002E-2</v>
      </c>
      <c r="F114" s="45">
        <v>700000000</v>
      </c>
      <c r="G114" s="44" t="s">
        <v>65</v>
      </c>
    </row>
    <row r="115" spans="1:7">
      <c r="A115" s="61" t="s">
        <v>75</v>
      </c>
      <c r="B115" s="88">
        <v>41953</v>
      </c>
      <c r="C115" s="89">
        <v>43779</v>
      </c>
      <c r="D115" s="50">
        <v>5.7599999999999998E-2</v>
      </c>
      <c r="E115" s="51">
        <v>2.52E-2</v>
      </c>
      <c r="F115" s="45">
        <v>500000000</v>
      </c>
      <c r="G115" s="44" t="s">
        <v>62</v>
      </c>
    </row>
    <row r="116" spans="1:7">
      <c r="A116" s="61" t="s">
        <v>75</v>
      </c>
      <c r="B116" s="88">
        <v>42044</v>
      </c>
      <c r="C116" s="89">
        <v>43870</v>
      </c>
      <c r="D116" s="50">
        <v>6.0499999999999998E-2</v>
      </c>
      <c r="E116" s="51">
        <v>2.5499999999999998E-2</v>
      </c>
      <c r="F116" s="45">
        <v>504500000</v>
      </c>
      <c r="G116" s="44" t="s">
        <v>59</v>
      </c>
    </row>
    <row r="117" spans="1:7">
      <c r="A117" s="61" t="s">
        <v>75</v>
      </c>
      <c r="B117" s="90">
        <v>42128</v>
      </c>
      <c r="C117" s="111">
        <v>43955</v>
      </c>
      <c r="D117" s="50">
        <v>6.0539999999999997E-2</v>
      </c>
      <c r="E117" s="51">
        <v>2.53E-2</v>
      </c>
      <c r="F117" s="45">
        <v>1000000000</v>
      </c>
      <c r="G117" s="44" t="s">
        <v>62</v>
      </c>
    </row>
    <row r="118" spans="1:7">
      <c r="A118" s="61" t="s">
        <v>75</v>
      </c>
      <c r="B118" s="81">
        <v>42226</v>
      </c>
      <c r="C118" s="82">
        <v>44053</v>
      </c>
      <c r="D118" s="50">
        <v>5.7590000000000002E-2</v>
      </c>
      <c r="E118" s="51">
        <v>2.5100000000000001E-2</v>
      </c>
      <c r="F118" s="45">
        <v>770000000</v>
      </c>
      <c r="G118" s="44" t="s">
        <v>62</v>
      </c>
    </row>
    <row r="119" spans="1:7">
      <c r="A119" s="61" t="s">
        <v>76</v>
      </c>
      <c r="B119" s="81">
        <v>42226</v>
      </c>
      <c r="C119" s="82">
        <v>44053</v>
      </c>
      <c r="D119" s="50">
        <v>5.7590000000000002E-2</v>
      </c>
      <c r="E119" s="51">
        <v>2.5100000000000001E-2</v>
      </c>
      <c r="F119" s="45">
        <v>1600000000</v>
      </c>
      <c r="G119" s="44" t="s">
        <v>65</v>
      </c>
    </row>
    <row r="120" spans="1:7">
      <c r="A120" s="110" t="s">
        <v>77</v>
      </c>
      <c r="B120" s="77"/>
      <c r="C120" s="38"/>
      <c r="D120" s="50"/>
      <c r="E120" s="51"/>
      <c r="F120" s="45"/>
      <c r="G120" s="44"/>
    </row>
    <row r="121" spans="1:7">
      <c r="A121" s="61" t="s">
        <v>75</v>
      </c>
      <c r="B121" s="77">
        <v>40582</v>
      </c>
      <c r="C121" s="38">
        <v>42408</v>
      </c>
      <c r="D121" s="50">
        <v>9.4700000000000006E-2</v>
      </c>
      <c r="E121" s="51"/>
      <c r="F121" s="45">
        <v>1000000000</v>
      </c>
      <c r="G121" s="44" t="s">
        <v>59</v>
      </c>
    </row>
    <row r="122" spans="1:7">
      <c r="A122" s="61" t="s">
        <v>75</v>
      </c>
      <c r="B122" s="77">
        <v>40948</v>
      </c>
      <c r="C122" s="38">
        <v>42775</v>
      </c>
      <c r="D122" s="50">
        <v>9.5000000000000001E-2</v>
      </c>
      <c r="E122" s="51"/>
      <c r="F122" s="45">
        <v>1000000000</v>
      </c>
      <c r="G122" s="44" t="s">
        <v>59</v>
      </c>
    </row>
    <row r="123" spans="1:7">
      <c r="A123" s="61" t="s">
        <v>76</v>
      </c>
      <c r="B123" s="77">
        <v>40969</v>
      </c>
      <c r="C123" s="38">
        <v>42775</v>
      </c>
      <c r="D123" s="50">
        <v>9.5000000000000001E-2</v>
      </c>
      <c r="E123" s="51"/>
      <c r="F123" s="45">
        <v>300000000</v>
      </c>
      <c r="G123" s="44" t="s">
        <v>59</v>
      </c>
    </row>
    <row r="124" spans="1:7">
      <c r="A124" s="61" t="s">
        <v>75</v>
      </c>
      <c r="B124" s="77">
        <v>41037</v>
      </c>
      <c r="C124" s="38">
        <v>42863</v>
      </c>
      <c r="D124" s="50">
        <v>9.5299999999999996E-2</v>
      </c>
      <c r="E124" s="51"/>
      <c r="F124" s="45">
        <v>812300000</v>
      </c>
      <c r="G124" s="44" t="s">
        <v>78</v>
      </c>
    </row>
    <row r="125" spans="1:7">
      <c r="A125" s="61" t="s">
        <v>75</v>
      </c>
      <c r="B125" s="77">
        <v>41129</v>
      </c>
      <c r="C125" s="38">
        <v>42955</v>
      </c>
      <c r="D125" s="50">
        <v>9.3700000000000006E-2</v>
      </c>
      <c r="E125" s="51"/>
      <c r="F125" s="45">
        <v>1000000000</v>
      </c>
      <c r="G125" s="44" t="s">
        <v>65</v>
      </c>
    </row>
    <row r="126" spans="1:7">
      <c r="A126" s="61" t="s">
        <v>75</v>
      </c>
      <c r="B126" s="77">
        <v>41221</v>
      </c>
      <c r="C126" s="38">
        <v>43047</v>
      </c>
      <c r="D126" s="50">
        <v>9.1700000000000004E-2</v>
      </c>
      <c r="E126" s="51"/>
      <c r="F126" s="45">
        <v>1431800000</v>
      </c>
      <c r="G126" s="44" t="s">
        <v>56</v>
      </c>
    </row>
    <row r="127" spans="1:7">
      <c r="A127" s="61" t="s">
        <v>75</v>
      </c>
      <c r="B127" s="77">
        <v>41313</v>
      </c>
      <c r="C127" s="38">
        <v>43139</v>
      </c>
      <c r="D127" s="50">
        <v>8.8900000000000007E-2</v>
      </c>
      <c r="E127" s="51"/>
      <c r="F127" s="45">
        <v>4000000000</v>
      </c>
      <c r="G127" s="44" t="s">
        <v>59</v>
      </c>
    </row>
    <row r="128" spans="1:7">
      <c r="A128" s="61" t="s">
        <v>75</v>
      </c>
      <c r="B128" s="77">
        <v>41314</v>
      </c>
      <c r="C128" s="38">
        <v>43139</v>
      </c>
      <c r="D128" s="50">
        <v>8.8900000000000007E-2</v>
      </c>
      <c r="E128" s="51"/>
      <c r="F128" s="45">
        <v>1000000000</v>
      </c>
      <c r="G128" s="44" t="s">
        <v>59</v>
      </c>
    </row>
    <row r="129" spans="1:13">
      <c r="A129" s="61" t="s">
        <v>75</v>
      </c>
      <c r="B129" s="77">
        <v>41401</v>
      </c>
      <c r="C129" s="38">
        <v>43227</v>
      </c>
      <c r="D129" s="50">
        <v>8.4500000000000006E-2</v>
      </c>
      <c r="E129" s="51"/>
      <c r="F129" s="45">
        <v>2829500000</v>
      </c>
      <c r="G129" s="44" t="s">
        <v>62</v>
      </c>
    </row>
    <row r="130" spans="1:13">
      <c r="A130" s="61" t="s">
        <v>75</v>
      </c>
      <c r="B130" s="77">
        <v>41495</v>
      </c>
      <c r="C130" s="38">
        <v>43321</v>
      </c>
      <c r="D130" s="50">
        <v>7.6999999999999999E-2</v>
      </c>
      <c r="E130" s="51"/>
      <c r="F130" s="45">
        <v>1954000000</v>
      </c>
      <c r="G130" s="44" t="s">
        <v>65</v>
      </c>
    </row>
    <row r="131" spans="1:13">
      <c r="A131" s="61" t="s">
        <v>76</v>
      </c>
      <c r="B131" s="77">
        <v>41527</v>
      </c>
      <c r="C131" s="38">
        <v>43321</v>
      </c>
      <c r="D131" s="50">
        <v>7.6999999999999999E-2</v>
      </c>
      <c r="E131" s="51"/>
      <c r="F131" s="45">
        <v>950000000</v>
      </c>
      <c r="G131" s="44" t="s">
        <v>65</v>
      </c>
    </row>
    <row r="132" spans="1:13">
      <c r="A132" s="61" t="s">
        <v>75</v>
      </c>
      <c r="B132" s="77">
        <v>41589</v>
      </c>
      <c r="C132" s="38">
        <v>43415</v>
      </c>
      <c r="D132" s="50">
        <v>6.54E-2</v>
      </c>
      <c r="E132" s="51"/>
      <c r="F132" s="45">
        <v>2500000000</v>
      </c>
      <c r="G132" s="44" t="s">
        <v>56</v>
      </c>
    </row>
    <row r="133" spans="1:13">
      <c r="A133" s="61" t="s">
        <v>75</v>
      </c>
      <c r="B133" s="77">
        <v>41620</v>
      </c>
      <c r="C133" s="38">
        <v>43446</v>
      </c>
      <c r="D133" s="50">
        <v>6.6000000000000003E-2</v>
      </c>
      <c r="E133" s="51"/>
      <c r="F133" s="45">
        <v>3051600000</v>
      </c>
      <c r="G133" s="44" t="s">
        <v>57</v>
      </c>
    </row>
    <row r="134" spans="1:13">
      <c r="A134" s="61" t="s">
        <v>75</v>
      </c>
      <c r="B134" s="77">
        <v>41680</v>
      </c>
      <c r="C134" s="38">
        <v>43506</v>
      </c>
      <c r="D134" s="50">
        <v>6.6000000000000003E-2</v>
      </c>
      <c r="E134" s="51"/>
      <c r="F134" s="45">
        <v>1329000000</v>
      </c>
      <c r="G134" s="44" t="s">
        <v>59</v>
      </c>
      <c r="H134" s="4"/>
      <c r="I134" s="4"/>
      <c r="J134" s="4"/>
      <c r="K134" s="4"/>
      <c r="L134" s="4"/>
      <c r="M134" s="4"/>
    </row>
    <row r="135" spans="1:13">
      <c r="A135" s="61" t="s">
        <v>75</v>
      </c>
      <c r="B135" s="77">
        <v>41767</v>
      </c>
      <c r="C135" s="38">
        <v>43593</v>
      </c>
      <c r="D135" s="50">
        <v>6.6500000000000004E-2</v>
      </c>
      <c r="E135" s="51"/>
      <c r="F135" s="45">
        <v>1300700000</v>
      </c>
      <c r="G135" s="44" t="s">
        <v>62</v>
      </c>
      <c r="H135" s="4"/>
      <c r="I135" s="4"/>
      <c r="J135" s="4"/>
      <c r="K135" s="4"/>
      <c r="L135" s="4"/>
      <c r="M135" s="4"/>
    </row>
    <row r="136" spans="1:13">
      <c r="A136" s="61" t="s">
        <v>75</v>
      </c>
      <c r="B136" s="77">
        <v>41864</v>
      </c>
      <c r="C136" s="38">
        <v>43690</v>
      </c>
      <c r="D136" s="50">
        <v>6.6199999999999995E-2</v>
      </c>
      <c r="E136" s="51"/>
      <c r="F136" s="45">
        <v>3300000000</v>
      </c>
      <c r="G136" s="44" t="s">
        <v>65</v>
      </c>
      <c r="H136" s="4"/>
      <c r="I136" s="4"/>
      <c r="J136" s="4"/>
      <c r="K136" s="4"/>
      <c r="L136" s="4"/>
      <c r="M136" s="4"/>
    </row>
    <row r="137" spans="1:13">
      <c r="A137" s="61" t="s">
        <v>75</v>
      </c>
      <c r="B137" s="88">
        <v>41953</v>
      </c>
      <c r="C137" s="89">
        <v>43779</v>
      </c>
      <c r="D137" s="50">
        <v>6.6199999999999995E-2</v>
      </c>
      <c r="E137" s="51"/>
      <c r="F137" s="45">
        <v>2425700000</v>
      </c>
      <c r="G137" s="44" t="s">
        <v>56</v>
      </c>
      <c r="H137" s="4"/>
      <c r="I137" s="4"/>
      <c r="J137" s="4"/>
      <c r="K137" s="4"/>
      <c r="L137" s="4"/>
      <c r="M137" s="4"/>
    </row>
    <row r="138" spans="1:13">
      <c r="A138" s="61" t="s">
        <v>75</v>
      </c>
      <c r="B138" s="88">
        <v>42044</v>
      </c>
      <c r="C138" s="89">
        <v>43870</v>
      </c>
      <c r="D138" s="50">
        <v>6.6500000000000004E-2</v>
      </c>
      <c r="E138" s="51"/>
      <c r="F138" s="45">
        <v>2126600000</v>
      </c>
      <c r="G138" s="44" t="s">
        <v>59</v>
      </c>
      <c r="H138" s="4"/>
      <c r="I138" s="4"/>
      <c r="J138" s="4"/>
      <c r="K138" s="4"/>
      <c r="L138" s="4"/>
      <c r="M138" s="4"/>
    </row>
    <row r="139" spans="1:13">
      <c r="A139" s="61" t="s">
        <v>75</v>
      </c>
      <c r="B139" s="90">
        <v>42128</v>
      </c>
      <c r="C139" s="111">
        <v>43955</v>
      </c>
      <c r="D139" s="50">
        <v>6.4500000000000002E-2</v>
      </c>
      <c r="E139" s="51"/>
      <c r="F139" s="45">
        <v>2500000000</v>
      </c>
      <c r="G139" s="44" t="s">
        <v>62</v>
      </c>
      <c r="H139" s="4"/>
      <c r="I139" s="4"/>
      <c r="J139" s="4"/>
      <c r="K139" s="4"/>
      <c r="L139" s="4"/>
      <c r="M139" s="4"/>
    </row>
    <row r="140" spans="1:13">
      <c r="A140" s="61" t="s">
        <v>75</v>
      </c>
      <c r="B140" s="81">
        <v>42226</v>
      </c>
      <c r="C140" s="82">
        <v>44053</v>
      </c>
      <c r="D140" s="50">
        <v>6.4500000000000002E-2</v>
      </c>
      <c r="E140" s="51"/>
      <c r="F140" s="45">
        <v>1177600000</v>
      </c>
      <c r="G140" s="44" t="s">
        <v>65</v>
      </c>
      <c r="H140" s="4"/>
      <c r="I140" s="4"/>
      <c r="J140" s="4"/>
      <c r="K140" s="4"/>
      <c r="L140" s="4"/>
      <c r="M140" s="4"/>
    </row>
    <row r="141" spans="1:13">
      <c r="A141" s="61"/>
      <c r="B141" s="88"/>
      <c r="C141" s="89"/>
      <c r="D141" s="50"/>
      <c r="E141" s="51"/>
      <c r="F141" s="45"/>
      <c r="G141" s="44"/>
      <c r="H141" s="4"/>
      <c r="I141" s="4"/>
      <c r="J141" s="4"/>
      <c r="K141" s="4"/>
      <c r="L141" s="4"/>
      <c r="M141" s="4"/>
    </row>
    <row r="142" spans="1:13">
      <c r="A142" s="110" t="s">
        <v>77</v>
      </c>
      <c r="B142" s="77"/>
      <c r="C142" s="38"/>
      <c r="D142" s="50"/>
      <c r="E142" s="112"/>
      <c r="F142" s="113"/>
      <c r="G142" s="44"/>
      <c r="H142" s="4"/>
      <c r="I142" s="4"/>
      <c r="J142" s="4"/>
      <c r="K142" s="4"/>
      <c r="L142" s="4"/>
      <c r="M142" s="4"/>
    </row>
    <row r="143" spans="1:13" s="4" customFormat="1">
      <c r="A143" s="61" t="s">
        <v>79</v>
      </c>
      <c r="B143" s="77">
        <v>41078</v>
      </c>
      <c r="C143" s="38">
        <v>43634</v>
      </c>
      <c r="D143" s="50">
        <v>0.1085</v>
      </c>
      <c r="E143" s="51"/>
      <c r="F143" s="45">
        <v>1000000000</v>
      </c>
      <c r="G143" s="44" t="s">
        <v>80</v>
      </c>
      <c r="H143" s="1"/>
      <c r="I143" s="1"/>
      <c r="J143" s="1"/>
      <c r="K143" s="1"/>
      <c r="L143" s="1"/>
      <c r="M143" s="1"/>
    </row>
    <row r="144" spans="1:13">
      <c r="A144" s="61" t="s">
        <v>79</v>
      </c>
      <c r="B144" s="77">
        <v>41166</v>
      </c>
      <c r="C144" s="38">
        <v>43722</v>
      </c>
      <c r="D144" s="50">
        <v>0.104</v>
      </c>
      <c r="E144" s="51"/>
      <c r="F144" s="45">
        <v>982100000</v>
      </c>
      <c r="G144" s="44" t="s">
        <v>66</v>
      </c>
    </row>
    <row r="145" spans="1:7">
      <c r="A145" s="61" t="s">
        <v>79</v>
      </c>
      <c r="B145" s="77">
        <v>41351</v>
      </c>
      <c r="C145" s="38">
        <v>43908</v>
      </c>
      <c r="D145" s="50">
        <v>9.5200000000000007E-2</v>
      </c>
      <c r="E145" s="51"/>
      <c r="F145" s="45">
        <v>2000000000</v>
      </c>
      <c r="G145" s="44" t="s">
        <v>60</v>
      </c>
    </row>
    <row r="146" spans="1:7">
      <c r="A146" s="61" t="s">
        <v>79</v>
      </c>
      <c r="B146" s="77">
        <v>41351</v>
      </c>
      <c r="C146" s="38">
        <v>43908</v>
      </c>
      <c r="D146" s="50">
        <v>9.5200000000000007E-2</v>
      </c>
      <c r="E146" s="51"/>
      <c r="F146" s="45">
        <v>2600000000</v>
      </c>
      <c r="G146" s="44" t="s">
        <v>60</v>
      </c>
    </row>
    <row r="147" spans="1:7">
      <c r="A147" s="61" t="s">
        <v>79</v>
      </c>
      <c r="B147" s="77">
        <v>41438</v>
      </c>
      <c r="C147" s="38">
        <v>43995</v>
      </c>
      <c r="D147" s="50">
        <v>9.1200000000000003E-2</v>
      </c>
      <c r="E147" s="51"/>
      <c r="F147" s="45">
        <v>2250000000</v>
      </c>
      <c r="G147" s="44" t="s">
        <v>80</v>
      </c>
    </row>
    <row r="148" spans="1:7">
      <c r="A148" s="61" t="s">
        <v>79</v>
      </c>
      <c r="B148" s="77">
        <v>41537</v>
      </c>
      <c r="C148" s="38">
        <v>44094</v>
      </c>
      <c r="D148" s="50">
        <v>7.3800000000000004E-2</v>
      </c>
      <c r="E148" s="51"/>
      <c r="F148" s="45">
        <v>2000000000</v>
      </c>
      <c r="G148" s="44" t="s">
        <v>66</v>
      </c>
    </row>
    <row r="149" spans="1:7">
      <c r="A149" s="61" t="s">
        <v>81</v>
      </c>
      <c r="B149" s="77">
        <v>41550</v>
      </c>
      <c r="C149" s="38">
        <v>44094</v>
      </c>
      <c r="D149" s="50">
        <v>7.3800000000000004E-2</v>
      </c>
      <c r="E149" s="51"/>
      <c r="F149" s="45">
        <v>2500000000</v>
      </c>
      <c r="G149" s="44" t="s">
        <v>66</v>
      </c>
    </row>
    <row r="150" spans="1:7">
      <c r="A150" s="61" t="s">
        <v>79</v>
      </c>
      <c r="B150" s="77">
        <v>41624</v>
      </c>
      <c r="C150" s="38">
        <v>44181</v>
      </c>
      <c r="D150" s="50">
        <v>7.4499999999999997E-2</v>
      </c>
      <c r="E150" s="51"/>
      <c r="F150" s="45">
        <f>4000000000</f>
        <v>4000000000</v>
      </c>
      <c r="G150" s="44" t="s">
        <v>57</v>
      </c>
    </row>
    <row r="151" spans="1:7">
      <c r="A151" s="61" t="s">
        <v>81</v>
      </c>
      <c r="B151" s="77">
        <v>41635</v>
      </c>
      <c r="C151" s="38">
        <v>44181</v>
      </c>
      <c r="D151" s="50">
        <v>7.4499999999999997E-2</v>
      </c>
      <c r="E151" s="51"/>
      <c r="F151" s="45">
        <v>1283000000</v>
      </c>
      <c r="G151" s="44" t="s">
        <v>57</v>
      </c>
    </row>
    <row r="152" spans="1:7">
      <c r="A152" s="61" t="s">
        <v>79</v>
      </c>
      <c r="B152" s="77">
        <v>41715</v>
      </c>
      <c r="C152" s="38">
        <v>44272</v>
      </c>
      <c r="D152" s="50">
        <v>7.6399999999999996E-2</v>
      </c>
      <c r="E152" s="51"/>
      <c r="F152" s="45">
        <v>3113000000</v>
      </c>
      <c r="G152" s="44" t="s">
        <v>60</v>
      </c>
    </row>
    <row r="153" spans="1:7">
      <c r="A153" s="61" t="s">
        <v>79</v>
      </c>
      <c r="B153" s="77">
        <v>41806</v>
      </c>
      <c r="C153" s="38">
        <v>44363</v>
      </c>
      <c r="D153" s="50">
        <v>7.6700000000000004E-2</v>
      </c>
      <c r="E153" s="51"/>
      <c r="F153" s="45">
        <v>2384700000</v>
      </c>
      <c r="G153" s="44" t="s">
        <v>80</v>
      </c>
    </row>
    <row r="154" spans="1:7">
      <c r="A154" s="61" t="s">
        <v>79</v>
      </c>
      <c r="B154" s="77">
        <v>41897</v>
      </c>
      <c r="C154" s="38">
        <v>44454</v>
      </c>
      <c r="D154" s="50">
        <v>7.7700000000000005E-2</v>
      </c>
      <c r="E154" s="51"/>
      <c r="F154" s="45">
        <v>2914700000</v>
      </c>
      <c r="G154" s="44" t="s">
        <v>66</v>
      </c>
    </row>
    <row r="155" spans="1:7">
      <c r="A155" s="61" t="s">
        <v>79</v>
      </c>
      <c r="B155" s="88">
        <v>41982</v>
      </c>
      <c r="C155" s="89">
        <v>44539</v>
      </c>
      <c r="D155" s="50">
        <v>7.85E-2</v>
      </c>
      <c r="E155" s="51"/>
      <c r="F155" s="45">
        <v>5764700000</v>
      </c>
      <c r="G155" s="44" t="s">
        <v>57</v>
      </c>
    </row>
    <row r="156" spans="1:7">
      <c r="A156" s="61" t="s">
        <v>79</v>
      </c>
      <c r="B156" s="88">
        <v>42079</v>
      </c>
      <c r="C156" s="89">
        <v>44636</v>
      </c>
      <c r="D156" s="50">
        <v>7.8100000000000003E-2</v>
      </c>
      <c r="E156" s="51"/>
      <c r="F156" s="45">
        <v>2500000000</v>
      </c>
      <c r="G156" s="44" t="s">
        <v>60</v>
      </c>
    </row>
    <row r="157" spans="1:7">
      <c r="A157" s="61" t="s">
        <v>79</v>
      </c>
      <c r="B157" s="90">
        <v>42171</v>
      </c>
      <c r="C157" s="91">
        <v>44728</v>
      </c>
      <c r="D157" s="50">
        <v>7.8E-2</v>
      </c>
      <c r="E157" s="51"/>
      <c r="F157" s="45">
        <v>2953500000</v>
      </c>
      <c r="G157" s="44" t="s">
        <v>80</v>
      </c>
    </row>
    <row r="158" spans="1:7">
      <c r="A158" s="61" t="s">
        <v>79</v>
      </c>
      <c r="B158" s="81">
        <v>42263</v>
      </c>
      <c r="C158" s="82">
        <v>44820</v>
      </c>
      <c r="D158" s="50">
        <v>7.7799999999999994E-2</v>
      </c>
      <c r="E158" s="51"/>
      <c r="F158" s="45">
        <v>1000000000</v>
      </c>
      <c r="G158" s="44"/>
    </row>
    <row r="159" spans="1:7">
      <c r="A159" s="110" t="s">
        <v>74</v>
      </c>
      <c r="B159" s="83"/>
      <c r="C159" s="84"/>
      <c r="D159" s="50"/>
      <c r="E159" s="51"/>
      <c r="F159" s="45"/>
      <c r="G159" s="44"/>
    </row>
    <row r="160" spans="1:7">
      <c r="A160" s="61" t="s">
        <v>79</v>
      </c>
      <c r="B160" s="77">
        <v>41078</v>
      </c>
      <c r="C160" s="38">
        <v>43634</v>
      </c>
      <c r="D160" s="50">
        <v>0.1082</v>
      </c>
      <c r="E160" s="51">
        <v>3.4500000000000003E-2</v>
      </c>
      <c r="F160" s="45">
        <v>1500000000</v>
      </c>
      <c r="G160" s="44" t="s">
        <v>80</v>
      </c>
    </row>
    <row r="161" spans="1:7">
      <c r="A161" s="61" t="s">
        <v>79</v>
      </c>
      <c r="B161" s="77">
        <v>41166</v>
      </c>
      <c r="C161" s="38">
        <v>43722</v>
      </c>
      <c r="D161" s="50">
        <v>0.10390000000000001</v>
      </c>
      <c r="E161" s="51">
        <v>3.2000000000000001E-2</v>
      </c>
      <c r="F161" s="45">
        <v>1500000000</v>
      </c>
      <c r="G161" s="44" t="s">
        <v>66</v>
      </c>
    </row>
    <row r="162" spans="1:7" ht="13.5" customHeight="1">
      <c r="A162" s="61" t="s">
        <v>79</v>
      </c>
      <c r="B162" s="77">
        <v>41351</v>
      </c>
      <c r="C162" s="38">
        <v>43908</v>
      </c>
      <c r="D162" s="50">
        <v>9.2600000000000002E-2</v>
      </c>
      <c r="E162" s="51">
        <v>2.8299999999999999E-2</v>
      </c>
      <c r="F162" s="45">
        <v>951700000</v>
      </c>
      <c r="G162" s="44" t="s">
        <v>60</v>
      </c>
    </row>
    <row r="163" spans="1:7" ht="13.5" customHeight="1">
      <c r="A163" s="61" t="s">
        <v>79</v>
      </c>
      <c r="B163" s="77">
        <v>41351</v>
      </c>
      <c r="C163" s="38">
        <v>43908</v>
      </c>
      <c r="D163" s="50">
        <v>9.2600000000000002E-2</v>
      </c>
      <c r="E163" s="51">
        <v>2.8299999999999999E-2</v>
      </c>
      <c r="F163" s="45">
        <v>1400000000</v>
      </c>
      <c r="G163" s="44" t="s">
        <v>60</v>
      </c>
    </row>
    <row r="164" spans="1:7" ht="13.5" customHeight="1">
      <c r="A164" s="61" t="s">
        <v>79</v>
      </c>
      <c r="B164" s="77">
        <v>41438</v>
      </c>
      <c r="C164" s="38">
        <v>43995</v>
      </c>
      <c r="D164" s="50">
        <v>8.5300000000000001E-2</v>
      </c>
      <c r="E164" s="51">
        <v>2.6599999999999999E-2</v>
      </c>
      <c r="F164" s="45">
        <v>750000000</v>
      </c>
      <c r="G164" s="44" t="s">
        <v>80</v>
      </c>
    </row>
    <row r="165" spans="1:7" ht="13.5" customHeight="1">
      <c r="A165" s="61" t="s">
        <v>79</v>
      </c>
      <c r="B165" s="77">
        <v>41537</v>
      </c>
      <c r="C165" s="38">
        <v>44094</v>
      </c>
      <c r="D165" s="50">
        <v>6.1400000000000003E-2</v>
      </c>
      <c r="E165" s="51">
        <v>1.55E-2</v>
      </c>
      <c r="F165" s="45">
        <v>1000000000</v>
      </c>
      <c r="G165" s="44" t="s">
        <v>66</v>
      </c>
    </row>
    <row r="166" spans="1:7" ht="13.5" customHeight="1">
      <c r="A166" s="61" t="s">
        <v>81</v>
      </c>
      <c r="B166" s="77">
        <v>41550</v>
      </c>
      <c r="C166" s="38">
        <v>44094</v>
      </c>
      <c r="D166" s="50">
        <v>6.1400000000000003E-2</v>
      </c>
      <c r="E166" s="51">
        <v>1.55E-2</v>
      </c>
      <c r="F166" s="45">
        <v>700000000</v>
      </c>
      <c r="G166" s="44" t="s">
        <v>66</v>
      </c>
    </row>
    <row r="167" spans="1:7" ht="13.5" customHeight="1">
      <c r="A167" s="61" t="s">
        <v>79</v>
      </c>
      <c r="B167" s="77">
        <v>41635</v>
      </c>
      <c r="C167" s="38">
        <v>44181</v>
      </c>
      <c r="D167" s="50">
        <v>6.1400000000000003E-2</v>
      </c>
      <c r="E167" s="51">
        <v>1.55E-2</v>
      </c>
      <c r="F167" s="45">
        <v>100000000</v>
      </c>
      <c r="G167" s="44" t="s">
        <v>57</v>
      </c>
    </row>
    <row r="168" spans="1:7" ht="13.5" customHeight="1">
      <c r="A168" s="61" t="s">
        <v>79</v>
      </c>
      <c r="B168" s="77">
        <v>41715</v>
      </c>
      <c r="C168" s="38">
        <v>44272</v>
      </c>
      <c r="D168" s="50">
        <v>6.1199999999999997E-2</v>
      </c>
      <c r="E168" s="51">
        <v>2.3699999999999999E-2</v>
      </c>
      <c r="F168" s="45">
        <v>850000000</v>
      </c>
      <c r="G168" s="44" t="s">
        <v>60</v>
      </c>
    </row>
    <row r="169" spans="1:7" ht="13.5" customHeight="1">
      <c r="A169" s="61" t="s">
        <v>79</v>
      </c>
      <c r="B169" s="77">
        <v>41806</v>
      </c>
      <c r="C169" s="38">
        <v>44363</v>
      </c>
      <c r="D169" s="50">
        <v>6.0199999999999997E-2</v>
      </c>
      <c r="E169" s="51">
        <v>2.6800000000000001E-2</v>
      </c>
      <c r="F169" s="45">
        <v>550000000</v>
      </c>
      <c r="G169" s="44" t="s">
        <v>80</v>
      </c>
    </row>
    <row r="170" spans="1:7" ht="13.5" customHeight="1">
      <c r="A170" s="61" t="s">
        <v>79</v>
      </c>
      <c r="B170" s="77">
        <v>41897</v>
      </c>
      <c r="C170" s="38">
        <v>44454</v>
      </c>
      <c r="D170" s="50">
        <v>6.0600000000000001E-2</v>
      </c>
      <c r="E170" s="51">
        <v>2.87E-2</v>
      </c>
      <c r="F170" s="45">
        <v>750000000</v>
      </c>
      <c r="G170" s="44" t="s">
        <v>66</v>
      </c>
    </row>
    <row r="171" spans="1:7" ht="13.5" customHeight="1">
      <c r="A171" s="61" t="s">
        <v>79</v>
      </c>
      <c r="B171" s="88">
        <v>41982</v>
      </c>
      <c r="C171" s="89">
        <v>44539</v>
      </c>
      <c r="D171" s="50">
        <v>6.1800000000000001E-2</v>
      </c>
      <c r="E171" s="51">
        <v>2.9000000000000001E-2</v>
      </c>
      <c r="F171" s="45">
        <v>700000000</v>
      </c>
      <c r="G171" s="44" t="s">
        <v>57</v>
      </c>
    </row>
    <row r="172" spans="1:7" ht="13.5" customHeight="1">
      <c r="A172" s="61" t="s">
        <v>79</v>
      </c>
      <c r="B172" s="88">
        <v>42079</v>
      </c>
      <c r="C172" s="89">
        <v>44636</v>
      </c>
      <c r="D172" s="50">
        <v>6.54E-2</v>
      </c>
      <c r="E172" s="51">
        <v>2.9499999999999998E-2</v>
      </c>
      <c r="F172" s="45">
        <v>1000000000</v>
      </c>
      <c r="G172" s="44" t="s">
        <v>60</v>
      </c>
    </row>
    <row r="173" spans="1:7" ht="13.5" customHeight="1">
      <c r="A173" s="61" t="s">
        <v>79</v>
      </c>
      <c r="B173" s="90">
        <v>42171</v>
      </c>
      <c r="C173" s="91">
        <v>44728</v>
      </c>
      <c r="D173" s="50">
        <v>6.1857000000000002E-2</v>
      </c>
      <c r="E173" s="51">
        <v>2.8000000000000001E-2</v>
      </c>
      <c r="F173" s="45">
        <v>830000000</v>
      </c>
      <c r="G173" s="44" t="s">
        <v>80</v>
      </c>
    </row>
    <row r="174" spans="1:7" ht="13.5" customHeight="1">
      <c r="A174" s="61" t="s">
        <v>79</v>
      </c>
      <c r="B174" s="81">
        <v>42263</v>
      </c>
      <c r="C174" s="82">
        <v>44820</v>
      </c>
      <c r="D174" s="50">
        <v>6.0657000000000003E-2</v>
      </c>
      <c r="E174" s="51">
        <v>2.8500000000000001E-2</v>
      </c>
      <c r="F174" s="45">
        <v>600000000</v>
      </c>
      <c r="G174" s="44"/>
    </row>
    <row r="175" spans="1:7" ht="13.5" customHeight="1">
      <c r="A175" s="110" t="s">
        <v>77</v>
      </c>
      <c r="B175" s="77"/>
      <c r="C175" s="38"/>
      <c r="D175" s="50"/>
      <c r="E175" s="51"/>
      <c r="F175" s="45"/>
      <c r="G175" s="44"/>
    </row>
    <row r="176" spans="1:7" ht="13.5" customHeight="1">
      <c r="A176" s="61" t="s">
        <v>82</v>
      </c>
      <c r="B176" s="77">
        <v>41576</v>
      </c>
      <c r="C176" s="38">
        <v>45228</v>
      </c>
      <c r="D176" s="50">
        <v>9.2499999999999999E-2</v>
      </c>
      <c r="E176" s="51"/>
      <c r="F176" s="45">
        <v>3924400000</v>
      </c>
      <c r="G176" s="44" t="s">
        <v>55</v>
      </c>
    </row>
    <row r="177" spans="1:7" ht="13.5" customHeight="1">
      <c r="A177" s="61" t="s">
        <v>83</v>
      </c>
      <c r="B177" s="77">
        <v>41604</v>
      </c>
      <c r="C177" s="38">
        <v>45228</v>
      </c>
      <c r="D177" s="50">
        <v>9.2499999999999999E-2</v>
      </c>
      <c r="E177" s="51"/>
      <c r="F177" s="45">
        <v>2300000000</v>
      </c>
      <c r="G177" s="44" t="s">
        <v>55</v>
      </c>
    </row>
    <row r="178" spans="1:7" ht="13.5" customHeight="1">
      <c r="A178" s="61" t="s">
        <v>82</v>
      </c>
      <c r="B178" s="77">
        <v>41663</v>
      </c>
      <c r="C178" s="38">
        <v>45315</v>
      </c>
      <c r="D178" s="50">
        <v>9.2499999999999999E-2</v>
      </c>
      <c r="E178" s="51"/>
      <c r="F178" s="45">
        <v>1505300000</v>
      </c>
      <c r="G178" s="44" t="s">
        <v>71</v>
      </c>
    </row>
    <row r="179" spans="1:7" ht="13.5" customHeight="1">
      <c r="A179" s="61" t="s">
        <v>82</v>
      </c>
      <c r="B179" s="77">
        <v>41754</v>
      </c>
      <c r="C179" s="38">
        <v>45407</v>
      </c>
      <c r="D179" s="50">
        <v>9.3399999999999997E-2</v>
      </c>
      <c r="E179" s="51"/>
      <c r="F179" s="45">
        <v>1452300000</v>
      </c>
      <c r="G179" s="44" t="s">
        <v>84</v>
      </c>
    </row>
    <row r="180" spans="1:7" ht="13.5" customHeight="1">
      <c r="A180" s="61" t="s">
        <v>82</v>
      </c>
      <c r="B180" s="77">
        <v>41845</v>
      </c>
      <c r="C180" s="38">
        <v>45498</v>
      </c>
      <c r="D180" s="50">
        <v>9.2499999999999999E-2</v>
      </c>
      <c r="E180" s="51"/>
      <c r="F180" s="45">
        <v>3800000000</v>
      </c>
      <c r="G180" s="44" t="s">
        <v>73</v>
      </c>
    </row>
    <row r="181" spans="1:7" ht="13.5" customHeight="1">
      <c r="A181" s="61" t="s">
        <v>83</v>
      </c>
      <c r="B181" s="77">
        <v>41845</v>
      </c>
      <c r="C181" s="38">
        <v>45498</v>
      </c>
      <c r="D181" s="50">
        <v>9.2499999999999999E-2</v>
      </c>
      <c r="E181" s="51"/>
      <c r="F181" s="45">
        <v>1607900000</v>
      </c>
      <c r="G181" s="44" t="s">
        <v>73</v>
      </c>
    </row>
    <row r="182" spans="1:7" ht="13.5" customHeight="1">
      <c r="A182" s="61" t="s">
        <v>82</v>
      </c>
      <c r="B182" s="88">
        <v>41936</v>
      </c>
      <c r="C182" s="89">
        <v>45589</v>
      </c>
      <c r="D182" s="50">
        <v>9.2499999999999999E-2</v>
      </c>
      <c r="E182" s="51"/>
      <c r="F182" s="45">
        <v>1500000000</v>
      </c>
      <c r="G182" s="44" t="s">
        <v>55</v>
      </c>
    </row>
    <row r="183" spans="1:7" ht="13.5" customHeight="1">
      <c r="A183" s="61" t="s">
        <v>83</v>
      </c>
      <c r="B183" s="88">
        <v>41936</v>
      </c>
      <c r="C183" s="89">
        <v>45589</v>
      </c>
      <c r="D183" s="50">
        <v>9.2499999999999999E-2</v>
      </c>
      <c r="E183" s="51"/>
      <c r="F183" s="45">
        <v>617100000</v>
      </c>
      <c r="G183" s="44" t="s">
        <v>55</v>
      </c>
    </row>
    <row r="184" spans="1:7" ht="13.5" customHeight="1">
      <c r="A184" s="61" t="s">
        <v>82</v>
      </c>
      <c r="B184" s="88">
        <v>42027</v>
      </c>
      <c r="C184" s="89">
        <v>45680</v>
      </c>
      <c r="D184" s="50">
        <v>9.2499999999999999E-2</v>
      </c>
      <c r="E184" s="51"/>
      <c r="F184" s="45">
        <v>2132500000</v>
      </c>
      <c r="G184" s="44" t="s">
        <v>71</v>
      </c>
    </row>
    <row r="185" spans="1:7" ht="13.5" customHeight="1">
      <c r="A185" s="61" t="s">
        <v>83</v>
      </c>
      <c r="B185" s="88">
        <v>42027</v>
      </c>
      <c r="C185" s="89">
        <v>45680</v>
      </c>
      <c r="D185" s="50">
        <v>9.2499999999999999E-2</v>
      </c>
      <c r="E185" s="51"/>
      <c r="F185" s="45">
        <v>517800000</v>
      </c>
      <c r="G185" s="44" t="s">
        <v>71</v>
      </c>
    </row>
    <row r="186" spans="1:7" ht="13.5" customHeight="1">
      <c r="A186" s="61" t="s">
        <v>82</v>
      </c>
      <c r="B186" s="90">
        <v>42117</v>
      </c>
      <c r="C186" s="91">
        <v>45770</v>
      </c>
      <c r="D186" s="50">
        <v>8.9300000000000004E-2</v>
      </c>
      <c r="E186" s="51"/>
      <c r="F186" s="45">
        <v>1998000000</v>
      </c>
      <c r="G186" s="44" t="s">
        <v>84</v>
      </c>
    </row>
    <row r="187" spans="1:7" ht="13.5" customHeight="1">
      <c r="A187" s="61" t="s">
        <v>82</v>
      </c>
      <c r="B187" s="81">
        <v>42209</v>
      </c>
      <c r="C187" s="82">
        <v>45754</v>
      </c>
      <c r="D187" s="50">
        <v>8.8999999999999996E-2</v>
      </c>
      <c r="E187" s="51"/>
      <c r="F187" s="45">
        <v>1962500000</v>
      </c>
      <c r="G187" s="44" t="s">
        <v>73</v>
      </c>
    </row>
    <row r="188" spans="1:7" ht="13.5" customHeight="1">
      <c r="A188" s="110" t="s">
        <v>74</v>
      </c>
      <c r="B188" s="77"/>
      <c r="C188" s="38"/>
      <c r="D188" s="50"/>
      <c r="E188" s="51"/>
      <c r="F188" s="45"/>
      <c r="G188" s="44"/>
    </row>
    <row r="189" spans="1:7" ht="13.5" customHeight="1">
      <c r="A189" s="61" t="s">
        <v>82</v>
      </c>
      <c r="B189" s="77">
        <v>41576</v>
      </c>
      <c r="C189" s="38">
        <v>45228</v>
      </c>
      <c r="D189" s="50">
        <v>6.8199999999999997E-2</v>
      </c>
      <c r="E189" s="51">
        <v>2.75E-2</v>
      </c>
      <c r="F189" s="45">
        <v>1850000000</v>
      </c>
      <c r="G189" s="44" t="s">
        <v>55</v>
      </c>
    </row>
    <row r="190" spans="1:7" ht="13.5" customHeight="1">
      <c r="A190" s="61" t="s">
        <v>83</v>
      </c>
      <c r="B190" s="77">
        <v>41604</v>
      </c>
      <c r="C190" s="38">
        <v>45228</v>
      </c>
      <c r="D190" s="50">
        <v>6.8199999999999997E-2</v>
      </c>
      <c r="E190" s="51">
        <v>2.75E-2</v>
      </c>
      <c r="F190" s="45">
        <v>200000000</v>
      </c>
      <c r="G190" s="44" t="s">
        <v>55</v>
      </c>
    </row>
    <row r="191" spans="1:7" ht="13.5" customHeight="1">
      <c r="A191" s="61" t="s">
        <v>82</v>
      </c>
      <c r="B191" s="77">
        <v>41663</v>
      </c>
      <c r="C191" s="38">
        <v>45315</v>
      </c>
      <c r="D191" s="50">
        <v>6.7299999999999999E-2</v>
      </c>
      <c r="E191" s="51">
        <v>2.9499999999999998E-2</v>
      </c>
      <c r="F191" s="45">
        <v>494700000</v>
      </c>
      <c r="G191" s="44" t="s">
        <v>71</v>
      </c>
    </row>
    <row r="192" spans="1:7" ht="13.5" customHeight="1">
      <c r="A192" s="61" t="s">
        <v>82</v>
      </c>
      <c r="B192" s="77">
        <v>41754</v>
      </c>
      <c r="C192" s="38">
        <v>45407</v>
      </c>
      <c r="D192" s="50">
        <v>6.6299999999999998E-2</v>
      </c>
      <c r="E192" s="51">
        <v>0.03</v>
      </c>
      <c r="F192" s="45">
        <v>150000000</v>
      </c>
      <c r="G192" s="44" t="s">
        <v>84</v>
      </c>
    </row>
    <row r="193" spans="1:10" ht="13.5" customHeight="1">
      <c r="A193" s="61" t="s">
        <v>82</v>
      </c>
      <c r="B193" s="77">
        <v>41845</v>
      </c>
      <c r="C193" s="38">
        <v>45498</v>
      </c>
      <c r="D193" s="50">
        <v>6.25E-2</v>
      </c>
      <c r="E193" s="51">
        <v>0.03</v>
      </c>
      <c r="F193" s="45">
        <v>700000000</v>
      </c>
      <c r="G193" s="44" t="s">
        <v>73</v>
      </c>
    </row>
    <row r="194" spans="1:10" ht="13.5" customHeight="1">
      <c r="A194" s="61" t="s">
        <v>82</v>
      </c>
      <c r="B194" s="88">
        <v>41936</v>
      </c>
      <c r="C194" s="89">
        <v>45589</v>
      </c>
      <c r="D194" s="50">
        <v>6.3600000000000004E-2</v>
      </c>
      <c r="E194" s="51">
        <v>3.15E-2</v>
      </c>
      <c r="F194" s="45">
        <v>1000000000</v>
      </c>
      <c r="G194" s="44" t="s">
        <v>55</v>
      </c>
    </row>
    <row r="195" spans="1:10" ht="13.5" customHeight="1">
      <c r="A195" s="61" t="s">
        <v>82</v>
      </c>
      <c r="B195" s="88">
        <v>42027</v>
      </c>
      <c r="C195" s="89">
        <v>45680</v>
      </c>
      <c r="D195" s="50">
        <v>6.6400000000000001E-2</v>
      </c>
      <c r="E195" s="51">
        <v>3.2000000000000001E-2</v>
      </c>
      <c r="F195" s="45">
        <v>460000000</v>
      </c>
      <c r="G195" s="44" t="s">
        <v>71</v>
      </c>
    </row>
    <row r="196" spans="1:10" ht="13.5" customHeight="1">
      <c r="A196" s="61" t="s">
        <v>83</v>
      </c>
      <c r="B196" s="88">
        <v>42027</v>
      </c>
      <c r="C196" s="89">
        <v>45680</v>
      </c>
      <c r="D196" s="50">
        <v>6.6400000000000001E-2</v>
      </c>
      <c r="E196" s="51">
        <v>3.2000000000000001E-2</v>
      </c>
      <c r="F196" s="45">
        <v>200000000</v>
      </c>
      <c r="G196" s="44" t="s">
        <v>71</v>
      </c>
    </row>
    <row r="197" spans="1:10" ht="13.5" customHeight="1">
      <c r="A197" s="61" t="s">
        <v>82</v>
      </c>
      <c r="B197" s="90">
        <v>42117</v>
      </c>
      <c r="C197" s="91">
        <v>45770</v>
      </c>
      <c r="D197" s="50">
        <v>6.7433000000000007E-2</v>
      </c>
      <c r="E197" s="51">
        <v>3.1800000000000002E-2</v>
      </c>
      <c r="F197" s="45">
        <v>800000000</v>
      </c>
      <c r="G197" s="44" t="s">
        <v>84</v>
      </c>
    </row>
    <row r="198" spans="1:10" ht="13.5" customHeight="1">
      <c r="A198" s="61" t="s">
        <v>82</v>
      </c>
      <c r="B198" s="81">
        <v>42209</v>
      </c>
      <c r="C198" s="82">
        <v>45754</v>
      </c>
      <c r="D198" s="50">
        <v>6.4293000000000003E-2</v>
      </c>
      <c r="E198" s="51">
        <v>3.15E-2</v>
      </c>
      <c r="F198" s="45">
        <v>1000000000</v>
      </c>
      <c r="G198" s="44" t="s">
        <v>73</v>
      </c>
    </row>
    <row r="199" spans="1:10" ht="13.5" customHeight="1">
      <c r="A199" s="114"/>
      <c r="B199" s="115"/>
      <c r="C199" s="116"/>
      <c r="D199" s="117"/>
      <c r="E199" s="118"/>
      <c r="F199" s="119">
        <f>SUM(F51:F198)</f>
        <v>307200215627</v>
      </c>
      <c r="G199" s="120"/>
    </row>
    <row r="200" spans="1:10">
      <c r="B200" s="42"/>
      <c r="C200" s="121"/>
      <c r="D200" s="41"/>
      <c r="E200" s="39"/>
      <c r="F200" s="39"/>
      <c r="G200" s="122"/>
    </row>
    <row r="201" spans="1:10">
      <c r="B201" s="123"/>
      <c r="C201" s="123"/>
      <c r="D201" s="124"/>
      <c r="E201" s="125"/>
      <c r="F201" s="86"/>
    </row>
    <row r="202" spans="1:10">
      <c r="A202" s="128" t="s">
        <v>6</v>
      </c>
      <c r="B202" s="128"/>
      <c r="C202" s="128"/>
      <c r="D202" s="128"/>
      <c r="E202" s="60"/>
      <c r="F202" s="60"/>
      <c r="G202" s="4"/>
      <c r="H202" s="4"/>
      <c r="J202" s="4"/>
    </row>
    <row r="203" spans="1:10">
      <c r="A203" s="66">
        <f>A4</f>
        <v>42277</v>
      </c>
      <c r="B203" s="1"/>
      <c r="H203" s="4"/>
    </row>
    <row r="204" spans="1:10">
      <c r="A204" s="68" t="s">
        <v>8</v>
      </c>
      <c r="B204" s="10" t="s">
        <v>9</v>
      </c>
      <c r="C204" s="69" t="s">
        <v>10</v>
      </c>
      <c r="D204" s="10" t="s">
        <v>11</v>
      </c>
      <c r="E204" s="129" t="s">
        <v>12</v>
      </c>
      <c r="F204" s="130"/>
      <c r="G204" s="11" t="s">
        <v>13</v>
      </c>
      <c r="H204" s="10" t="s">
        <v>14</v>
      </c>
      <c r="I204" s="11" t="s">
        <v>14</v>
      </c>
    </row>
    <row r="205" spans="1:10">
      <c r="A205" s="71" t="s">
        <v>15</v>
      </c>
      <c r="B205" s="12"/>
      <c r="C205" s="72"/>
      <c r="D205" s="12"/>
      <c r="E205" s="73" t="s">
        <v>16</v>
      </c>
      <c r="F205" s="73" t="s">
        <v>17</v>
      </c>
      <c r="G205" s="72" t="s">
        <v>18</v>
      </c>
      <c r="H205" s="12" t="s">
        <v>19</v>
      </c>
      <c r="I205" s="13" t="s">
        <v>20</v>
      </c>
    </row>
    <row r="206" spans="1:10">
      <c r="A206" s="14" t="s">
        <v>21</v>
      </c>
      <c r="B206" s="15" t="s">
        <v>22</v>
      </c>
      <c r="C206" s="18" t="s">
        <v>23</v>
      </c>
      <c r="D206" s="15" t="s">
        <v>24</v>
      </c>
      <c r="E206" s="74"/>
      <c r="F206" s="75">
        <v>4980</v>
      </c>
      <c r="G206" s="76">
        <v>139.38999999999999</v>
      </c>
      <c r="H206" s="15" t="s">
        <v>25</v>
      </c>
      <c r="I206" s="16" t="s">
        <v>26</v>
      </c>
    </row>
    <row r="207" spans="1:10">
      <c r="A207" s="14" t="s">
        <v>27</v>
      </c>
      <c r="B207" s="19" t="s">
        <v>22</v>
      </c>
      <c r="C207" s="18" t="s">
        <v>28</v>
      </c>
      <c r="D207" s="19" t="s">
        <v>24</v>
      </c>
      <c r="E207" s="20"/>
      <c r="F207" s="21">
        <v>1500</v>
      </c>
      <c r="G207" s="22"/>
      <c r="H207" s="19" t="s">
        <v>29</v>
      </c>
      <c r="I207" s="23" t="s">
        <v>30</v>
      </c>
    </row>
    <row r="208" spans="1:10">
      <c r="A208" s="14" t="s">
        <v>32</v>
      </c>
      <c r="B208" s="19" t="s">
        <v>22</v>
      </c>
      <c r="C208" s="18" t="s">
        <v>28</v>
      </c>
      <c r="D208" s="19" t="s">
        <v>24</v>
      </c>
      <c r="E208" s="20"/>
      <c r="F208" s="21">
        <v>1600</v>
      </c>
      <c r="G208" s="22"/>
      <c r="H208" s="19" t="s">
        <v>33</v>
      </c>
      <c r="I208" s="23" t="s">
        <v>34</v>
      </c>
    </row>
    <row r="209" spans="1:9">
      <c r="A209" s="14" t="s">
        <v>21</v>
      </c>
      <c r="B209" s="19" t="s">
        <v>22</v>
      </c>
      <c r="C209" s="18" t="s">
        <v>23</v>
      </c>
      <c r="D209" s="19" t="s">
        <v>24</v>
      </c>
      <c r="E209" s="20"/>
      <c r="F209" s="24">
        <v>5610</v>
      </c>
      <c r="G209" s="18"/>
      <c r="H209" s="19" t="s">
        <v>35</v>
      </c>
      <c r="I209" s="23" t="s">
        <v>26</v>
      </c>
    </row>
    <row r="210" spans="1:9">
      <c r="A210" s="14" t="s">
        <v>21</v>
      </c>
      <c r="B210" s="19" t="s">
        <v>22</v>
      </c>
      <c r="C210" s="18" t="s">
        <v>23</v>
      </c>
      <c r="D210" s="19" t="s">
        <v>24</v>
      </c>
      <c r="E210" s="20"/>
      <c r="F210" s="24">
        <v>1390</v>
      </c>
      <c r="G210" s="18"/>
      <c r="H210" s="19" t="s">
        <v>36</v>
      </c>
      <c r="I210" s="23" t="s">
        <v>26</v>
      </c>
    </row>
    <row r="211" spans="1:9">
      <c r="A211" s="14" t="s">
        <v>21</v>
      </c>
      <c r="B211" s="19" t="s">
        <v>22</v>
      </c>
      <c r="C211" s="18" t="s">
        <v>37</v>
      </c>
      <c r="D211" s="19" t="s">
        <v>24</v>
      </c>
      <c r="E211" s="20"/>
      <c r="F211" s="24">
        <v>4200</v>
      </c>
      <c r="G211" s="18"/>
      <c r="H211" s="19" t="s">
        <v>38</v>
      </c>
      <c r="I211" s="23" t="s">
        <v>39</v>
      </c>
    </row>
    <row r="212" spans="1:9">
      <c r="A212" s="14" t="s">
        <v>21</v>
      </c>
      <c r="B212" s="19" t="s">
        <v>22</v>
      </c>
      <c r="C212" s="18" t="s">
        <v>37</v>
      </c>
      <c r="D212" s="19" t="s">
        <v>24</v>
      </c>
      <c r="E212" s="20"/>
      <c r="F212" s="24">
        <v>1000</v>
      </c>
      <c r="G212" s="18"/>
      <c r="H212" s="19" t="s">
        <v>40</v>
      </c>
      <c r="I212" s="23" t="s">
        <v>39</v>
      </c>
    </row>
    <row r="213" spans="1:9">
      <c r="A213" s="14" t="s">
        <v>21</v>
      </c>
      <c r="B213" s="19" t="s">
        <v>22</v>
      </c>
      <c r="C213" s="18" t="s">
        <v>803</v>
      </c>
      <c r="D213" s="19" t="s">
        <v>24</v>
      </c>
      <c r="E213" s="20">
        <v>6</v>
      </c>
      <c r="F213" s="21">
        <f>E213*G206</f>
        <v>836.33999999999992</v>
      </c>
      <c r="G213" s="18"/>
      <c r="H213" s="19" t="s">
        <v>41</v>
      </c>
      <c r="I213" s="23" t="s">
        <v>42</v>
      </c>
    </row>
    <row r="214" spans="1:9">
      <c r="A214" s="14" t="s">
        <v>21</v>
      </c>
      <c r="B214" s="19" t="s">
        <v>22</v>
      </c>
      <c r="C214" s="18" t="s">
        <v>23</v>
      </c>
      <c r="D214" s="19" t="s">
        <v>24</v>
      </c>
      <c r="E214" s="24">
        <v>35</v>
      </c>
      <c r="F214" s="21">
        <f>E214*G206</f>
        <v>4878.6499999999996</v>
      </c>
      <c r="G214" s="19"/>
      <c r="H214" s="19" t="s">
        <v>43</v>
      </c>
      <c r="I214" s="23" t="s">
        <v>26</v>
      </c>
    </row>
    <row r="215" spans="1:9">
      <c r="A215" s="14" t="s">
        <v>45</v>
      </c>
      <c r="B215" s="19" t="s">
        <v>22</v>
      </c>
      <c r="C215" s="18" t="s">
        <v>23</v>
      </c>
      <c r="D215" s="19" t="s">
        <v>24</v>
      </c>
      <c r="E215" s="20">
        <v>33</v>
      </c>
      <c r="F215" s="21">
        <f>E215*G206</f>
        <v>4599.87</v>
      </c>
      <c r="G215" s="18"/>
      <c r="H215" s="19" t="s">
        <v>46</v>
      </c>
      <c r="I215" s="23" t="s">
        <v>26</v>
      </c>
    </row>
    <row r="216" spans="1:9">
      <c r="A216" s="126" t="s">
        <v>47</v>
      </c>
      <c r="B216" s="131" t="s">
        <v>48</v>
      </c>
      <c r="C216" s="132"/>
      <c r="D216" s="131"/>
      <c r="E216" s="133"/>
      <c r="F216" s="134">
        <f>SUM(F206:F215)</f>
        <v>30594.859999999997</v>
      </c>
      <c r="G216" s="26"/>
      <c r="H216" s="25"/>
      <c r="I216" s="27"/>
    </row>
  </sheetData>
  <mergeCells count="4">
    <mergeCell ref="A3:D3"/>
    <mergeCell ref="A202:D202"/>
    <mergeCell ref="E204:F204"/>
    <mergeCell ref="A48:C48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2"/>
  <sheetViews>
    <sheetView topLeftCell="A238" workbookViewId="0">
      <selection activeCell="L8" sqref="L8"/>
    </sheetView>
  </sheetViews>
  <sheetFormatPr defaultRowHeight="15"/>
  <cols>
    <col min="1" max="1" width="17.5703125" style="143" customWidth="1"/>
    <col min="2" max="2" width="14.7109375" style="143" customWidth="1"/>
    <col min="3" max="3" width="23.5703125" style="143" bestFit="1" customWidth="1"/>
    <col min="4" max="4" width="48.7109375" style="143" customWidth="1"/>
    <col min="5" max="5" width="12.28515625" style="143" customWidth="1"/>
    <col min="6" max="6" width="17.140625" style="143" customWidth="1"/>
    <col min="7" max="7" width="13.140625" style="312" bestFit="1" customWidth="1"/>
    <col min="8" max="8" width="17.140625" style="264" customWidth="1"/>
    <col min="9" max="9" width="16.5703125" style="266" customWidth="1"/>
    <col min="10" max="10" width="13.42578125" style="143" customWidth="1"/>
    <col min="11" max="11" width="65.7109375" style="143" customWidth="1"/>
    <col min="12" max="16384" width="9.140625" style="143"/>
  </cols>
  <sheetData>
    <row r="1" spans="1:11" ht="18.75">
      <c r="A1" s="135" t="s">
        <v>85</v>
      </c>
      <c r="B1" s="136"/>
      <c r="C1" s="136"/>
      <c r="D1" s="137"/>
      <c r="E1" s="138"/>
      <c r="F1" s="138"/>
      <c r="G1" s="139"/>
      <c r="H1" s="140"/>
      <c r="I1" s="141"/>
      <c r="J1" s="141"/>
      <c r="K1" s="142"/>
    </row>
    <row r="2" spans="1:11">
      <c r="A2" s="144"/>
      <c r="B2" s="144"/>
      <c r="C2" s="144"/>
      <c r="D2" s="144"/>
      <c r="E2" s="144"/>
      <c r="F2" s="144"/>
      <c r="G2" s="145"/>
      <c r="H2" s="146"/>
      <c r="I2" s="147"/>
      <c r="J2" s="144"/>
      <c r="K2" s="144"/>
    </row>
    <row r="3" spans="1:11">
      <c r="A3" s="313"/>
      <c r="B3" s="312"/>
      <c r="C3" s="313"/>
      <c r="D3" s="312"/>
      <c r="E3" s="315" t="s">
        <v>86</v>
      </c>
      <c r="F3" s="323"/>
      <c r="G3" s="313"/>
      <c r="H3" s="140"/>
      <c r="I3" s="319" t="s">
        <v>87</v>
      </c>
      <c r="J3" s="320"/>
      <c r="K3" s="213"/>
    </row>
    <row r="4" spans="1:11">
      <c r="A4" s="328" t="s">
        <v>88</v>
      </c>
      <c r="B4" s="145" t="s">
        <v>89</v>
      </c>
      <c r="C4" s="328" t="s">
        <v>90</v>
      </c>
      <c r="D4" s="145" t="s">
        <v>91</v>
      </c>
      <c r="E4" s="329" t="s">
        <v>92</v>
      </c>
      <c r="F4" s="330" t="s">
        <v>12</v>
      </c>
      <c r="G4" s="328" t="s">
        <v>93</v>
      </c>
      <c r="H4" s="331" t="s">
        <v>94</v>
      </c>
      <c r="I4" s="332" t="s">
        <v>95</v>
      </c>
      <c r="J4" s="150" t="s">
        <v>96</v>
      </c>
      <c r="K4" s="297" t="s">
        <v>97</v>
      </c>
    </row>
    <row r="5" spans="1:11" ht="12.75">
      <c r="A5" s="148">
        <v>8</v>
      </c>
      <c r="B5" s="149" t="s">
        <v>98</v>
      </c>
      <c r="C5" s="149" t="s">
        <v>99</v>
      </c>
      <c r="D5" s="150" t="s">
        <v>100</v>
      </c>
      <c r="E5" s="151">
        <v>32758</v>
      </c>
      <c r="F5" s="152">
        <v>1533875.64</v>
      </c>
      <c r="G5" s="153" t="s">
        <v>101</v>
      </c>
      <c r="H5" s="154">
        <v>715808.76</v>
      </c>
      <c r="I5" s="155">
        <v>36525</v>
      </c>
      <c r="J5" s="151">
        <v>47299</v>
      </c>
      <c r="K5" s="149" t="s">
        <v>102</v>
      </c>
    </row>
    <row r="6" spans="1:11" ht="12.75">
      <c r="A6" s="148">
        <v>12</v>
      </c>
      <c r="B6" s="149" t="s">
        <v>98</v>
      </c>
      <c r="C6" s="149" t="s">
        <v>99</v>
      </c>
      <c r="D6" s="149" t="s">
        <v>103</v>
      </c>
      <c r="E6" s="151">
        <v>33735</v>
      </c>
      <c r="F6" s="152">
        <v>2556459.41</v>
      </c>
      <c r="G6" s="153" t="s">
        <v>101</v>
      </c>
      <c r="H6" s="154">
        <v>1453091.43</v>
      </c>
      <c r="I6" s="155">
        <v>37621</v>
      </c>
      <c r="J6" s="151">
        <v>48395</v>
      </c>
      <c r="K6" s="149" t="s">
        <v>104</v>
      </c>
    </row>
    <row r="7" spans="1:11" ht="12.75">
      <c r="A7" s="148">
        <v>17</v>
      </c>
      <c r="B7" s="149" t="s">
        <v>105</v>
      </c>
      <c r="C7" s="149" t="s">
        <v>106</v>
      </c>
      <c r="D7" s="149" t="s">
        <v>107</v>
      </c>
      <c r="E7" s="151">
        <v>33780</v>
      </c>
      <c r="F7" s="152">
        <v>29999757.859999999</v>
      </c>
      <c r="G7" s="153" t="s">
        <v>108</v>
      </c>
      <c r="H7" s="154">
        <v>19799852.120000001</v>
      </c>
      <c r="I7" s="155">
        <v>37483</v>
      </c>
      <c r="J7" s="151">
        <v>48259</v>
      </c>
      <c r="K7" s="149" t="s">
        <v>102</v>
      </c>
    </row>
    <row r="8" spans="1:11" ht="12.75">
      <c r="A8" s="148">
        <v>18</v>
      </c>
      <c r="B8" s="149" t="s">
        <v>105</v>
      </c>
      <c r="C8" s="149" t="s">
        <v>106</v>
      </c>
      <c r="D8" s="149" t="s">
        <v>109</v>
      </c>
      <c r="E8" s="151">
        <v>34030</v>
      </c>
      <c r="F8" s="152">
        <v>1800000</v>
      </c>
      <c r="G8" s="153" t="s">
        <v>108</v>
      </c>
      <c r="H8" s="154">
        <v>1260000</v>
      </c>
      <c r="I8" s="155">
        <v>37787</v>
      </c>
      <c r="J8" s="151">
        <v>48563</v>
      </c>
      <c r="K8" s="149" t="s">
        <v>110</v>
      </c>
    </row>
    <row r="9" spans="1:11" ht="12.75">
      <c r="A9" s="148">
        <v>19</v>
      </c>
      <c r="B9" s="149" t="s">
        <v>105</v>
      </c>
      <c r="C9" s="149" t="s">
        <v>106</v>
      </c>
      <c r="D9" s="149" t="s">
        <v>111</v>
      </c>
      <c r="E9" s="151">
        <v>34242</v>
      </c>
      <c r="F9" s="152">
        <v>3606062.89</v>
      </c>
      <c r="G9" s="153" t="s">
        <v>108</v>
      </c>
      <c r="H9" s="154">
        <v>2596377.64</v>
      </c>
      <c r="I9" s="155">
        <v>38032</v>
      </c>
      <c r="J9" s="151">
        <v>48806</v>
      </c>
      <c r="K9" s="149" t="s">
        <v>112</v>
      </c>
    </row>
    <row r="10" spans="1:11" ht="12.75">
      <c r="A10" s="148">
        <v>20</v>
      </c>
      <c r="B10" s="149" t="s">
        <v>105</v>
      </c>
      <c r="C10" s="149" t="s">
        <v>106</v>
      </c>
      <c r="D10" s="149" t="s">
        <v>113</v>
      </c>
      <c r="E10" s="151">
        <v>34242</v>
      </c>
      <c r="F10" s="152">
        <v>3829701.79</v>
      </c>
      <c r="G10" s="153" t="s">
        <v>108</v>
      </c>
      <c r="H10" s="154">
        <v>2757385.76</v>
      </c>
      <c r="I10" s="155">
        <v>38032</v>
      </c>
      <c r="J10" s="151">
        <v>48806</v>
      </c>
      <c r="K10" s="149" t="s">
        <v>112</v>
      </c>
    </row>
    <row r="11" spans="1:11" ht="12.75">
      <c r="A11" s="148">
        <v>21</v>
      </c>
      <c r="B11" s="149" t="s">
        <v>105</v>
      </c>
      <c r="C11" s="149" t="s">
        <v>106</v>
      </c>
      <c r="D11" s="149" t="s">
        <v>114</v>
      </c>
      <c r="E11" s="151">
        <v>34157</v>
      </c>
      <c r="F11" s="152">
        <v>13144418.82</v>
      </c>
      <c r="G11" s="153" t="s">
        <v>108</v>
      </c>
      <c r="H11" s="154">
        <v>9201098.6199999992</v>
      </c>
      <c r="I11" s="155">
        <v>37817</v>
      </c>
      <c r="J11" s="151">
        <v>48594</v>
      </c>
      <c r="K11" s="149" t="s">
        <v>115</v>
      </c>
    </row>
    <row r="12" spans="1:11" ht="12.75">
      <c r="A12" s="148">
        <v>22</v>
      </c>
      <c r="B12" s="149" t="s">
        <v>105</v>
      </c>
      <c r="C12" s="149" t="s">
        <v>106</v>
      </c>
      <c r="D12" s="149" t="s">
        <v>116</v>
      </c>
      <c r="E12" s="151">
        <v>34127</v>
      </c>
      <c r="F12" s="152">
        <v>2885019.21</v>
      </c>
      <c r="G12" s="153" t="s">
        <v>108</v>
      </c>
      <c r="H12" s="154">
        <v>2019519.02</v>
      </c>
      <c r="I12" s="155">
        <v>37848</v>
      </c>
      <c r="J12" s="151">
        <v>48625</v>
      </c>
      <c r="K12" s="149" t="s">
        <v>102</v>
      </c>
    </row>
    <row r="13" spans="1:11" ht="12.75">
      <c r="A13" s="148">
        <v>23</v>
      </c>
      <c r="B13" s="149" t="s">
        <v>105</v>
      </c>
      <c r="C13" s="149" t="s">
        <v>106</v>
      </c>
      <c r="D13" s="149" t="s">
        <v>117</v>
      </c>
      <c r="E13" s="151">
        <v>34166</v>
      </c>
      <c r="F13" s="152">
        <v>10322589.640000001</v>
      </c>
      <c r="G13" s="153" t="s">
        <v>108</v>
      </c>
      <c r="H13" s="154">
        <v>7225834.5499999998</v>
      </c>
      <c r="I13" s="155">
        <v>37848</v>
      </c>
      <c r="J13" s="151">
        <v>48625</v>
      </c>
      <c r="K13" s="149" t="s">
        <v>118</v>
      </c>
    </row>
    <row r="14" spans="1:11" ht="12.75">
      <c r="A14" s="148">
        <v>24</v>
      </c>
      <c r="B14" s="149" t="s">
        <v>105</v>
      </c>
      <c r="C14" s="149" t="s">
        <v>106</v>
      </c>
      <c r="D14" s="149" t="s">
        <v>119</v>
      </c>
      <c r="E14" s="151">
        <v>34157</v>
      </c>
      <c r="F14" s="152">
        <v>12995348.25</v>
      </c>
      <c r="G14" s="153" t="s">
        <v>108</v>
      </c>
      <c r="H14" s="154">
        <v>9096757.7699999996</v>
      </c>
      <c r="I14" s="155">
        <v>37848</v>
      </c>
      <c r="J14" s="151">
        <v>48625</v>
      </c>
      <c r="K14" s="149" t="s">
        <v>118</v>
      </c>
    </row>
    <row r="15" spans="1:11" ht="12.75">
      <c r="A15" s="148">
        <v>28</v>
      </c>
      <c r="B15" s="149" t="s">
        <v>120</v>
      </c>
      <c r="C15" s="149" t="s">
        <v>121</v>
      </c>
      <c r="D15" s="149" t="s">
        <v>114</v>
      </c>
      <c r="E15" s="151">
        <v>34465</v>
      </c>
      <c r="F15" s="152">
        <v>2166000000</v>
      </c>
      <c r="G15" s="153" t="s">
        <v>122</v>
      </c>
      <c r="H15" s="154">
        <v>950922000</v>
      </c>
      <c r="I15" s="155">
        <v>38127</v>
      </c>
      <c r="J15" s="151">
        <v>45432</v>
      </c>
      <c r="K15" s="149" t="s">
        <v>115</v>
      </c>
    </row>
    <row r="16" spans="1:11" ht="12.75">
      <c r="A16" s="148">
        <v>29</v>
      </c>
      <c r="B16" s="149" t="s">
        <v>105</v>
      </c>
      <c r="C16" s="149" t="s">
        <v>106</v>
      </c>
      <c r="D16" s="149" t="s">
        <v>123</v>
      </c>
      <c r="E16" s="151">
        <v>34521</v>
      </c>
      <c r="F16" s="152">
        <v>6622130.3799999999</v>
      </c>
      <c r="G16" s="153" t="s">
        <v>108</v>
      </c>
      <c r="H16" s="154">
        <v>5032826.07</v>
      </c>
      <c r="I16" s="155">
        <v>38275</v>
      </c>
      <c r="J16" s="151">
        <v>49049</v>
      </c>
      <c r="K16" s="149" t="s">
        <v>124</v>
      </c>
    </row>
    <row r="17" spans="1:11" ht="12.75">
      <c r="A17" s="148">
        <v>30</v>
      </c>
      <c r="B17" s="149" t="s">
        <v>125</v>
      </c>
      <c r="C17" s="149" t="s">
        <v>126</v>
      </c>
      <c r="D17" s="149" t="s">
        <v>127</v>
      </c>
      <c r="E17" s="151">
        <v>34381</v>
      </c>
      <c r="F17" s="152">
        <v>8027333.21</v>
      </c>
      <c r="G17" s="153" t="s">
        <v>108</v>
      </c>
      <c r="H17" s="154">
        <v>5619125.21</v>
      </c>
      <c r="I17" s="155">
        <v>38001</v>
      </c>
      <c r="J17" s="151">
        <v>52427</v>
      </c>
      <c r="K17" s="149" t="s">
        <v>128</v>
      </c>
    </row>
    <row r="18" spans="1:11" ht="12.75">
      <c r="A18" s="148">
        <v>31</v>
      </c>
      <c r="B18" s="149" t="s">
        <v>105</v>
      </c>
      <c r="C18" s="149" t="s">
        <v>106</v>
      </c>
      <c r="D18" s="149" t="s">
        <v>129</v>
      </c>
      <c r="E18" s="151">
        <v>34586</v>
      </c>
      <c r="F18" s="152">
        <v>7100000</v>
      </c>
      <c r="G18" s="153" t="s">
        <v>108</v>
      </c>
      <c r="H18" s="154">
        <v>5396000</v>
      </c>
      <c r="I18" s="155">
        <v>38398</v>
      </c>
      <c r="J18" s="151">
        <v>49171</v>
      </c>
      <c r="K18" s="149" t="s">
        <v>115</v>
      </c>
    </row>
    <row r="19" spans="1:11" ht="12.75">
      <c r="A19" s="148">
        <v>32</v>
      </c>
      <c r="B19" s="149" t="s">
        <v>105</v>
      </c>
      <c r="C19" s="149" t="s">
        <v>106</v>
      </c>
      <c r="D19" s="149" t="s">
        <v>130</v>
      </c>
      <c r="E19" s="151">
        <v>34499</v>
      </c>
      <c r="F19" s="152">
        <v>8224915.25</v>
      </c>
      <c r="G19" s="153" t="s">
        <v>108</v>
      </c>
      <c r="H19" s="154">
        <v>6086441.0999999996</v>
      </c>
      <c r="I19" s="155">
        <v>38200</v>
      </c>
      <c r="J19" s="151">
        <v>48976</v>
      </c>
      <c r="K19" s="149" t="s">
        <v>131</v>
      </c>
    </row>
    <row r="20" spans="1:11" ht="12.75">
      <c r="A20" s="148">
        <v>33</v>
      </c>
      <c r="B20" s="149" t="s">
        <v>105</v>
      </c>
      <c r="C20" s="149" t="s">
        <v>106</v>
      </c>
      <c r="D20" s="149" t="s">
        <v>132</v>
      </c>
      <c r="E20" s="151">
        <v>34568</v>
      </c>
      <c r="F20" s="152">
        <v>2335721</v>
      </c>
      <c r="G20" s="153" t="s">
        <v>108</v>
      </c>
      <c r="H20" s="154">
        <v>1775174.99</v>
      </c>
      <c r="I20" s="155">
        <v>38353</v>
      </c>
      <c r="J20" s="151">
        <v>49126</v>
      </c>
      <c r="K20" s="149" t="s">
        <v>102</v>
      </c>
    </row>
    <row r="21" spans="1:11" ht="12.75">
      <c r="A21" s="148">
        <v>34</v>
      </c>
      <c r="B21" s="149" t="s">
        <v>105</v>
      </c>
      <c r="C21" s="149" t="s">
        <v>106</v>
      </c>
      <c r="D21" s="149" t="s">
        <v>133</v>
      </c>
      <c r="E21" s="151">
        <v>34568</v>
      </c>
      <c r="F21" s="152">
        <v>10600000</v>
      </c>
      <c r="G21" s="153" t="s">
        <v>108</v>
      </c>
      <c r="H21" s="154">
        <v>8056000</v>
      </c>
      <c r="I21" s="155">
        <v>38353</v>
      </c>
      <c r="J21" s="151">
        <v>49126</v>
      </c>
      <c r="K21" s="149" t="s">
        <v>102</v>
      </c>
    </row>
    <row r="22" spans="1:11" ht="12.75">
      <c r="A22" s="148">
        <v>36</v>
      </c>
      <c r="B22" s="149" t="s">
        <v>105</v>
      </c>
      <c r="C22" s="149" t="s">
        <v>106</v>
      </c>
      <c r="D22" s="149" t="s">
        <v>134</v>
      </c>
      <c r="E22" s="151">
        <v>34654</v>
      </c>
      <c r="F22" s="152">
        <v>8600000</v>
      </c>
      <c r="G22" s="153" t="s">
        <v>108</v>
      </c>
      <c r="H22" s="154">
        <v>6536000</v>
      </c>
      <c r="I22" s="155">
        <v>38367</v>
      </c>
      <c r="J22" s="151">
        <v>49140</v>
      </c>
      <c r="K22" s="149" t="s">
        <v>135</v>
      </c>
    </row>
    <row r="23" spans="1:11" ht="12.75">
      <c r="A23" s="148">
        <v>38</v>
      </c>
      <c r="B23" s="149" t="s">
        <v>105</v>
      </c>
      <c r="C23" s="149" t="s">
        <v>106</v>
      </c>
      <c r="D23" s="149" t="s">
        <v>136</v>
      </c>
      <c r="E23" s="151">
        <v>34751</v>
      </c>
      <c r="F23" s="152">
        <v>3951344.12</v>
      </c>
      <c r="G23" s="153" t="s">
        <v>108</v>
      </c>
      <c r="H23" s="154">
        <v>3082057.64</v>
      </c>
      <c r="I23" s="155">
        <v>38504</v>
      </c>
      <c r="J23" s="151">
        <v>49279</v>
      </c>
      <c r="K23" s="149" t="s">
        <v>137</v>
      </c>
    </row>
    <row r="24" spans="1:11" ht="12.75">
      <c r="A24" s="148">
        <v>40</v>
      </c>
      <c r="B24" s="149" t="s">
        <v>105</v>
      </c>
      <c r="C24" s="149" t="s">
        <v>106</v>
      </c>
      <c r="D24" s="149" t="s">
        <v>138</v>
      </c>
      <c r="E24" s="151">
        <v>34760</v>
      </c>
      <c r="F24" s="152">
        <v>3378641.03</v>
      </c>
      <c r="G24" s="153" t="s">
        <v>108</v>
      </c>
      <c r="H24" s="154">
        <v>2635348.62</v>
      </c>
      <c r="I24" s="155">
        <v>38504</v>
      </c>
      <c r="J24" s="151">
        <v>49279</v>
      </c>
      <c r="K24" s="149" t="s">
        <v>139</v>
      </c>
    </row>
    <row r="25" spans="1:11" ht="12.75">
      <c r="A25" s="148">
        <v>41</v>
      </c>
      <c r="B25" s="149" t="s">
        <v>125</v>
      </c>
      <c r="C25" s="149" t="s">
        <v>126</v>
      </c>
      <c r="D25" s="149" t="s">
        <v>140</v>
      </c>
      <c r="E25" s="151">
        <v>34794</v>
      </c>
      <c r="F25" s="152">
        <v>6100000</v>
      </c>
      <c r="G25" s="153" t="s">
        <v>108</v>
      </c>
      <c r="H25" s="154">
        <v>3965014</v>
      </c>
      <c r="I25" s="155">
        <v>38457</v>
      </c>
      <c r="J25" s="151">
        <v>49232</v>
      </c>
      <c r="K25" s="150" t="s">
        <v>141</v>
      </c>
    </row>
    <row r="26" spans="1:11" s="137" customFormat="1" ht="12.75">
      <c r="A26" s="148">
        <v>45</v>
      </c>
      <c r="B26" s="149" t="s">
        <v>142</v>
      </c>
      <c r="C26" s="149" t="s">
        <v>143</v>
      </c>
      <c r="D26" s="149" t="s">
        <v>144</v>
      </c>
      <c r="E26" s="151">
        <v>34497</v>
      </c>
      <c r="F26" s="152">
        <v>2000000</v>
      </c>
      <c r="G26" s="153" t="s">
        <v>145</v>
      </c>
      <c r="H26" s="156">
        <v>1858225</v>
      </c>
      <c r="I26" s="157" t="s">
        <v>146</v>
      </c>
      <c r="J26" s="158" t="s">
        <v>147</v>
      </c>
      <c r="K26" s="150" t="s">
        <v>148</v>
      </c>
    </row>
    <row r="27" spans="1:11" ht="12.75">
      <c r="A27" s="148">
        <v>51</v>
      </c>
      <c r="B27" s="149" t="s">
        <v>149</v>
      </c>
      <c r="C27" s="149" t="s">
        <v>150</v>
      </c>
      <c r="D27" s="149" t="s">
        <v>129</v>
      </c>
      <c r="E27" s="151">
        <v>34897</v>
      </c>
      <c r="F27" s="152">
        <v>2923984.9360000002</v>
      </c>
      <c r="G27" s="153" t="s">
        <v>151</v>
      </c>
      <c r="H27" s="154">
        <v>323960</v>
      </c>
      <c r="I27" s="155">
        <v>36479</v>
      </c>
      <c r="J27" s="151">
        <v>42870</v>
      </c>
      <c r="K27" s="149" t="s">
        <v>115</v>
      </c>
    </row>
    <row r="28" spans="1:11" ht="12.75">
      <c r="A28" s="148">
        <v>55</v>
      </c>
      <c r="B28" s="149" t="s">
        <v>105</v>
      </c>
      <c r="C28" s="149" t="s">
        <v>106</v>
      </c>
      <c r="D28" s="149" t="s">
        <v>152</v>
      </c>
      <c r="E28" s="151">
        <v>34922</v>
      </c>
      <c r="F28" s="152">
        <v>2521082.75</v>
      </c>
      <c r="G28" s="153" t="s">
        <v>108</v>
      </c>
      <c r="H28" s="154">
        <v>2016882.75</v>
      </c>
      <c r="I28" s="155">
        <v>38701</v>
      </c>
      <c r="J28" s="151">
        <v>49475</v>
      </c>
      <c r="K28" s="149" t="s">
        <v>137</v>
      </c>
    </row>
    <row r="29" spans="1:11" ht="12.75">
      <c r="A29" s="148">
        <v>57</v>
      </c>
      <c r="B29" s="149" t="s">
        <v>105</v>
      </c>
      <c r="C29" s="149" t="s">
        <v>106</v>
      </c>
      <c r="D29" s="149" t="s">
        <v>153</v>
      </c>
      <c r="E29" s="151">
        <v>34893</v>
      </c>
      <c r="F29" s="152">
        <v>9904164.4600000009</v>
      </c>
      <c r="G29" s="153" t="s">
        <v>108</v>
      </c>
      <c r="H29" s="154">
        <v>7725261.46</v>
      </c>
      <c r="I29" s="155">
        <v>38518</v>
      </c>
      <c r="J29" s="151">
        <v>49293</v>
      </c>
      <c r="K29" s="149" t="s">
        <v>118</v>
      </c>
    </row>
    <row r="30" spans="1:11" ht="12.75">
      <c r="A30" s="148">
        <v>62</v>
      </c>
      <c r="B30" s="149" t="s">
        <v>98</v>
      </c>
      <c r="C30" s="149" t="s">
        <v>99</v>
      </c>
      <c r="D30" s="149" t="s">
        <v>154</v>
      </c>
      <c r="E30" s="151">
        <v>34996</v>
      </c>
      <c r="F30" s="152">
        <f>[2]stoku!$D$252+[2]stoku!$D$253</f>
        <v>3579043.16</v>
      </c>
      <c r="G30" s="153" t="s">
        <v>101</v>
      </c>
      <c r="H30" s="154">
        <f>1033248.63+1377492.91</f>
        <v>2410741.54</v>
      </c>
      <c r="I30" s="155">
        <v>38716</v>
      </c>
      <c r="J30" s="151">
        <v>49673</v>
      </c>
      <c r="K30" s="149" t="s">
        <v>102</v>
      </c>
    </row>
    <row r="31" spans="1:11" ht="12.75">
      <c r="A31" s="148">
        <v>63</v>
      </c>
      <c r="B31" s="149" t="s">
        <v>105</v>
      </c>
      <c r="C31" s="149" t="s">
        <v>106</v>
      </c>
      <c r="D31" s="149" t="s">
        <v>155</v>
      </c>
      <c r="E31" s="151">
        <v>35043</v>
      </c>
      <c r="F31" s="152">
        <v>3486541.76</v>
      </c>
      <c r="G31" s="153" t="s">
        <v>108</v>
      </c>
      <c r="H31" s="154">
        <v>2789242.34</v>
      </c>
      <c r="I31" s="155">
        <v>38777</v>
      </c>
      <c r="J31" s="151">
        <v>49553</v>
      </c>
      <c r="K31" s="149" t="s">
        <v>156</v>
      </c>
    </row>
    <row r="32" spans="1:11" ht="12.75">
      <c r="A32" s="148">
        <v>64</v>
      </c>
      <c r="B32" s="149" t="s">
        <v>105</v>
      </c>
      <c r="C32" s="149" t="s">
        <v>106</v>
      </c>
      <c r="D32" s="149" t="s">
        <v>157</v>
      </c>
      <c r="E32" s="151">
        <v>35188</v>
      </c>
      <c r="F32" s="152">
        <v>5500000</v>
      </c>
      <c r="G32" s="153" t="s">
        <v>108</v>
      </c>
      <c r="H32" s="154">
        <v>4455000</v>
      </c>
      <c r="I32" s="155">
        <v>38883</v>
      </c>
      <c r="J32" s="151">
        <v>49658</v>
      </c>
      <c r="K32" s="149" t="s">
        <v>158</v>
      </c>
    </row>
    <row r="33" spans="1:11" ht="12.75">
      <c r="A33" s="148">
        <v>65</v>
      </c>
      <c r="B33" s="149" t="s">
        <v>105</v>
      </c>
      <c r="C33" s="149" t="s">
        <v>106</v>
      </c>
      <c r="D33" s="149" t="s">
        <v>159</v>
      </c>
      <c r="E33" s="151">
        <v>35233</v>
      </c>
      <c r="F33" s="152">
        <v>17318355.699999999</v>
      </c>
      <c r="G33" s="153" t="s">
        <v>108</v>
      </c>
      <c r="H33" s="154">
        <v>14201061.699999999</v>
      </c>
      <c r="I33" s="155">
        <v>39036</v>
      </c>
      <c r="J33" s="151">
        <v>49810</v>
      </c>
      <c r="K33" s="149" t="s">
        <v>160</v>
      </c>
    </row>
    <row r="34" spans="1:11" ht="12.75">
      <c r="A34" s="148">
        <v>66</v>
      </c>
      <c r="B34" s="149" t="s">
        <v>105</v>
      </c>
      <c r="C34" s="149" t="s">
        <v>106</v>
      </c>
      <c r="D34" s="149" t="s">
        <v>161</v>
      </c>
      <c r="E34" s="151">
        <v>35149</v>
      </c>
      <c r="F34" s="152">
        <v>13359692.970000001</v>
      </c>
      <c r="G34" s="153" t="s">
        <v>108</v>
      </c>
      <c r="H34" s="154">
        <v>10821368.039999999</v>
      </c>
      <c r="I34" s="155">
        <v>38961</v>
      </c>
      <c r="J34" s="151">
        <v>49735</v>
      </c>
      <c r="K34" s="149" t="s">
        <v>139</v>
      </c>
    </row>
    <row r="35" spans="1:11" ht="12.75">
      <c r="A35" s="159">
        <v>67</v>
      </c>
      <c r="B35" s="160" t="s">
        <v>98</v>
      </c>
      <c r="C35" s="161" t="s">
        <v>99</v>
      </c>
      <c r="D35" s="162" t="s">
        <v>162</v>
      </c>
      <c r="E35" s="163">
        <v>35196</v>
      </c>
      <c r="F35" s="164">
        <v>23638118.030000001</v>
      </c>
      <c r="G35" s="165" t="s">
        <v>101</v>
      </c>
      <c r="H35" s="154">
        <v>20686118.02</v>
      </c>
      <c r="I35" s="166">
        <v>41273</v>
      </c>
      <c r="J35" s="167">
        <v>49856</v>
      </c>
      <c r="K35" s="168" t="s">
        <v>163</v>
      </c>
    </row>
    <row r="36" spans="1:11" ht="12.75">
      <c r="A36" s="148">
        <v>69</v>
      </c>
      <c r="B36" s="149" t="s">
        <v>164</v>
      </c>
      <c r="C36" s="149" t="s">
        <v>165</v>
      </c>
      <c r="D36" s="169" t="s">
        <v>166</v>
      </c>
      <c r="E36" s="151">
        <v>35114</v>
      </c>
      <c r="F36" s="152">
        <v>4441529.33</v>
      </c>
      <c r="G36" s="153" t="s">
        <v>101</v>
      </c>
      <c r="H36" s="154">
        <v>2467516.37</v>
      </c>
      <c r="I36" s="155">
        <v>39712</v>
      </c>
      <c r="J36" s="151">
        <v>46102</v>
      </c>
      <c r="K36" s="149" t="s">
        <v>139</v>
      </c>
    </row>
    <row r="37" spans="1:11" ht="12.75">
      <c r="A37" s="148">
        <v>70</v>
      </c>
      <c r="B37" s="149" t="s">
        <v>167</v>
      </c>
      <c r="C37" s="149" t="s">
        <v>168</v>
      </c>
      <c r="D37" s="149" t="s">
        <v>127</v>
      </c>
      <c r="E37" s="151">
        <v>35345</v>
      </c>
      <c r="F37" s="152">
        <v>3720013.26</v>
      </c>
      <c r="G37" s="153" t="s">
        <v>169</v>
      </c>
      <c r="H37" s="154">
        <v>1343338.1</v>
      </c>
      <c r="I37" s="155">
        <v>38168</v>
      </c>
      <c r="J37" s="151">
        <v>44561</v>
      </c>
      <c r="K37" s="149" t="s">
        <v>137</v>
      </c>
    </row>
    <row r="38" spans="1:11" ht="12.75">
      <c r="A38" s="148">
        <v>71</v>
      </c>
      <c r="B38" s="149" t="s">
        <v>167</v>
      </c>
      <c r="C38" s="149" t="s">
        <v>168</v>
      </c>
      <c r="D38" s="149" t="s">
        <v>170</v>
      </c>
      <c r="E38" s="151">
        <v>35345</v>
      </c>
      <c r="F38" s="152">
        <v>4800000</v>
      </c>
      <c r="G38" s="153" t="s">
        <v>169</v>
      </c>
      <c r="H38" s="154">
        <v>1559999.89</v>
      </c>
      <c r="I38" s="155">
        <v>37257</v>
      </c>
      <c r="J38" s="151">
        <v>44378</v>
      </c>
      <c r="K38" s="149" t="s">
        <v>118</v>
      </c>
    </row>
    <row r="39" spans="1:11" s="176" customFormat="1" ht="12.75">
      <c r="A39" s="170">
        <v>74</v>
      </c>
      <c r="B39" s="150" t="s">
        <v>167</v>
      </c>
      <c r="C39" s="150" t="s">
        <v>168</v>
      </c>
      <c r="D39" s="150" t="s">
        <v>171</v>
      </c>
      <c r="E39" s="171">
        <v>35396</v>
      </c>
      <c r="F39" s="172">
        <v>1561518.12</v>
      </c>
      <c r="G39" s="173" t="s">
        <v>169</v>
      </c>
      <c r="H39" s="174">
        <v>126680.49</v>
      </c>
      <c r="I39" s="175">
        <v>37256</v>
      </c>
      <c r="J39" s="171">
        <v>42551</v>
      </c>
      <c r="K39" s="150" t="s">
        <v>115</v>
      </c>
    </row>
    <row r="40" spans="1:11" ht="12.75">
      <c r="A40" s="170">
        <v>76</v>
      </c>
      <c r="B40" s="149" t="s">
        <v>105</v>
      </c>
      <c r="C40" s="149" t="s">
        <v>106</v>
      </c>
      <c r="D40" s="149" t="s">
        <v>172</v>
      </c>
      <c r="E40" s="151">
        <v>35783</v>
      </c>
      <c r="F40" s="152">
        <v>18300000</v>
      </c>
      <c r="G40" s="153" t="s">
        <v>108</v>
      </c>
      <c r="H40" s="154">
        <v>15372000</v>
      </c>
      <c r="I40" s="155">
        <v>39479</v>
      </c>
      <c r="J40" s="151">
        <v>50253</v>
      </c>
      <c r="K40" s="149" t="s">
        <v>102</v>
      </c>
    </row>
    <row r="41" spans="1:11" ht="12.75">
      <c r="A41" s="148">
        <v>77</v>
      </c>
      <c r="B41" s="149" t="s">
        <v>105</v>
      </c>
      <c r="C41" s="149" t="s">
        <v>106</v>
      </c>
      <c r="D41" s="149" t="s">
        <v>173</v>
      </c>
      <c r="E41" s="151">
        <v>35783</v>
      </c>
      <c r="F41" s="152">
        <v>3694909.25</v>
      </c>
      <c r="G41" s="153" t="s">
        <v>108</v>
      </c>
      <c r="H41" s="154">
        <v>3140673.8</v>
      </c>
      <c r="I41" s="155">
        <v>39569</v>
      </c>
      <c r="J41" s="151">
        <v>50345</v>
      </c>
      <c r="K41" s="149" t="s">
        <v>102</v>
      </c>
    </row>
    <row r="42" spans="1:11" ht="12.75">
      <c r="A42" s="148">
        <v>78</v>
      </c>
      <c r="B42" s="149" t="s">
        <v>98</v>
      </c>
      <c r="C42" s="149" t="s">
        <v>99</v>
      </c>
      <c r="D42" s="149" t="s">
        <v>174</v>
      </c>
      <c r="E42" s="151">
        <v>35566</v>
      </c>
      <c r="F42" s="152">
        <v>9970191.6899999995</v>
      </c>
      <c r="G42" s="153" t="s">
        <v>101</v>
      </c>
      <c r="H42" s="154">
        <v>8436118.4100000001</v>
      </c>
      <c r="I42" s="155">
        <v>39446</v>
      </c>
      <c r="J42" s="151">
        <v>52230</v>
      </c>
      <c r="K42" s="149" t="s">
        <v>175</v>
      </c>
    </row>
    <row r="43" spans="1:11" ht="12.75">
      <c r="A43" s="148">
        <v>79</v>
      </c>
      <c r="B43" s="149" t="s">
        <v>105</v>
      </c>
      <c r="C43" s="149" t="s">
        <v>106</v>
      </c>
      <c r="D43" s="150" t="s">
        <v>176</v>
      </c>
      <c r="E43" s="151">
        <v>35851</v>
      </c>
      <c r="F43" s="152">
        <v>3330842.11</v>
      </c>
      <c r="G43" s="153" t="s">
        <v>108</v>
      </c>
      <c r="H43" s="154">
        <v>2797914.11</v>
      </c>
      <c r="I43" s="155">
        <v>39522</v>
      </c>
      <c r="J43" s="151">
        <v>50298</v>
      </c>
      <c r="K43" s="149" t="s">
        <v>177</v>
      </c>
    </row>
    <row r="44" spans="1:11" ht="12.75">
      <c r="A44" s="148">
        <v>80</v>
      </c>
      <c r="B44" s="149" t="s">
        <v>178</v>
      </c>
      <c r="C44" s="149" t="s">
        <v>168</v>
      </c>
      <c r="D44" s="149" t="s">
        <v>179</v>
      </c>
      <c r="E44" s="151">
        <v>35831</v>
      </c>
      <c r="F44" s="152">
        <v>22000000</v>
      </c>
      <c r="G44" s="153" t="s">
        <v>101</v>
      </c>
      <c r="H44" s="154">
        <v>3681666.75</v>
      </c>
      <c r="I44" s="155">
        <v>37834</v>
      </c>
      <c r="J44" s="151">
        <v>43132</v>
      </c>
      <c r="K44" s="149" t="s">
        <v>118</v>
      </c>
    </row>
    <row r="45" spans="1:11" ht="12.75">
      <c r="A45" s="148">
        <v>82</v>
      </c>
      <c r="B45" s="149" t="s">
        <v>180</v>
      </c>
      <c r="C45" s="149" t="s">
        <v>180</v>
      </c>
      <c r="D45" s="149" t="s">
        <v>181</v>
      </c>
      <c r="E45" s="151">
        <v>35864</v>
      </c>
      <c r="F45" s="152">
        <v>3181217.9</v>
      </c>
      <c r="G45" s="153" t="s">
        <v>101</v>
      </c>
      <c r="H45" s="154">
        <v>1547619.56</v>
      </c>
      <c r="I45" s="155">
        <v>38949</v>
      </c>
      <c r="J45" s="151">
        <v>45524</v>
      </c>
      <c r="K45" s="149" t="s">
        <v>102</v>
      </c>
    </row>
    <row r="46" spans="1:11" ht="12.75">
      <c r="A46" s="148">
        <v>83</v>
      </c>
      <c r="B46" s="149" t="s">
        <v>105</v>
      </c>
      <c r="C46" s="149" t="s">
        <v>106</v>
      </c>
      <c r="D46" s="149" t="s">
        <v>182</v>
      </c>
      <c r="E46" s="151">
        <v>35955</v>
      </c>
      <c r="F46" s="152">
        <v>7500000</v>
      </c>
      <c r="G46" s="153" t="s">
        <v>108</v>
      </c>
      <c r="H46" s="154">
        <v>6375000</v>
      </c>
      <c r="I46" s="155">
        <v>39614</v>
      </c>
      <c r="J46" s="151">
        <v>50389</v>
      </c>
      <c r="K46" s="149" t="s">
        <v>118</v>
      </c>
    </row>
    <row r="47" spans="1:11" ht="12.75">
      <c r="A47" s="148">
        <v>84</v>
      </c>
      <c r="B47" s="149" t="s">
        <v>105</v>
      </c>
      <c r="C47" s="149" t="s">
        <v>106</v>
      </c>
      <c r="D47" s="150" t="s">
        <v>183</v>
      </c>
      <c r="E47" s="151">
        <v>35955</v>
      </c>
      <c r="F47" s="152">
        <v>8602035.4600000009</v>
      </c>
      <c r="G47" s="153" t="s">
        <v>108</v>
      </c>
      <c r="H47" s="154">
        <v>7311751.46</v>
      </c>
      <c r="I47" s="155">
        <v>39675</v>
      </c>
      <c r="J47" s="151">
        <v>50451</v>
      </c>
      <c r="K47" s="149" t="s">
        <v>135</v>
      </c>
    </row>
    <row r="48" spans="1:11" ht="12.75">
      <c r="A48" s="148">
        <v>85</v>
      </c>
      <c r="B48" s="149" t="s">
        <v>105</v>
      </c>
      <c r="C48" s="149" t="s">
        <v>106</v>
      </c>
      <c r="D48" s="149" t="s">
        <v>184</v>
      </c>
      <c r="E48" s="151">
        <v>35955</v>
      </c>
      <c r="F48" s="152">
        <v>12553022.75</v>
      </c>
      <c r="G48" s="153" t="s">
        <v>108</v>
      </c>
      <c r="H48" s="154">
        <v>10795602.52</v>
      </c>
      <c r="I48" s="155">
        <v>39736</v>
      </c>
      <c r="J48" s="151">
        <v>50510</v>
      </c>
      <c r="K48" s="149" t="s">
        <v>185</v>
      </c>
    </row>
    <row r="49" spans="1:11" ht="12.75">
      <c r="A49" s="148">
        <v>86</v>
      </c>
      <c r="B49" s="149" t="s">
        <v>98</v>
      </c>
      <c r="C49" s="149" t="s">
        <v>99</v>
      </c>
      <c r="D49" s="149" t="s">
        <v>186</v>
      </c>
      <c r="E49" s="151">
        <v>35961</v>
      </c>
      <c r="F49" s="152">
        <v>5112918.8099999996</v>
      </c>
      <c r="G49" s="153" t="s">
        <v>101</v>
      </c>
      <c r="H49" s="154">
        <v>3924676.51</v>
      </c>
      <c r="I49" s="155">
        <v>39812</v>
      </c>
      <c r="J49" s="151">
        <v>50586</v>
      </c>
      <c r="K49" s="149" t="s">
        <v>187</v>
      </c>
    </row>
    <row r="50" spans="1:11" ht="12.75">
      <c r="A50" s="148">
        <v>88</v>
      </c>
      <c r="B50" s="149" t="s">
        <v>164</v>
      </c>
      <c r="C50" s="149" t="s">
        <v>165</v>
      </c>
      <c r="D50" s="149" t="s">
        <v>188</v>
      </c>
      <c r="E50" s="151">
        <v>35982</v>
      </c>
      <c r="F50" s="152">
        <v>11350864.890000001</v>
      </c>
      <c r="G50" s="153" t="s">
        <v>101</v>
      </c>
      <c r="H50" s="154">
        <v>7567243.6399999997</v>
      </c>
      <c r="I50" s="155">
        <v>40551</v>
      </c>
      <c r="J50" s="151">
        <v>46942</v>
      </c>
      <c r="K50" s="149" t="s">
        <v>189</v>
      </c>
    </row>
    <row r="51" spans="1:11" ht="12.75">
      <c r="A51" s="148">
        <v>90</v>
      </c>
      <c r="B51" s="149" t="s">
        <v>105</v>
      </c>
      <c r="C51" s="149" t="s">
        <v>106</v>
      </c>
      <c r="D51" s="149" t="s">
        <v>190</v>
      </c>
      <c r="E51" s="151">
        <v>36192</v>
      </c>
      <c r="F51" s="152">
        <v>6500000</v>
      </c>
      <c r="G51" s="153" t="s">
        <v>108</v>
      </c>
      <c r="H51" s="154">
        <v>5590000</v>
      </c>
      <c r="I51" s="155">
        <v>39845</v>
      </c>
      <c r="J51" s="151">
        <v>50618</v>
      </c>
      <c r="K51" s="149" t="s">
        <v>137</v>
      </c>
    </row>
    <row r="52" spans="1:11" ht="12.75">
      <c r="A52" s="148">
        <v>90.1</v>
      </c>
      <c r="B52" s="149" t="s">
        <v>105</v>
      </c>
      <c r="C52" s="149" t="s">
        <v>106</v>
      </c>
      <c r="D52" s="149" t="s">
        <v>191</v>
      </c>
      <c r="E52" s="151">
        <v>36359</v>
      </c>
      <c r="F52" s="152">
        <v>3696756.52</v>
      </c>
      <c r="G52" s="153" t="s">
        <v>108</v>
      </c>
      <c r="H52" s="154">
        <v>3179218.52</v>
      </c>
      <c r="I52" s="155">
        <v>39845</v>
      </c>
      <c r="J52" s="151">
        <v>50618</v>
      </c>
      <c r="K52" s="149" t="s">
        <v>137</v>
      </c>
    </row>
    <row r="53" spans="1:11" ht="12.75">
      <c r="A53" s="148">
        <v>91</v>
      </c>
      <c r="B53" s="149" t="s">
        <v>105</v>
      </c>
      <c r="C53" s="149" t="s">
        <v>106</v>
      </c>
      <c r="D53" s="149" t="s">
        <v>192</v>
      </c>
      <c r="E53" s="151">
        <v>36286</v>
      </c>
      <c r="F53" s="152">
        <v>22100000</v>
      </c>
      <c r="G53" s="153" t="s">
        <v>108</v>
      </c>
      <c r="H53" s="154">
        <v>19227000</v>
      </c>
      <c r="I53" s="155">
        <v>40009</v>
      </c>
      <c r="J53" s="151">
        <v>50785</v>
      </c>
      <c r="K53" s="149" t="s">
        <v>102</v>
      </c>
    </row>
    <row r="54" spans="1:11" ht="12.75">
      <c r="A54" s="148">
        <v>93</v>
      </c>
      <c r="B54" s="149" t="s">
        <v>180</v>
      </c>
      <c r="C54" s="149" t="s">
        <v>180</v>
      </c>
      <c r="D54" s="149" t="s">
        <v>193</v>
      </c>
      <c r="E54" s="151">
        <v>36111</v>
      </c>
      <c r="F54" s="152">
        <v>1467351.43</v>
      </c>
      <c r="G54" s="153" t="s">
        <v>101</v>
      </c>
      <c r="H54" s="154">
        <v>872479.18</v>
      </c>
      <c r="I54" s="155">
        <v>39582</v>
      </c>
      <c r="J54" s="151">
        <v>46156</v>
      </c>
      <c r="K54" s="149" t="s">
        <v>160</v>
      </c>
    </row>
    <row r="55" spans="1:11" ht="12.75">
      <c r="A55" s="148">
        <v>94</v>
      </c>
      <c r="B55" s="149" t="s">
        <v>105</v>
      </c>
      <c r="C55" s="149" t="s">
        <v>106</v>
      </c>
      <c r="D55" s="149" t="s">
        <v>194</v>
      </c>
      <c r="E55" s="151">
        <v>36335</v>
      </c>
      <c r="F55" s="152">
        <v>33200000</v>
      </c>
      <c r="G55" s="153" t="s">
        <v>108</v>
      </c>
      <c r="H55" s="154">
        <v>29216000</v>
      </c>
      <c r="I55" s="155">
        <v>40101</v>
      </c>
      <c r="J55" s="151">
        <v>50875</v>
      </c>
      <c r="K55" s="149" t="s">
        <v>102</v>
      </c>
    </row>
    <row r="56" spans="1:11" ht="12.75">
      <c r="A56" s="148">
        <v>95</v>
      </c>
      <c r="B56" s="149" t="s">
        <v>149</v>
      </c>
      <c r="C56" s="149" t="s">
        <v>150</v>
      </c>
      <c r="D56" s="149" t="s">
        <v>195</v>
      </c>
      <c r="E56" s="151">
        <v>36339</v>
      </c>
      <c r="F56" s="152">
        <v>2451020.84</v>
      </c>
      <c r="G56" s="153" t="s">
        <v>151</v>
      </c>
      <c r="H56" s="154">
        <v>529200</v>
      </c>
      <c r="I56" s="155">
        <v>37756</v>
      </c>
      <c r="J56" s="151">
        <v>43419</v>
      </c>
      <c r="K56" s="149" t="s">
        <v>118</v>
      </c>
    </row>
    <row r="57" spans="1:11" ht="12.75">
      <c r="A57" s="148">
        <v>96</v>
      </c>
      <c r="B57" s="149" t="s">
        <v>105</v>
      </c>
      <c r="C57" s="149" t="s">
        <v>106</v>
      </c>
      <c r="D57" s="149" t="s">
        <v>196</v>
      </c>
      <c r="E57" s="151">
        <v>36359</v>
      </c>
      <c r="F57" s="152">
        <v>17700000</v>
      </c>
      <c r="G57" s="153" t="s">
        <v>108</v>
      </c>
      <c r="H57" s="154">
        <v>15399000</v>
      </c>
      <c r="I57" s="155">
        <v>40009</v>
      </c>
      <c r="J57" s="151">
        <v>50785</v>
      </c>
      <c r="K57" s="149" t="s">
        <v>115</v>
      </c>
    </row>
    <row r="58" spans="1:11" ht="12.75">
      <c r="A58" s="148">
        <v>97</v>
      </c>
      <c r="B58" s="149" t="s">
        <v>105</v>
      </c>
      <c r="C58" s="149" t="s">
        <v>106</v>
      </c>
      <c r="D58" s="149" t="s">
        <v>197</v>
      </c>
      <c r="E58" s="151">
        <v>36359</v>
      </c>
      <c r="F58" s="152">
        <v>8889243.5099999998</v>
      </c>
      <c r="G58" s="153" t="s">
        <v>108</v>
      </c>
      <c r="H58" s="154">
        <v>7733647.5099999998</v>
      </c>
      <c r="I58" s="155">
        <v>40009</v>
      </c>
      <c r="J58" s="151">
        <v>50785</v>
      </c>
      <c r="K58" s="149" t="s">
        <v>198</v>
      </c>
    </row>
    <row r="59" spans="1:11" ht="12.75">
      <c r="A59" s="148">
        <v>98</v>
      </c>
      <c r="B59" s="149" t="s">
        <v>98</v>
      </c>
      <c r="C59" s="149" t="s">
        <v>99</v>
      </c>
      <c r="D59" s="149" t="s">
        <v>199</v>
      </c>
      <c r="E59" s="151">
        <v>36365</v>
      </c>
      <c r="F59" s="177">
        <v>17888516.370000001</v>
      </c>
      <c r="G59" s="153" t="s">
        <v>101</v>
      </c>
      <c r="H59" s="154">
        <v>14372516.369999999</v>
      </c>
      <c r="I59" s="155">
        <v>40177</v>
      </c>
      <c r="J59" s="151">
        <v>51134</v>
      </c>
      <c r="K59" s="149" t="s">
        <v>139</v>
      </c>
    </row>
    <row r="60" spans="1:11" ht="12.75">
      <c r="A60" s="148">
        <v>98.1</v>
      </c>
      <c r="B60" s="149" t="s">
        <v>98</v>
      </c>
      <c r="C60" s="149" t="s">
        <v>99</v>
      </c>
      <c r="D60" s="149" t="s">
        <v>199</v>
      </c>
      <c r="E60" s="151">
        <v>37534</v>
      </c>
      <c r="F60" s="152">
        <v>2556245.48</v>
      </c>
      <c r="G60" s="153" t="s">
        <v>101</v>
      </c>
      <c r="H60" s="154">
        <v>2268245.48</v>
      </c>
      <c r="I60" s="155">
        <v>41090</v>
      </c>
      <c r="J60" s="151">
        <v>52047</v>
      </c>
      <c r="K60" s="149" t="s">
        <v>139</v>
      </c>
    </row>
    <row r="61" spans="1:11" ht="12.75">
      <c r="A61" s="170">
        <v>100</v>
      </c>
      <c r="B61" s="149" t="s">
        <v>98</v>
      </c>
      <c r="C61" s="149" t="s">
        <v>99</v>
      </c>
      <c r="D61" s="150" t="s">
        <v>200</v>
      </c>
      <c r="E61" s="151">
        <v>36500</v>
      </c>
      <c r="F61" s="152">
        <v>5112918.8099999996</v>
      </c>
      <c r="G61" s="153" t="s">
        <v>101</v>
      </c>
      <c r="H61" s="154">
        <v>4179299.85</v>
      </c>
      <c r="I61" s="155">
        <v>40359</v>
      </c>
      <c r="J61" s="151">
        <v>51134</v>
      </c>
      <c r="K61" s="149" t="s">
        <v>139</v>
      </c>
    </row>
    <row r="62" spans="1:11" ht="12.75">
      <c r="A62" s="148">
        <v>103</v>
      </c>
      <c r="B62" s="149" t="s">
        <v>105</v>
      </c>
      <c r="C62" s="149" t="s">
        <v>106</v>
      </c>
      <c r="D62" s="149" t="s">
        <v>201</v>
      </c>
      <c r="E62" s="151">
        <v>36510</v>
      </c>
      <c r="F62" s="152">
        <v>9900000</v>
      </c>
      <c r="G62" s="153" t="s">
        <v>108</v>
      </c>
      <c r="H62" s="154">
        <v>8712000</v>
      </c>
      <c r="I62" s="155">
        <v>40210</v>
      </c>
      <c r="J62" s="151">
        <v>50983</v>
      </c>
      <c r="K62" s="149" t="s">
        <v>118</v>
      </c>
    </row>
    <row r="63" spans="1:11" ht="12.75">
      <c r="A63" s="178" t="s">
        <v>202</v>
      </c>
      <c r="B63" s="149" t="s">
        <v>203</v>
      </c>
      <c r="C63" s="149" t="s">
        <v>204</v>
      </c>
      <c r="D63" s="149" t="s">
        <v>205</v>
      </c>
      <c r="E63" s="151">
        <v>36866</v>
      </c>
      <c r="F63" s="152">
        <v>17574769.219999999</v>
      </c>
      <c r="G63" s="153" t="s">
        <v>145</v>
      </c>
      <c r="H63" s="154">
        <v>1673787.59</v>
      </c>
      <c r="I63" s="155">
        <v>38892</v>
      </c>
      <c r="J63" s="151">
        <v>42545</v>
      </c>
      <c r="K63" s="149" t="s">
        <v>102</v>
      </c>
    </row>
    <row r="64" spans="1:11" ht="12.75">
      <c r="A64" s="170" t="s">
        <v>206</v>
      </c>
      <c r="B64" s="169" t="s">
        <v>125</v>
      </c>
      <c r="C64" s="169" t="s">
        <v>126</v>
      </c>
      <c r="D64" s="149" t="s">
        <v>207</v>
      </c>
      <c r="E64" s="151">
        <v>36553</v>
      </c>
      <c r="F64" s="152">
        <v>9592294.0399999991</v>
      </c>
      <c r="G64" s="153" t="s">
        <v>108</v>
      </c>
      <c r="H64" s="154">
        <v>7833702.04</v>
      </c>
      <c r="I64" s="155">
        <v>40330</v>
      </c>
      <c r="J64" s="151">
        <v>51105</v>
      </c>
      <c r="K64" s="169" t="s">
        <v>208</v>
      </c>
    </row>
    <row r="65" spans="1:11" ht="12.75">
      <c r="A65" s="170" t="s">
        <v>209</v>
      </c>
      <c r="B65" s="169" t="s">
        <v>210</v>
      </c>
      <c r="C65" s="169" t="s">
        <v>126</v>
      </c>
      <c r="D65" s="149" t="s">
        <v>211</v>
      </c>
      <c r="E65" s="151">
        <v>36585</v>
      </c>
      <c r="F65" s="152">
        <v>4490578.08</v>
      </c>
      <c r="G65" s="153" t="s">
        <v>145</v>
      </c>
      <c r="H65" s="154">
        <v>374078.08</v>
      </c>
      <c r="I65" s="155">
        <v>38426</v>
      </c>
      <c r="J65" s="151">
        <v>42628</v>
      </c>
      <c r="K65" s="169" t="s">
        <v>124</v>
      </c>
    </row>
    <row r="66" spans="1:11" ht="12.75">
      <c r="A66" s="170" t="s">
        <v>212</v>
      </c>
      <c r="B66" s="169" t="s">
        <v>213</v>
      </c>
      <c r="C66" s="169" t="s">
        <v>99</v>
      </c>
      <c r="D66" s="149" t="s">
        <v>214</v>
      </c>
      <c r="E66" s="151">
        <v>36608</v>
      </c>
      <c r="F66" s="152">
        <v>4882837.47</v>
      </c>
      <c r="G66" s="153" t="s">
        <v>101</v>
      </c>
      <c r="H66" s="154">
        <v>4057707.31</v>
      </c>
      <c r="I66" s="155">
        <v>40542</v>
      </c>
      <c r="J66" s="151">
        <v>51317</v>
      </c>
      <c r="K66" s="169" t="s">
        <v>215</v>
      </c>
    </row>
    <row r="67" spans="1:11" ht="12.75">
      <c r="A67" s="170" t="s">
        <v>216</v>
      </c>
      <c r="B67" s="169" t="s">
        <v>105</v>
      </c>
      <c r="C67" s="169" t="s">
        <v>106</v>
      </c>
      <c r="D67" s="149" t="s">
        <v>217</v>
      </c>
      <c r="E67" s="151">
        <v>36634</v>
      </c>
      <c r="F67" s="152">
        <v>7300000</v>
      </c>
      <c r="G67" s="153" t="s">
        <v>108</v>
      </c>
      <c r="H67" s="154">
        <v>6497000</v>
      </c>
      <c r="I67" s="155">
        <v>40391</v>
      </c>
      <c r="J67" s="151">
        <v>51167</v>
      </c>
      <c r="K67" s="149" t="s">
        <v>118</v>
      </c>
    </row>
    <row r="68" spans="1:11" ht="12.75">
      <c r="A68" s="170" t="s">
        <v>218</v>
      </c>
      <c r="B68" s="169" t="s">
        <v>105</v>
      </c>
      <c r="C68" s="169" t="s">
        <v>106</v>
      </c>
      <c r="D68" s="149" t="s">
        <v>219</v>
      </c>
      <c r="E68" s="151">
        <v>36634</v>
      </c>
      <c r="F68" s="152">
        <v>5873096.4400000004</v>
      </c>
      <c r="G68" s="153" t="s">
        <v>108</v>
      </c>
      <c r="H68" s="154">
        <v>5227066.4400000004</v>
      </c>
      <c r="I68" s="155">
        <v>40391</v>
      </c>
      <c r="J68" s="151">
        <v>51167</v>
      </c>
      <c r="K68" s="169" t="s">
        <v>220</v>
      </c>
    </row>
    <row r="69" spans="1:11" ht="12.75">
      <c r="A69" s="179" t="s">
        <v>221</v>
      </c>
      <c r="B69" s="149" t="s">
        <v>105</v>
      </c>
      <c r="C69" s="169" t="s">
        <v>106</v>
      </c>
      <c r="D69" s="149" t="s">
        <v>222</v>
      </c>
      <c r="E69" s="151">
        <v>36634</v>
      </c>
      <c r="F69" s="152">
        <v>6043709.75</v>
      </c>
      <c r="G69" s="153" t="s">
        <v>108</v>
      </c>
      <c r="H69" s="154">
        <v>5378901.6500000004</v>
      </c>
      <c r="I69" s="155">
        <v>40391</v>
      </c>
      <c r="J69" s="151">
        <v>51167</v>
      </c>
      <c r="K69" s="149" t="s">
        <v>223</v>
      </c>
    </row>
    <row r="70" spans="1:11" ht="12.75">
      <c r="A70" s="179" t="s">
        <v>224</v>
      </c>
      <c r="B70" s="149" t="s">
        <v>164</v>
      </c>
      <c r="C70" s="149" t="s">
        <v>165</v>
      </c>
      <c r="D70" s="149" t="s">
        <v>225</v>
      </c>
      <c r="E70" s="151">
        <v>36657</v>
      </c>
      <c r="F70" s="152">
        <v>11362051.77</v>
      </c>
      <c r="G70" s="153" t="s">
        <v>101</v>
      </c>
      <c r="H70" s="154">
        <v>11358160.58</v>
      </c>
      <c r="I70" s="155">
        <v>46825</v>
      </c>
      <c r="J70" s="151">
        <v>51392</v>
      </c>
      <c r="K70" s="149" t="s">
        <v>139</v>
      </c>
    </row>
    <row r="71" spans="1:11" ht="12.75">
      <c r="A71" s="179" t="s">
        <v>226</v>
      </c>
      <c r="B71" s="149" t="s">
        <v>105</v>
      </c>
      <c r="C71" s="169" t="s">
        <v>106</v>
      </c>
      <c r="D71" s="149" t="s">
        <v>227</v>
      </c>
      <c r="E71" s="151">
        <v>36685</v>
      </c>
      <c r="F71" s="152">
        <v>4771528.1100000003</v>
      </c>
      <c r="G71" s="153" t="s">
        <v>108</v>
      </c>
      <c r="H71" s="154">
        <v>4293978.12</v>
      </c>
      <c r="I71" s="155">
        <v>40452</v>
      </c>
      <c r="J71" s="151">
        <v>51227</v>
      </c>
      <c r="K71" s="149" t="s">
        <v>102</v>
      </c>
    </row>
    <row r="72" spans="1:11" ht="12.75">
      <c r="A72" s="179" t="s">
        <v>228</v>
      </c>
      <c r="B72" s="149" t="s">
        <v>105</v>
      </c>
      <c r="C72" s="169" t="s">
        <v>106</v>
      </c>
      <c r="D72" s="149" t="s">
        <v>229</v>
      </c>
      <c r="E72" s="151">
        <v>36685</v>
      </c>
      <c r="F72" s="152">
        <v>8161570.2000000002</v>
      </c>
      <c r="G72" s="153" t="s">
        <v>108</v>
      </c>
      <c r="H72" s="154">
        <v>7263803.0999999996</v>
      </c>
      <c r="I72" s="155">
        <v>40374</v>
      </c>
      <c r="J72" s="151">
        <v>51150</v>
      </c>
      <c r="K72" s="149" t="s">
        <v>124</v>
      </c>
    </row>
    <row r="73" spans="1:11" ht="12.75">
      <c r="A73" s="179" t="s">
        <v>230</v>
      </c>
      <c r="B73" s="149" t="s">
        <v>231</v>
      </c>
      <c r="C73" s="169" t="s">
        <v>165</v>
      </c>
      <c r="D73" s="149" t="s">
        <v>232</v>
      </c>
      <c r="E73" s="151">
        <v>35916</v>
      </c>
      <c r="F73" s="152">
        <v>2013544.93</v>
      </c>
      <c r="G73" s="153" t="s">
        <v>145</v>
      </c>
      <c r="H73" s="154">
        <v>829808.5</v>
      </c>
      <c r="I73" s="155">
        <v>36647</v>
      </c>
      <c r="J73" s="151">
        <v>44317</v>
      </c>
      <c r="K73" s="149" t="s">
        <v>102</v>
      </c>
    </row>
    <row r="74" spans="1:11" ht="12.75">
      <c r="A74" s="179" t="s">
        <v>233</v>
      </c>
      <c r="B74" s="149" t="s">
        <v>231</v>
      </c>
      <c r="C74" s="169" t="s">
        <v>165</v>
      </c>
      <c r="D74" s="149" t="s">
        <v>232</v>
      </c>
      <c r="E74" s="151">
        <v>35916</v>
      </c>
      <c r="F74" s="152">
        <v>2263509.83</v>
      </c>
      <c r="G74" s="153" t="s">
        <v>101</v>
      </c>
      <c r="H74" s="154">
        <v>932607.77</v>
      </c>
      <c r="I74" s="155">
        <v>36647</v>
      </c>
      <c r="J74" s="151">
        <v>44317</v>
      </c>
      <c r="K74" s="149" t="s">
        <v>102</v>
      </c>
    </row>
    <row r="75" spans="1:11" ht="12.75">
      <c r="A75" s="179" t="s">
        <v>234</v>
      </c>
      <c r="B75" s="149" t="s">
        <v>167</v>
      </c>
      <c r="C75" s="149" t="s">
        <v>168</v>
      </c>
      <c r="D75" s="149" t="s">
        <v>235</v>
      </c>
      <c r="E75" s="151">
        <v>36838</v>
      </c>
      <c r="F75" s="152">
        <v>4888994.28</v>
      </c>
      <c r="G75" s="153" t="s">
        <v>169</v>
      </c>
      <c r="H75" s="154">
        <v>2850723.8399999999</v>
      </c>
      <c r="I75" s="155">
        <v>39629</v>
      </c>
      <c r="J75" s="151">
        <v>46022</v>
      </c>
      <c r="K75" s="149" t="s">
        <v>137</v>
      </c>
    </row>
    <row r="76" spans="1:11" ht="12.75">
      <c r="A76" s="179" t="s">
        <v>236</v>
      </c>
      <c r="B76" s="149" t="s">
        <v>105</v>
      </c>
      <c r="C76" s="149" t="s">
        <v>106</v>
      </c>
      <c r="D76" s="149" t="s">
        <v>237</v>
      </c>
      <c r="E76" s="151">
        <v>36859</v>
      </c>
      <c r="F76" s="152">
        <v>6133414.6699999999</v>
      </c>
      <c r="G76" s="153" t="s">
        <v>108</v>
      </c>
      <c r="H76" s="154">
        <v>5520074.6699999999</v>
      </c>
      <c r="I76" s="155">
        <v>40527</v>
      </c>
      <c r="J76" s="151">
        <v>51302</v>
      </c>
      <c r="K76" s="149" t="s">
        <v>102</v>
      </c>
    </row>
    <row r="77" spans="1:11" ht="12.75">
      <c r="A77" s="179" t="s">
        <v>238</v>
      </c>
      <c r="B77" s="149" t="s">
        <v>149</v>
      </c>
      <c r="C77" s="149" t="s">
        <v>150</v>
      </c>
      <c r="D77" s="149" t="s">
        <v>239</v>
      </c>
      <c r="E77" s="151">
        <v>36927</v>
      </c>
      <c r="F77" s="152">
        <v>3500000</v>
      </c>
      <c r="G77" s="153" t="s">
        <v>151</v>
      </c>
      <c r="H77" s="154">
        <v>1657000</v>
      </c>
      <c r="I77" s="155">
        <v>38852</v>
      </c>
      <c r="J77" s="151">
        <v>45245</v>
      </c>
      <c r="K77" s="149" t="s">
        <v>115</v>
      </c>
    </row>
    <row r="78" spans="1:11" ht="12.75">
      <c r="A78" s="179" t="s">
        <v>240</v>
      </c>
      <c r="B78" s="149" t="s">
        <v>164</v>
      </c>
      <c r="C78" s="149" t="s">
        <v>165</v>
      </c>
      <c r="D78" s="149" t="s">
        <v>159</v>
      </c>
      <c r="E78" s="151">
        <v>36942</v>
      </c>
      <c r="F78" s="152">
        <v>6563886.8200000003</v>
      </c>
      <c r="G78" s="153" t="s">
        <v>101</v>
      </c>
      <c r="H78" s="154">
        <v>6563886.8300000001</v>
      </c>
      <c r="I78" s="155">
        <v>47026</v>
      </c>
      <c r="J78" s="151">
        <v>51225</v>
      </c>
      <c r="K78" s="149" t="s">
        <v>118</v>
      </c>
    </row>
    <row r="79" spans="1:11" ht="12.75">
      <c r="A79" s="179" t="s">
        <v>241</v>
      </c>
      <c r="B79" s="149" t="s">
        <v>98</v>
      </c>
      <c r="C79" s="149" t="s">
        <v>99</v>
      </c>
      <c r="D79" s="149" t="s">
        <v>242</v>
      </c>
      <c r="E79" s="151">
        <v>37001</v>
      </c>
      <c r="F79" s="152">
        <v>8515359.2100000009</v>
      </c>
      <c r="G79" s="153" t="s">
        <v>101</v>
      </c>
      <c r="H79" s="154">
        <v>7384359.21</v>
      </c>
      <c r="I79" s="155">
        <v>40907</v>
      </c>
      <c r="J79" s="151">
        <v>51682</v>
      </c>
      <c r="K79" s="149" t="s">
        <v>243</v>
      </c>
    </row>
    <row r="80" spans="1:11" ht="12.75">
      <c r="A80" s="179" t="s">
        <v>244</v>
      </c>
      <c r="B80" s="149" t="s">
        <v>167</v>
      </c>
      <c r="C80" s="149" t="s">
        <v>168</v>
      </c>
      <c r="D80" s="149" t="s">
        <v>245</v>
      </c>
      <c r="E80" s="151">
        <v>37018</v>
      </c>
      <c r="F80" s="152">
        <v>3766021.21</v>
      </c>
      <c r="G80" s="153" t="s">
        <v>169</v>
      </c>
      <c r="H80" s="154">
        <v>2355676.3199999998</v>
      </c>
      <c r="I80" s="155">
        <v>40178</v>
      </c>
      <c r="J80" s="151">
        <v>46568</v>
      </c>
      <c r="K80" s="149" t="s">
        <v>118</v>
      </c>
    </row>
    <row r="81" spans="1:11" ht="12.75">
      <c r="A81" s="179" t="s">
        <v>246</v>
      </c>
      <c r="B81" s="149" t="s">
        <v>105</v>
      </c>
      <c r="C81" s="149" t="s">
        <v>106</v>
      </c>
      <c r="D81" s="149" t="s">
        <v>247</v>
      </c>
      <c r="E81" s="151">
        <v>37075</v>
      </c>
      <c r="F81" s="152">
        <v>7603736.2999999998</v>
      </c>
      <c r="G81" s="153" t="s">
        <v>108</v>
      </c>
      <c r="H81" s="154">
        <v>6905210.54</v>
      </c>
      <c r="I81" s="155">
        <v>40739</v>
      </c>
      <c r="J81" s="151">
        <v>51516</v>
      </c>
      <c r="K81" s="149" t="s">
        <v>248</v>
      </c>
    </row>
    <row r="82" spans="1:11" ht="12.75">
      <c r="A82" s="179" t="s">
        <v>249</v>
      </c>
      <c r="B82" s="149" t="s">
        <v>105</v>
      </c>
      <c r="C82" s="149" t="s">
        <v>106</v>
      </c>
      <c r="D82" s="149" t="s">
        <v>250</v>
      </c>
      <c r="E82" s="151">
        <v>37075</v>
      </c>
      <c r="F82" s="152">
        <v>6984497.04</v>
      </c>
      <c r="G82" s="153" t="s">
        <v>108</v>
      </c>
      <c r="H82" s="154">
        <v>6355892.3099999996</v>
      </c>
      <c r="I82" s="155">
        <v>40739</v>
      </c>
      <c r="J82" s="151">
        <v>51516</v>
      </c>
      <c r="K82" s="149" t="s">
        <v>115</v>
      </c>
    </row>
    <row r="83" spans="1:11" ht="12.75">
      <c r="A83" s="179" t="s">
        <v>251</v>
      </c>
      <c r="B83" s="149" t="s">
        <v>252</v>
      </c>
      <c r="C83" s="149" t="s">
        <v>204</v>
      </c>
      <c r="D83" s="149" t="s">
        <v>253</v>
      </c>
      <c r="E83" s="151">
        <v>37155</v>
      </c>
      <c r="F83" s="152">
        <v>5127180.74</v>
      </c>
      <c r="G83" s="153" t="s">
        <v>145</v>
      </c>
      <c r="H83" s="154">
        <v>512718</v>
      </c>
      <c r="I83" s="155">
        <v>38991</v>
      </c>
      <c r="J83" s="151">
        <v>42461</v>
      </c>
      <c r="K83" s="149" t="s">
        <v>102</v>
      </c>
    </row>
    <row r="84" spans="1:11" ht="12.75">
      <c r="A84" s="179" t="s">
        <v>254</v>
      </c>
      <c r="B84" s="149" t="s">
        <v>142</v>
      </c>
      <c r="C84" s="149" t="s">
        <v>143</v>
      </c>
      <c r="D84" s="149" t="s">
        <v>255</v>
      </c>
      <c r="E84" s="151">
        <v>37243</v>
      </c>
      <c r="F84" s="152">
        <v>39615310.359999999</v>
      </c>
      <c r="G84" s="153" t="s">
        <v>145</v>
      </c>
      <c r="H84" s="154">
        <v>1650637.97</v>
      </c>
      <c r="I84" s="155">
        <v>38137</v>
      </c>
      <c r="J84" s="151">
        <v>42338</v>
      </c>
      <c r="K84" s="149" t="s">
        <v>102</v>
      </c>
    </row>
    <row r="85" spans="1:11" ht="12.75">
      <c r="A85" s="179" t="s">
        <v>256</v>
      </c>
      <c r="B85" s="149" t="s">
        <v>257</v>
      </c>
      <c r="C85" s="149" t="s">
        <v>258</v>
      </c>
      <c r="D85" s="149" t="s">
        <v>259</v>
      </c>
      <c r="E85" s="151">
        <v>35916</v>
      </c>
      <c r="F85" s="152">
        <v>35704624.950000003</v>
      </c>
      <c r="G85" s="153" t="s">
        <v>145</v>
      </c>
      <c r="H85" s="154">
        <v>24193453.870000001</v>
      </c>
      <c r="I85" s="155">
        <v>38292</v>
      </c>
      <c r="J85" s="151">
        <v>44317</v>
      </c>
      <c r="K85" s="149" t="s">
        <v>102</v>
      </c>
    </row>
    <row r="86" spans="1:11" ht="12.75">
      <c r="A86" s="179" t="s">
        <v>260</v>
      </c>
      <c r="B86" s="149" t="s">
        <v>178</v>
      </c>
      <c r="C86" s="149" t="s">
        <v>168</v>
      </c>
      <c r="D86" s="149" t="s">
        <v>261</v>
      </c>
      <c r="E86" s="151">
        <v>37253</v>
      </c>
      <c r="F86" s="180">
        <v>16000000</v>
      </c>
      <c r="G86" s="153" t="s">
        <v>101</v>
      </c>
      <c r="H86" s="154">
        <v>9700000</v>
      </c>
      <c r="I86" s="155">
        <v>40091</v>
      </c>
      <c r="J86" s="151">
        <v>45387</v>
      </c>
      <c r="K86" s="149" t="s">
        <v>185</v>
      </c>
    </row>
    <row r="87" spans="1:11" ht="12.75">
      <c r="A87" s="178" t="s">
        <v>262</v>
      </c>
      <c r="B87" s="149" t="s">
        <v>105</v>
      </c>
      <c r="C87" s="149" t="s">
        <v>106</v>
      </c>
      <c r="D87" s="149" t="s">
        <v>263</v>
      </c>
      <c r="E87" s="151">
        <v>37354</v>
      </c>
      <c r="F87" s="152">
        <v>4066156.94</v>
      </c>
      <c r="G87" s="153" t="s">
        <v>108</v>
      </c>
      <c r="H87" s="154">
        <v>3781525.95</v>
      </c>
      <c r="I87" s="155">
        <v>41014</v>
      </c>
      <c r="J87" s="151">
        <v>51789</v>
      </c>
      <c r="K87" s="149" t="s">
        <v>115</v>
      </c>
    </row>
    <row r="88" spans="1:11" ht="12.75">
      <c r="A88" s="179" t="s">
        <v>264</v>
      </c>
      <c r="B88" s="149" t="s">
        <v>164</v>
      </c>
      <c r="C88" s="149" t="s">
        <v>165</v>
      </c>
      <c r="D88" s="149" t="s">
        <v>265</v>
      </c>
      <c r="E88" s="151">
        <v>37413</v>
      </c>
      <c r="F88" s="152">
        <v>8505697</v>
      </c>
      <c r="G88" s="153" t="s">
        <v>101</v>
      </c>
      <c r="H88" s="154">
        <v>8505697</v>
      </c>
      <c r="I88" s="155">
        <v>43811</v>
      </c>
      <c r="J88" s="151">
        <v>51299</v>
      </c>
      <c r="K88" s="149" t="s">
        <v>139</v>
      </c>
    </row>
    <row r="89" spans="1:11" ht="12.75">
      <c r="A89" s="179" t="s">
        <v>266</v>
      </c>
      <c r="B89" s="149" t="s">
        <v>105</v>
      </c>
      <c r="C89" s="149" t="s">
        <v>106</v>
      </c>
      <c r="D89" s="149" t="s">
        <v>267</v>
      </c>
      <c r="E89" s="151">
        <v>37433</v>
      </c>
      <c r="F89" s="152">
        <v>16000000</v>
      </c>
      <c r="G89" s="153" t="s">
        <v>108</v>
      </c>
      <c r="H89" s="154">
        <v>15040000</v>
      </c>
      <c r="I89" s="155">
        <v>41197</v>
      </c>
      <c r="J89" s="151">
        <v>51971</v>
      </c>
      <c r="K89" s="149" t="s">
        <v>102</v>
      </c>
    </row>
    <row r="90" spans="1:11" ht="12.75">
      <c r="A90" s="179" t="s">
        <v>268</v>
      </c>
      <c r="B90" s="149" t="s">
        <v>105</v>
      </c>
      <c r="C90" s="149" t="s">
        <v>106</v>
      </c>
      <c r="D90" s="149" t="s">
        <v>269</v>
      </c>
      <c r="E90" s="151">
        <v>37433</v>
      </c>
      <c r="F90" s="152">
        <v>12000000</v>
      </c>
      <c r="G90" s="153" t="s">
        <v>108</v>
      </c>
      <c r="H90" s="154">
        <v>11280000</v>
      </c>
      <c r="I90" s="155">
        <v>41197</v>
      </c>
      <c r="J90" s="151">
        <v>51971</v>
      </c>
      <c r="K90" s="149" t="s">
        <v>102</v>
      </c>
    </row>
    <row r="91" spans="1:11" ht="12.75">
      <c r="A91" s="179" t="s">
        <v>270</v>
      </c>
      <c r="B91" s="149" t="s">
        <v>105</v>
      </c>
      <c r="C91" s="149" t="s">
        <v>106</v>
      </c>
      <c r="D91" s="149" t="s">
        <v>271</v>
      </c>
      <c r="E91" s="151">
        <v>37433</v>
      </c>
      <c r="F91" s="152">
        <v>23284675.739999998</v>
      </c>
      <c r="G91" s="153" t="s">
        <v>108</v>
      </c>
      <c r="H91" s="154">
        <v>21887599.739999998</v>
      </c>
      <c r="I91" s="155">
        <v>41197</v>
      </c>
      <c r="J91" s="151">
        <v>51971</v>
      </c>
      <c r="K91" s="149" t="s">
        <v>272</v>
      </c>
    </row>
    <row r="92" spans="1:11" ht="12.75">
      <c r="A92" s="179" t="s">
        <v>273</v>
      </c>
      <c r="B92" s="149" t="s">
        <v>105</v>
      </c>
      <c r="C92" s="149" t="s">
        <v>106</v>
      </c>
      <c r="D92" s="149" t="s">
        <v>274</v>
      </c>
      <c r="E92" s="151">
        <v>37452</v>
      </c>
      <c r="F92" s="152">
        <v>13467384.859999999</v>
      </c>
      <c r="G92" s="153" t="s">
        <v>108</v>
      </c>
      <c r="H92" s="154">
        <v>12659346.859999999</v>
      </c>
      <c r="I92" s="155">
        <v>41197</v>
      </c>
      <c r="J92" s="151">
        <v>51971</v>
      </c>
      <c r="K92" s="149" t="s">
        <v>118</v>
      </c>
    </row>
    <row r="93" spans="1:11" ht="12.75">
      <c r="A93" s="179" t="s">
        <v>275</v>
      </c>
      <c r="B93" s="149" t="s">
        <v>210</v>
      </c>
      <c r="C93" s="149" t="s">
        <v>126</v>
      </c>
      <c r="D93" s="149" t="s">
        <v>276</v>
      </c>
      <c r="E93" s="151">
        <v>37468</v>
      </c>
      <c r="F93" s="152">
        <v>2672938.12</v>
      </c>
      <c r="G93" s="153" t="s">
        <v>145</v>
      </c>
      <c r="H93" s="154">
        <v>1158408.1200000001</v>
      </c>
      <c r="I93" s="155">
        <v>39309</v>
      </c>
      <c r="J93" s="151">
        <v>44607</v>
      </c>
      <c r="K93" s="149" t="s">
        <v>118</v>
      </c>
    </row>
    <row r="94" spans="1:11" ht="12.75">
      <c r="A94" s="178" t="s">
        <v>277</v>
      </c>
      <c r="B94" s="149" t="s">
        <v>278</v>
      </c>
      <c r="C94" s="149" t="s">
        <v>168</v>
      </c>
      <c r="D94" s="149" t="s">
        <v>279</v>
      </c>
      <c r="E94" s="151">
        <v>37494</v>
      </c>
      <c r="F94" s="152">
        <v>3400000</v>
      </c>
      <c r="G94" s="153" t="s">
        <v>145</v>
      </c>
      <c r="H94" s="154">
        <v>1340000</v>
      </c>
      <c r="I94" s="155">
        <v>40308</v>
      </c>
      <c r="J94" s="151">
        <v>43595</v>
      </c>
      <c r="K94" s="149" t="s">
        <v>137</v>
      </c>
    </row>
    <row r="95" spans="1:11" ht="12.75">
      <c r="A95" s="178" t="s">
        <v>280</v>
      </c>
      <c r="B95" s="149" t="s">
        <v>278</v>
      </c>
      <c r="C95" s="149" t="s">
        <v>168</v>
      </c>
      <c r="D95" s="149" t="s">
        <v>281</v>
      </c>
      <c r="E95" s="151">
        <v>37533</v>
      </c>
      <c r="F95" s="152">
        <v>2260000</v>
      </c>
      <c r="G95" s="153" t="s">
        <v>145</v>
      </c>
      <c r="H95" s="154">
        <v>1451252.25</v>
      </c>
      <c r="I95" s="155">
        <v>40508</v>
      </c>
      <c r="J95" s="151">
        <v>45622</v>
      </c>
      <c r="K95" s="149" t="s">
        <v>135</v>
      </c>
    </row>
    <row r="96" spans="1:11" ht="12.75">
      <c r="A96" s="178" t="s">
        <v>282</v>
      </c>
      <c r="B96" s="149" t="s">
        <v>213</v>
      </c>
      <c r="C96" s="149" t="s">
        <v>99</v>
      </c>
      <c r="D96" s="149" t="s">
        <v>283</v>
      </c>
      <c r="E96" s="151">
        <v>37534</v>
      </c>
      <c r="F96" s="152">
        <v>2261579.7599999998</v>
      </c>
      <c r="G96" s="153" t="s">
        <v>101</v>
      </c>
      <c r="H96" s="154">
        <v>2057579.76</v>
      </c>
      <c r="I96" s="155">
        <v>41273</v>
      </c>
      <c r="J96" s="151">
        <v>53143</v>
      </c>
      <c r="K96" s="149" t="s">
        <v>137</v>
      </c>
    </row>
    <row r="97" spans="1:11" ht="12.75">
      <c r="A97" s="178" t="s">
        <v>284</v>
      </c>
      <c r="B97" s="149" t="s">
        <v>285</v>
      </c>
      <c r="C97" s="149" t="s">
        <v>168</v>
      </c>
      <c r="D97" s="149" t="s">
        <v>286</v>
      </c>
      <c r="E97" s="151">
        <v>37606</v>
      </c>
      <c r="F97" s="152">
        <v>16986684.550000001</v>
      </c>
      <c r="G97" s="153" t="s">
        <v>101</v>
      </c>
      <c r="H97" s="154">
        <v>3538640.68</v>
      </c>
      <c r="I97" s="155">
        <v>38886</v>
      </c>
      <c r="J97" s="151">
        <v>43087</v>
      </c>
      <c r="K97" s="149" t="s">
        <v>118</v>
      </c>
    </row>
    <row r="98" spans="1:11" ht="12.75">
      <c r="A98" s="178" t="s">
        <v>287</v>
      </c>
      <c r="B98" s="149" t="s">
        <v>98</v>
      </c>
      <c r="C98" s="149" t="s">
        <v>99</v>
      </c>
      <c r="D98" s="149" t="s">
        <v>288</v>
      </c>
      <c r="E98" s="151">
        <v>37636</v>
      </c>
      <c r="F98" s="152">
        <v>2045167.52</v>
      </c>
      <c r="G98" s="153" t="s">
        <v>101</v>
      </c>
      <c r="H98" s="154">
        <v>1841167.52</v>
      </c>
      <c r="I98" s="155">
        <v>41273</v>
      </c>
      <c r="J98" s="151">
        <v>52047</v>
      </c>
      <c r="K98" s="149" t="s">
        <v>289</v>
      </c>
    </row>
    <row r="99" spans="1:11" ht="12.75">
      <c r="A99" s="178" t="s">
        <v>290</v>
      </c>
      <c r="B99" s="149" t="s">
        <v>98</v>
      </c>
      <c r="C99" s="149" t="s">
        <v>99</v>
      </c>
      <c r="D99" s="149" t="s">
        <v>291</v>
      </c>
      <c r="E99" s="151">
        <v>37636</v>
      </c>
      <c r="F99" s="152">
        <v>6646794.46</v>
      </c>
      <c r="G99" s="153" t="s">
        <v>101</v>
      </c>
      <c r="H99" s="154">
        <v>5986794.46</v>
      </c>
      <c r="I99" s="155">
        <v>41273</v>
      </c>
      <c r="J99" s="151">
        <v>52047</v>
      </c>
      <c r="K99" s="149" t="s">
        <v>292</v>
      </c>
    </row>
    <row r="100" spans="1:11" ht="12.75">
      <c r="A100" s="178" t="s">
        <v>293</v>
      </c>
      <c r="B100" s="149" t="s">
        <v>98</v>
      </c>
      <c r="C100" s="149" t="s">
        <v>99</v>
      </c>
      <c r="D100" s="149" t="s">
        <v>294</v>
      </c>
      <c r="E100" s="151">
        <v>37636</v>
      </c>
      <c r="F100" s="152">
        <v>4601626.93</v>
      </c>
      <c r="G100" s="153" t="s">
        <v>101</v>
      </c>
      <c r="H100" s="154">
        <v>4145626.93</v>
      </c>
      <c r="I100" s="155">
        <v>41273</v>
      </c>
      <c r="J100" s="151">
        <v>52047</v>
      </c>
      <c r="K100" s="149" t="s">
        <v>295</v>
      </c>
    </row>
    <row r="101" spans="1:11" ht="12.75">
      <c r="A101" s="178" t="s">
        <v>296</v>
      </c>
      <c r="B101" s="149" t="s">
        <v>105</v>
      </c>
      <c r="C101" s="149" t="s">
        <v>106</v>
      </c>
      <c r="D101" s="149" t="s">
        <v>297</v>
      </c>
      <c r="E101" s="151">
        <v>37700</v>
      </c>
      <c r="F101" s="152">
        <v>11269533.949999999</v>
      </c>
      <c r="G101" s="153" t="s">
        <v>108</v>
      </c>
      <c r="H101" s="154">
        <v>7888673.75</v>
      </c>
      <c r="I101" s="155">
        <v>41306</v>
      </c>
      <c r="J101" s="151">
        <v>44774</v>
      </c>
      <c r="K101" s="149" t="s">
        <v>298</v>
      </c>
    </row>
    <row r="102" spans="1:11" ht="12.75">
      <c r="A102" s="178" t="s">
        <v>299</v>
      </c>
      <c r="B102" s="149" t="s">
        <v>164</v>
      </c>
      <c r="C102" s="149" t="s">
        <v>165</v>
      </c>
      <c r="D102" s="149" t="s">
        <v>300</v>
      </c>
      <c r="E102" s="151">
        <v>37818</v>
      </c>
      <c r="F102" s="152">
        <v>41528041.030000001</v>
      </c>
      <c r="G102" s="153" t="s">
        <v>101</v>
      </c>
      <c r="H102" s="154">
        <v>24844542.530000001</v>
      </c>
      <c r="I102" s="155">
        <v>44992</v>
      </c>
      <c r="J102" s="151">
        <v>51386</v>
      </c>
      <c r="K102" s="149" t="s">
        <v>139</v>
      </c>
    </row>
    <row r="103" spans="1:11" ht="12.75">
      <c r="A103" s="179" t="s">
        <v>301</v>
      </c>
      <c r="B103" s="149" t="s">
        <v>105</v>
      </c>
      <c r="C103" s="149" t="s">
        <v>106</v>
      </c>
      <c r="D103" s="149" t="s">
        <v>302</v>
      </c>
      <c r="E103" s="151">
        <v>37826</v>
      </c>
      <c r="F103" s="152">
        <v>9459627.2300000004</v>
      </c>
      <c r="G103" s="153" t="s">
        <v>108</v>
      </c>
      <c r="H103" s="154">
        <v>7567703.2300000004</v>
      </c>
      <c r="I103" s="155">
        <v>41562</v>
      </c>
      <c r="J103" s="151">
        <v>45031</v>
      </c>
      <c r="K103" s="149" t="s">
        <v>118</v>
      </c>
    </row>
    <row r="104" spans="1:11" ht="12.75">
      <c r="A104" s="178" t="s">
        <v>303</v>
      </c>
      <c r="B104" s="149" t="s">
        <v>105</v>
      </c>
      <c r="C104" s="149" t="s">
        <v>106</v>
      </c>
      <c r="D104" s="149" t="s">
        <v>304</v>
      </c>
      <c r="E104" s="151">
        <v>37826</v>
      </c>
      <c r="F104" s="152">
        <v>13100000</v>
      </c>
      <c r="G104" s="153" t="s">
        <v>108</v>
      </c>
      <c r="H104" s="154">
        <v>10480000</v>
      </c>
      <c r="I104" s="155">
        <v>41562</v>
      </c>
      <c r="J104" s="151">
        <v>45031</v>
      </c>
      <c r="K104" s="149" t="s">
        <v>102</v>
      </c>
    </row>
    <row r="105" spans="1:11" ht="12.75">
      <c r="A105" s="178" t="s">
        <v>305</v>
      </c>
      <c r="B105" s="149" t="s">
        <v>105</v>
      </c>
      <c r="C105" s="149" t="s">
        <v>106</v>
      </c>
      <c r="D105" s="149" t="s">
        <v>306</v>
      </c>
      <c r="E105" s="151">
        <v>37826</v>
      </c>
      <c r="F105" s="152">
        <v>10793752.810000001</v>
      </c>
      <c r="G105" s="153" t="s">
        <v>108</v>
      </c>
      <c r="H105" s="154">
        <v>8635002.25</v>
      </c>
      <c r="I105" s="155">
        <v>41593</v>
      </c>
      <c r="J105" s="151">
        <v>45061</v>
      </c>
      <c r="K105" s="149" t="s">
        <v>137</v>
      </c>
    </row>
    <row r="106" spans="1:11" ht="12.75">
      <c r="A106" s="178" t="s">
        <v>307</v>
      </c>
      <c r="B106" s="149" t="s">
        <v>167</v>
      </c>
      <c r="C106" s="149" t="s">
        <v>168</v>
      </c>
      <c r="D106" s="149" t="s">
        <v>308</v>
      </c>
      <c r="E106" s="151">
        <v>37892</v>
      </c>
      <c r="F106" s="152">
        <v>6189587.9299999997</v>
      </c>
      <c r="G106" s="153" t="s">
        <v>169</v>
      </c>
      <c r="H106" s="154">
        <v>4298325</v>
      </c>
      <c r="I106" s="155">
        <v>40543</v>
      </c>
      <c r="J106" s="151">
        <v>46934</v>
      </c>
      <c r="K106" s="149" t="s">
        <v>309</v>
      </c>
    </row>
    <row r="107" spans="1:11" ht="12.75">
      <c r="A107" s="178" t="s">
        <v>310</v>
      </c>
      <c r="B107" s="149" t="s">
        <v>98</v>
      </c>
      <c r="C107" s="149" t="s">
        <v>99</v>
      </c>
      <c r="D107" s="149" t="s">
        <v>311</v>
      </c>
      <c r="E107" s="151">
        <v>37908</v>
      </c>
      <c r="F107" s="152">
        <v>2300813.4700000002</v>
      </c>
      <c r="G107" s="153" t="s">
        <v>101</v>
      </c>
      <c r="H107" s="154">
        <v>2186813.4700000002</v>
      </c>
      <c r="I107" s="155">
        <v>41820</v>
      </c>
      <c r="J107" s="151">
        <v>52595</v>
      </c>
      <c r="K107" s="149" t="s">
        <v>137</v>
      </c>
    </row>
    <row r="108" spans="1:11" ht="12.75">
      <c r="A108" s="178" t="s">
        <v>312</v>
      </c>
      <c r="B108" s="149" t="s">
        <v>178</v>
      </c>
      <c r="C108" s="149" t="s">
        <v>168</v>
      </c>
      <c r="D108" s="149" t="s">
        <v>313</v>
      </c>
      <c r="E108" s="151">
        <v>37977</v>
      </c>
      <c r="F108" s="181">
        <v>27000000</v>
      </c>
      <c r="G108" s="153" t="s">
        <v>101</v>
      </c>
      <c r="H108" s="154">
        <v>24031436.640000001</v>
      </c>
      <c r="I108" s="155">
        <v>41897</v>
      </c>
      <c r="J108" s="151">
        <v>46827</v>
      </c>
      <c r="K108" s="149" t="s">
        <v>118</v>
      </c>
    </row>
    <row r="109" spans="1:11" ht="12.75">
      <c r="A109" s="178" t="s">
        <v>314</v>
      </c>
      <c r="B109" s="149" t="s">
        <v>167</v>
      </c>
      <c r="C109" s="149" t="s">
        <v>168</v>
      </c>
      <c r="D109" s="149" t="s">
        <v>315</v>
      </c>
      <c r="E109" s="151">
        <v>38067</v>
      </c>
      <c r="F109" s="181">
        <v>4663299.26</v>
      </c>
      <c r="G109" s="153" t="s">
        <v>169</v>
      </c>
      <c r="H109" s="154">
        <v>3368930.69</v>
      </c>
      <c r="I109" s="155">
        <v>40724</v>
      </c>
      <c r="J109" s="151">
        <v>47118</v>
      </c>
      <c r="K109" s="149" t="s">
        <v>135</v>
      </c>
    </row>
    <row r="110" spans="1:11" ht="12.75">
      <c r="A110" s="178" t="s">
        <v>316</v>
      </c>
      <c r="B110" s="149" t="s">
        <v>105</v>
      </c>
      <c r="C110" s="149" t="s">
        <v>106</v>
      </c>
      <c r="D110" s="149" t="s">
        <v>317</v>
      </c>
      <c r="E110" s="151">
        <v>38083</v>
      </c>
      <c r="F110" s="181">
        <v>16180658.09</v>
      </c>
      <c r="G110" s="153" t="s">
        <v>108</v>
      </c>
      <c r="H110" s="154">
        <v>13753559.390000001</v>
      </c>
      <c r="I110" s="155">
        <v>41883</v>
      </c>
      <c r="J110" s="151">
        <v>45352</v>
      </c>
      <c r="K110" s="149" t="s">
        <v>139</v>
      </c>
    </row>
    <row r="111" spans="1:11" ht="12.75">
      <c r="A111" s="178" t="s">
        <v>318</v>
      </c>
      <c r="B111" s="149" t="s">
        <v>105</v>
      </c>
      <c r="C111" s="149" t="s">
        <v>106</v>
      </c>
      <c r="D111" s="149" t="s">
        <v>319</v>
      </c>
      <c r="E111" s="151">
        <v>38197</v>
      </c>
      <c r="F111" s="181">
        <v>9479817.5600000005</v>
      </c>
      <c r="G111" s="153" t="s">
        <v>108</v>
      </c>
      <c r="H111" s="154">
        <v>8531835.7899999991</v>
      </c>
      <c r="I111" s="155">
        <v>41927</v>
      </c>
      <c r="J111" s="151">
        <v>45397</v>
      </c>
      <c r="K111" s="149" t="s">
        <v>115</v>
      </c>
    </row>
    <row r="112" spans="1:11" ht="12.75">
      <c r="A112" s="178" t="s">
        <v>320</v>
      </c>
      <c r="B112" s="149" t="s">
        <v>210</v>
      </c>
      <c r="C112" s="149" t="s">
        <v>126</v>
      </c>
      <c r="D112" s="149" t="s">
        <v>319</v>
      </c>
      <c r="E112" s="151">
        <v>38232</v>
      </c>
      <c r="F112" s="181">
        <v>5452718.6100000003</v>
      </c>
      <c r="G112" s="153" t="s">
        <v>145</v>
      </c>
      <c r="H112" s="154">
        <v>3047278.61</v>
      </c>
      <c r="I112" s="155">
        <v>40071</v>
      </c>
      <c r="J112" s="151">
        <v>45366</v>
      </c>
      <c r="K112" s="149" t="s">
        <v>115</v>
      </c>
    </row>
    <row r="113" spans="1:11" ht="12.75">
      <c r="A113" s="178" t="s">
        <v>321</v>
      </c>
      <c r="B113" s="149" t="s">
        <v>164</v>
      </c>
      <c r="C113" s="149" t="s">
        <v>165</v>
      </c>
      <c r="D113" s="149" t="s">
        <v>322</v>
      </c>
      <c r="E113" s="151">
        <v>38289</v>
      </c>
      <c r="F113" s="181">
        <v>24350000</v>
      </c>
      <c r="G113" s="153" t="s">
        <v>101</v>
      </c>
      <c r="H113" s="154">
        <v>21836646.359999999</v>
      </c>
      <c r="I113" s="155">
        <v>45346</v>
      </c>
      <c r="J113" s="151">
        <v>52833</v>
      </c>
      <c r="K113" s="149" t="s">
        <v>309</v>
      </c>
    </row>
    <row r="114" spans="1:11" ht="12.75">
      <c r="A114" s="178" t="s">
        <v>323</v>
      </c>
      <c r="B114" s="149" t="s">
        <v>105</v>
      </c>
      <c r="C114" s="149" t="s">
        <v>106</v>
      </c>
      <c r="D114" s="149" t="s">
        <v>324</v>
      </c>
      <c r="E114" s="151">
        <v>38329</v>
      </c>
      <c r="F114" s="181">
        <v>6900000</v>
      </c>
      <c r="G114" s="153" t="s">
        <v>108</v>
      </c>
      <c r="H114" s="154">
        <v>6555000</v>
      </c>
      <c r="I114" s="155">
        <v>42109</v>
      </c>
      <c r="J114" s="151">
        <v>45580</v>
      </c>
      <c r="K114" s="149" t="s">
        <v>102</v>
      </c>
    </row>
    <row r="115" spans="1:11" ht="12.75">
      <c r="A115" s="178" t="s">
        <v>325</v>
      </c>
      <c r="B115" s="149" t="s">
        <v>149</v>
      </c>
      <c r="C115" s="149" t="s">
        <v>150</v>
      </c>
      <c r="D115" s="149" t="s">
        <v>326</v>
      </c>
      <c r="E115" s="151">
        <v>38335</v>
      </c>
      <c r="F115" s="182">
        <v>3868038.72</v>
      </c>
      <c r="G115" s="153" t="s">
        <v>151</v>
      </c>
      <c r="H115" s="154">
        <v>2877659.89</v>
      </c>
      <c r="I115" s="155">
        <v>40497</v>
      </c>
      <c r="J115" s="151">
        <v>46888</v>
      </c>
      <c r="K115" s="149" t="s">
        <v>115</v>
      </c>
    </row>
    <row r="116" spans="1:11" ht="12.75">
      <c r="A116" s="178" t="s">
        <v>327</v>
      </c>
      <c r="B116" s="149" t="s">
        <v>167</v>
      </c>
      <c r="C116" s="149" t="s">
        <v>168</v>
      </c>
      <c r="D116" s="149" t="s">
        <v>328</v>
      </c>
      <c r="E116" s="151">
        <v>38432</v>
      </c>
      <c r="F116" s="183">
        <v>3562251.59</v>
      </c>
      <c r="G116" s="153" t="s">
        <v>169</v>
      </c>
      <c r="H116" s="154">
        <v>2869428.82</v>
      </c>
      <c r="I116" s="155">
        <v>41090</v>
      </c>
      <c r="J116" s="151">
        <v>47483</v>
      </c>
      <c r="K116" s="149" t="s">
        <v>135</v>
      </c>
    </row>
    <row r="117" spans="1:11" ht="12.75">
      <c r="A117" s="178" t="s">
        <v>329</v>
      </c>
      <c r="B117" s="149" t="s">
        <v>278</v>
      </c>
      <c r="C117" s="149" t="s">
        <v>168</v>
      </c>
      <c r="D117" s="149" t="s">
        <v>330</v>
      </c>
      <c r="E117" s="151">
        <v>38481</v>
      </c>
      <c r="F117" s="181">
        <v>14000000</v>
      </c>
      <c r="G117" s="153" t="s">
        <v>145</v>
      </c>
      <c r="H117" s="154">
        <v>8172818.0099999998</v>
      </c>
      <c r="I117" s="155">
        <v>41495</v>
      </c>
      <c r="J117" s="151">
        <v>46608</v>
      </c>
      <c r="K117" s="149" t="s">
        <v>135</v>
      </c>
    </row>
    <row r="118" spans="1:11" ht="12.75">
      <c r="A118" s="178" t="s">
        <v>331</v>
      </c>
      <c r="B118" s="149" t="s">
        <v>278</v>
      </c>
      <c r="C118" s="149" t="s">
        <v>168</v>
      </c>
      <c r="D118" s="149" t="s">
        <v>332</v>
      </c>
      <c r="E118" s="151">
        <v>38481</v>
      </c>
      <c r="F118" s="181">
        <v>12400000</v>
      </c>
      <c r="G118" s="153" t="s">
        <v>101</v>
      </c>
      <c r="H118" s="154">
        <v>9626666.6799999997</v>
      </c>
      <c r="I118" s="155">
        <v>40872</v>
      </c>
      <c r="J118" s="151">
        <v>44160</v>
      </c>
      <c r="K118" s="149" t="s">
        <v>333</v>
      </c>
    </row>
    <row r="119" spans="1:11" ht="12.75">
      <c r="A119" s="178" t="s">
        <v>334</v>
      </c>
      <c r="B119" s="149" t="s">
        <v>335</v>
      </c>
      <c r="C119" s="149"/>
      <c r="D119" s="149" t="s">
        <v>336</v>
      </c>
      <c r="E119" s="151">
        <v>38503</v>
      </c>
      <c r="F119" s="181">
        <v>9000000</v>
      </c>
      <c r="G119" s="153" t="s">
        <v>101</v>
      </c>
      <c r="H119" s="154">
        <v>9000000</v>
      </c>
      <c r="I119" s="155">
        <v>42817</v>
      </c>
      <c r="J119" s="151">
        <v>44278</v>
      </c>
      <c r="K119" s="149" t="s">
        <v>102</v>
      </c>
    </row>
    <row r="120" spans="1:11" ht="12.75">
      <c r="A120" s="178" t="s">
        <v>337</v>
      </c>
      <c r="B120" s="149" t="s">
        <v>285</v>
      </c>
      <c r="C120" s="149" t="s">
        <v>168</v>
      </c>
      <c r="D120" s="149" t="s">
        <v>338</v>
      </c>
      <c r="E120" s="151">
        <v>38505</v>
      </c>
      <c r="F120" s="181">
        <v>35000000</v>
      </c>
      <c r="G120" s="153" t="s">
        <v>101</v>
      </c>
      <c r="H120" s="154">
        <v>19534362.030000001</v>
      </c>
      <c r="I120" s="155">
        <v>40142</v>
      </c>
      <c r="J120" s="151">
        <v>44341</v>
      </c>
      <c r="K120" s="149" t="s">
        <v>309</v>
      </c>
    </row>
    <row r="121" spans="1:11" ht="12.75">
      <c r="A121" s="178" t="s">
        <v>339</v>
      </c>
      <c r="B121" s="149" t="s">
        <v>178</v>
      </c>
      <c r="C121" s="149" t="s">
        <v>168</v>
      </c>
      <c r="D121" s="149" t="s">
        <v>338</v>
      </c>
      <c r="E121" s="151">
        <v>38518</v>
      </c>
      <c r="F121" s="181">
        <v>35000000</v>
      </c>
      <c r="G121" s="153" t="s">
        <v>101</v>
      </c>
      <c r="H121" s="154">
        <v>28480375</v>
      </c>
      <c r="I121" s="155">
        <v>40892</v>
      </c>
      <c r="J121" s="151">
        <v>47649</v>
      </c>
      <c r="K121" s="149" t="s">
        <v>118</v>
      </c>
    </row>
    <row r="122" spans="1:11" ht="12.75">
      <c r="A122" s="178" t="s">
        <v>340</v>
      </c>
      <c r="B122" s="149" t="s">
        <v>105</v>
      </c>
      <c r="C122" s="149" t="s">
        <v>106</v>
      </c>
      <c r="D122" s="149" t="s">
        <v>341</v>
      </c>
      <c r="E122" s="151">
        <v>38532</v>
      </c>
      <c r="F122" s="181">
        <v>4501668.66</v>
      </c>
      <c r="G122" s="153" t="s">
        <v>108</v>
      </c>
      <c r="H122" s="154">
        <v>4501668.66</v>
      </c>
      <c r="I122" s="155">
        <v>42292</v>
      </c>
      <c r="J122" s="151">
        <v>45762</v>
      </c>
      <c r="K122" s="149" t="s">
        <v>115</v>
      </c>
    </row>
    <row r="123" spans="1:11" ht="12.75">
      <c r="A123" s="178" t="s">
        <v>342</v>
      </c>
      <c r="B123" s="149" t="s">
        <v>105</v>
      </c>
      <c r="C123" s="149" t="s">
        <v>106</v>
      </c>
      <c r="D123" s="149" t="s">
        <v>343</v>
      </c>
      <c r="E123" s="151">
        <v>38532</v>
      </c>
      <c r="F123" s="181">
        <v>11700000</v>
      </c>
      <c r="G123" s="153" t="s">
        <v>108</v>
      </c>
      <c r="H123" s="154">
        <v>9927712.6600000001</v>
      </c>
      <c r="I123" s="155">
        <v>42262</v>
      </c>
      <c r="J123" s="151">
        <v>45731</v>
      </c>
      <c r="K123" s="149" t="s">
        <v>118</v>
      </c>
    </row>
    <row r="124" spans="1:11" ht="12.75">
      <c r="A124" s="178" t="s">
        <v>344</v>
      </c>
      <c r="B124" s="149" t="s">
        <v>98</v>
      </c>
      <c r="C124" s="149" t="s">
        <v>99</v>
      </c>
      <c r="D124" s="149" t="s">
        <v>199</v>
      </c>
      <c r="E124" s="151">
        <v>38363</v>
      </c>
      <c r="F124" s="182">
        <v>9996756.1199999992</v>
      </c>
      <c r="G124" s="153" t="s">
        <v>101</v>
      </c>
      <c r="H124" s="154">
        <v>1761456.38</v>
      </c>
      <c r="I124" s="155">
        <v>39812</v>
      </c>
      <c r="J124" s="151">
        <v>42734</v>
      </c>
      <c r="K124" s="149" t="s">
        <v>139</v>
      </c>
    </row>
    <row r="125" spans="1:11" ht="12.75">
      <c r="A125" s="178" t="s">
        <v>345</v>
      </c>
      <c r="B125" s="149" t="s">
        <v>98</v>
      </c>
      <c r="C125" s="149" t="s">
        <v>99</v>
      </c>
      <c r="D125" s="149" t="s">
        <v>199</v>
      </c>
      <c r="E125" s="151">
        <v>38363</v>
      </c>
      <c r="F125" s="183">
        <v>3287166.25</v>
      </c>
      <c r="G125" s="153" t="s">
        <v>101</v>
      </c>
      <c r="H125" s="154">
        <v>3233166.25</v>
      </c>
      <c r="I125" s="155">
        <v>41090</v>
      </c>
      <c r="J125" s="151">
        <v>52961</v>
      </c>
      <c r="K125" s="149" t="s">
        <v>139</v>
      </c>
    </row>
    <row r="126" spans="1:11" ht="12.75">
      <c r="A126" s="178" t="s">
        <v>346</v>
      </c>
      <c r="B126" s="149" t="s">
        <v>105</v>
      </c>
      <c r="C126" s="149" t="s">
        <v>106</v>
      </c>
      <c r="D126" s="149" t="s">
        <v>347</v>
      </c>
      <c r="E126" s="151">
        <v>38558</v>
      </c>
      <c r="F126" s="181">
        <v>14323860.619999999</v>
      </c>
      <c r="G126" s="153" t="s">
        <v>108</v>
      </c>
      <c r="H126" s="154">
        <v>13607667.59</v>
      </c>
      <c r="I126" s="155">
        <v>42262</v>
      </c>
      <c r="J126" s="151">
        <v>45731</v>
      </c>
      <c r="K126" s="149" t="s">
        <v>139</v>
      </c>
    </row>
    <row r="127" spans="1:11" ht="12.75">
      <c r="A127" s="178" t="s">
        <v>348</v>
      </c>
      <c r="B127" s="149" t="s">
        <v>178</v>
      </c>
      <c r="C127" s="149" t="s">
        <v>168</v>
      </c>
      <c r="D127" s="149" t="s">
        <v>349</v>
      </c>
      <c r="E127" s="151">
        <v>38636</v>
      </c>
      <c r="F127" s="181">
        <v>19000000</v>
      </c>
      <c r="G127" s="153" t="s">
        <v>101</v>
      </c>
      <c r="H127" s="154">
        <v>11738200</v>
      </c>
      <c r="I127" s="155">
        <v>39969</v>
      </c>
      <c r="J127" s="151">
        <v>45996</v>
      </c>
      <c r="K127" s="149" t="s">
        <v>118</v>
      </c>
    </row>
    <row r="128" spans="1:11" ht="12.75">
      <c r="A128" s="178" t="s">
        <v>350</v>
      </c>
      <c r="B128" s="149" t="s">
        <v>351</v>
      </c>
      <c r="C128" s="149" t="s">
        <v>352</v>
      </c>
      <c r="D128" s="149" t="s">
        <v>353</v>
      </c>
      <c r="E128" s="151">
        <v>38658</v>
      </c>
      <c r="F128" s="152">
        <v>9304464.6600000001</v>
      </c>
      <c r="G128" s="153" t="s">
        <v>145</v>
      </c>
      <c r="H128" s="154">
        <v>9304464.3499999996</v>
      </c>
      <c r="I128" s="155">
        <v>43298</v>
      </c>
      <c r="J128" s="151">
        <v>51518</v>
      </c>
      <c r="K128" s="149" t="s">
        <v>139</v>
      </c>
    </row>
    <row r="129" spans="1:11" ht="12.75">
      <c r="A129" s="178" t="s">
        <v>354</v>
      </c>
      <c r="B129" s="149" t="s">
        <v>164</v>
      </c>
      <c r="C129" s="149" t="s">
        <v>165</v>
      </c>
      <c r="D129" s="149" t="s">
        <v>355</v>
      </c>
      <c r="E129" s="151">
        <v>38679</v>
      </c>
      <c r="F129" s="181">
        <v>5080000</v>
      </c>
      <c r="G129" s="153" t="s">
        <v>101</v>
      </c>
      <c r="H129" s="154">
        <v>2579295.9300000002</v>
      </c>
      <c r="I129" s="155">
        <v>45142</v>
      </c>
      <c r="J129" s="151">
        <v>52631</v>
      </c>
      <c r="K129" s="149" t="s">
        <v>135</v>
      </c>
    </row>
    <row r="130" spans="1:11" ht="12.75">
      <c r="A130" s="178" t="s">
        <v>356</v>
      </c>
      <c r="B130" s="149" t="s">
        <v>210</v>
      </c>
      <c r="C130" s="149" t="s">
        <v>126</v>
      </c>
      <c r="D130" s="149" t="s">
        <v>357</v>
      </c>
      <c r="E130" s="151">
        <v>38707</v>
      </c>
      <c r="F130" s="181">
        <v>2413440.46</v>
      </c>
      <c r="G130" s="153" t="s">
        <v>145</v>
      </c>
      <c r="H130" s="154">
        <v>1608090.46</v>
      </c>
      <c r="I130" s="155">
        <v>40558</v>
      </c>
      <c r="J130" s="151">
        <v>45853</v>
      </c>
      <c r="K130" s="149" t="s">
        <v>135</v>
      </c>
    </row>
    <row r="131" spans="1:11" ht="12.75">
      <c r="A131" s="178" t="s">
        <v>358</v>
      </c>
      <c r="B131" s="149" t="s">
        <v>164</v>
      </c>
      <c r="C131" s="149" t="s">
        <v>165</v>
      </c>
      <c r="D131" s="149" t="s">
        <v>359</v>
      </c>
      <c r="E131" s="151">
        <v>38726</v>
      </c>
      <c r="F131" s="181">
        <v>3000000</v>
      </c>
      <c r="G131" s="153" t="s">
        <v>101</v>
      </c>
      <c r="H131" s="154">
        <v>2062482.5</v>
      </c>
      <c r="I131" s="155">
        <v>45485</v>
      </c>
      <c r="J131" s="151">
        <v>52974</v>
      </c>
      <c r="K131" s="149" t="s">
        <v>118</v>
      </c>
    </row>
    <row r="132" spans="1:11" ht="12.75">
      <c r="A132" s="178" t="s">
        <v>360</v>
      </c>
      <c r="B132" s="149" t="s">
        <v>164</v>
      </c>
      <c r="C132" s="149" t="s">
        <v>165</v>
      </c>
      <c r="D132" s="149" t="s">
        <v>361</v>
      </c>
      <c r="E132" s="151">
        <v>38726</v>
      </c>
      <c r="F132" s="181">
        <v>6000000</v>
      </c>
      <c r="G132" s="153" t="s">
        <v>101</v>
      </c>
      <c r="H132" s="154">
        <v>4928140.74</v>
      </c>
      <c r="I132" s="155">
        <v>45796</v>
      </c>
      <c r="J132" s="151">
        <v>53285</v>
      </c>
      <c r="K132" s="149" t="s">
        <v>118</v>
      </c>
    </row>
    <row r="133" spans="1:11" ht="12.75">
      <c r="A133" s="178" t="s">
        <v>362</v>
      </c>
      <c r="B133" s="149" t="s">
        <v>164</v>
      </c>
      <c r="C133" s="149" t="s">
        <v>165</v>
      </c>
      <c r="D133" s="149" t="s">
        <v>363</v>
      </c>
      <c r="E133" s="151">
        <v>38772</v>
      </c>
      <c r="F133" s="181">
        <v>27500000</v>
      </c>
      <c r="G133" s="153" t="s">
        <v>101</v>
      </c>
      <c r="H133" s="154">
        <v>25500000</v>
      </c>
      <c r="I133" s="155">
        <v>45536</v>
      </c>
      <c r="J133" s="151">
        <v>52657</v>
      </c>
      <c r="K133" s="149" t="s">
        <v>189</v>
      </c>
    </row>
    <row r="134" spans="1:11" ht="12.75">
      <c r="A134" s="178" t="s">
        <v>364</v>
      </c>
      <c r="B134" s="149" t="s">
        <v>105</v>
      </c>
      <c r="C134" s="149" t="s">
        <v>106</v>
      </c>
      <c r="D134" s="149" t="s">
        <v>365</v>
      </c>
      <c r="E134" s="151">
        <v>38829</v>
      </c>
      <c r="F134" s="181">
        <v>9410012.4199999999</v>
      </c>
      <c r="G134" s="153" t="s">
        <v>108</v>
      </c>
      <c r="H134" s="154">
        <v>9410012.4199999999</v>
      </c>
      <c r="I134" s="155">
        <v>42461</v>
      </c>
      <c r="J134" s="151">
        <v>45931</v>
      </c>
      <c r="K134" s="149" t="s">
        <v>135</v>
      </c>
    </row>
    <row r="135" spans="1:11" ht="12.75">
      <c r="A135" s="178" t="s">
        <v>366</v>
      </c>
      <c r="B135" s="149" t="s">
        <v>125</v>
      </c>
      <c r="C135" s="149" t="s">
        <v>126</v>
      </c>
      <c r="D135" s="149" t="s">
        <v>367</v>
      </c>
      <c r="E135" s="151">
        <v>38888</v>
      </c>
      <c r="F135" s="181">
        <v>5395416.2599999998</v>
      </c>
      <c r="G135" s="153" t="s">
        <v>108</v>
      </c>
      <c r="H135" s="154">
        <v>5395416.2599999998</v>
      </c>
      <c r="I135" s="155">
        <v>42522</v>
      </c>
      <c r="J135" s="151">
        <v>53297</v>
      </c>
      <c r="K135" s="149" t="s">
        <v>208</v>
      </c>
    </row>
    <row r="136" spans="1:11" ht="12.75">
      <c r="A136" s="178" t="s">
        <v>368</v>
      </c>
      <c r="B136" s="149" t="s">
        <v>105</v>
      </c>
      <c r="C136" s="149" t="s">
        <v>106</v>
      </c>
      <c r="D136" s="149" t="s">
        <v>369</v>
      </c>
      <c r="E136" s="151">
        <v>38904</v>
      </c>
      <c r="F136" s="184">
        <v>9485174.1600000001</v>
      </c>
      <c r="G136" s="153" t="s">
        <v>108</v>
      </c>
      <c r="H136" s="154">
        <v>9485174.1600000001</v>
      </c>
      <c r="I136" s="155">
        <v>42614</v>
      </c>
      <c r="J136" s="151">
        <v>46082</v>
      </c>
      <c r="K136" s="149" t="s">
        <v>124</v>
      </c>
    </row>
    <row r="137" spans="1:11" ht="12.75">
      <c r="A137" s="178" t="s">
        <v>370</v>
      </c>
      <c r="B137" s="149" t="s">
        <v>105</v>
      </c>
      <c r="C137" s="149" t="s">
        <v>106</v>
      </c>
      <c r="D137" s="149" t="s">
        <v>371</v>
      </c>
      <c r="E137" s="151">
        <v>38909</v>
      </c>
      <c r="F137" s="141">
        <v>2519098.66</v>
      </c>
      <c r="G137" s="153" t="s">
        <v>108</v>
      </c>
      <c r="H137" s="154">
        <v>2519098.66</v>
      </c>
      <c r="I137" s="155">
        <v>42675</v>
      </c>
      <c r="J137" s="151">
        <v>46143</v>
      </c>
      <c r="K137" s="149" t="s">
        <v>115</v>
      </c>
    </row>
    <row r="138" spans="1:11" ht="12.75">
      <c r="A138" s="178" t="s">
        <v>372</v>
      </c>
      <c r="B138" s="149" t="s">
        <v>285</v>
      </c>
      <c r="C138" s="149" t="s">
        <v>168</v>
      </c>
      <c r="D138" s="149" t="s">
        <v>373</v>
      </c>
      <c r="E138" s="151">
        <v>38898</v>
      </c>
      <c r="F138" s="181">
        <v>14600000</v>
      </c>
      <c r="G138" s="153" t="s">
        <v>101</v>
      </c>
      <c r="H138" s="154">
        <v>6928258.04</v>
      </c>
      <c r="I138" s="155">
        <v>39970</v>
      </c>
      <c r="J138" s="151">
        <v>44171</v>
      </c>
      <c r="K138" s="149" t="s">
        <v>118</v>
      </c>
    </row>
    <row r="139" spans="1:11" ht="12.75">
      <c r="A139" s="178" t="s">
        <v>374</v>
      </c>
      <c r="B139" s="149" t="s">
        <v>164</v>
      </c>
      <c r="C139" s="149" t="s">
        <v>165</v>
      </c>
      <c r="D139" s="149" t="s">
        <v>375</v>
      </c>
      <c r="E139" s="151">
        <v>38994</v>
      </c>
      <c r="F139" s="181">
        <v>15000000</v>
      </c>
      <c r="G139" s="153" t="s">
        <v>101</v>
      </c>
      <c r="H139" s="154">
        <v>2848829.28</v>
      </c>
      <c r="I139" s="155">
        <v>46142</v>
      </c>
      <c r="J139" s="151">
        <v>53266</v>
      </c>
      <c r="K139" s="149" t="s">
        <v>118</v>
      </c>
    </row>
    <row r="140" spans="1:11" ht="12.75">
      <c r="A140" s="179" t="s">
        <v>376</v>
      </c>
      <c r="B140" s="149" t="s">
        <v>164</v>
      </c>
      <c r="C140" s="149" t="s">
        <v>165</v>
      </c>
      <c r="D140" s="149" t="s">
        <v>377</v>
      </c>
      <c r="E140" s="151">
        <v>38994</v>
      </c>
      <c r="F140" s="181">
        <v>5000000</v>
      </c>
      <c r="G140" s="153" t="s">
        <v>101</v>
      </c>
      <c r="H140" s="154"/>
      <c r="I140" s="155">
        <v>42308</v>
      </c>
      <c r="J140" s="151">
        <v>45777</v>
      </c>
      <c r="K140" s="150" t="s">
        <v>135</v>
      </c>
    </row>
    <row r="141" spans="1:11" ht="12.75">
      <c r="A141" s="178" t="s">
        <v>378</v>
      </c>
      <c r="B141" s="149" t="s">
        <v>164</v>
      </c>
      <c r="C141" s="149" t="s">
        <v>165</v>
      </c>
      <c r="D141" s="149" t="s">
        <v>379</v>
      </c>
      <c r="E141" s="151">
        <v>38994</v>
      </c>
      <c r="F141" s="181">
        <v>51494303</v>
      </c>
      <c r="G141" s="153" t="s">
        <v>101</v>
      </c>
      <c r="H141" s="154">
        <v>47270966.159999996</v>
      </c>
      <c r="I141" s="155">
        <v>46142</v>
      </c>
      <c r="J141" s="151">
        <v>53265</v>
      </c>
      <c r="K141" s="149" t="s">
        <v>380</v>
      </c>
    </row>
    <row r="142" spans="1:11" ht="12.75">
      <c r="A142" s="178" t="s">
        <v>381</v>
      </c>
      <c r="B142" s="149" t="s">
        <v>164</v>
      </c>
      <c r="C142" s="149" t="s">
        <v>165</v>
      </c>
      <c r="D142" s="149" t="s">
        <v>382</v>
      </c>
      <c r="E142" s="151">
        <v>38994</v>
      </c>
      <c r="F142" s="181">
        <v>21700000</v>
      </c>
      <c r="G142" s="153" t="s">
        <v>101</v>
      </c>
      <c r="H142" s="154">
        <v>21695096.890000001</v>
      </c>
      <c r="I142" s="155">
        <v>46142</v>
      </c>
      <c r="J142" s="151">
        <v>53266</v>
      </c>
      <c r="K142" s="149" t="s">
        <v>118</v>
      </c>
    </row>
    <row r="143" spans="1:11" ht="12.75">
      <c r="A143" s="178" t="s">
        <v>383</v>
      </c>
      <c r="B143" s="149" t="s">
        <v>178</v>
      </c>
      <c r="C143" s="149" t="s">
        <v>168</v>
      </c>
      <c r="D143" s="149" t="s">
        <v>384</v>
      </c>
      <c r="E143" s="151">
        <v>39006</v>
      </c>
      <c r="F143" s="181">
        <v>12500000</v>
      </c>
      <c r="G143" s="153" t="s">
        <v>101</v>
      </c>
      <c r="H143" s="154">
        <v>10350737.310000001</v>
      </c>
      <c r="I143" s="155">
        <v>42174</v>
      </c>
      <c r="J143" s="151">
        <v>48567</v>
      </c>
      <c r="K143" s="149" t="s">
        <v>124</v>
      </c>
    </row>
    <row r="144" spans="1:11" ht="12.75">
      <c r="A144" s="179" t="s">
        <v>385</v>
      </c>
      <c r="B144" s="149" t="s">
        <v>167</v>
      </c>
      <c r="C144" s="149" t="s">
        <v>168</v>
      </c>
      <c r="D144" s="149" t="s">
        <v>386</v>
      </c>
      <c r="E144" s="151">
        <v>39001</v>
      </c>
      <c r="F144" s="181">
        <v>5319983.8099999996</v>
      </c>
      <c r="G144" s="153" t="s">
        <v>169</v>
      </c>
      <c r="H144" s="154">
        <v>4728631.5</v>
      </c>
      <c r="I144" s="155">
        <v>41639</v>
      </c>
      <c r="J144" s="151">
        <v>48029</v>
      </c>
      <c r="K144" s="149" t="s">
        <v>309</v>
      </c>
    </row>
    <row r="145" spans="1:11" ht="12.75">
      <c r="A145" s="178" t="s">
        <v>387</v>
      </c>
      <c r="B145" s="149" t="s">
        <v>388</v>
      </c>
      <c r="C145" s="149" t="s">
        <v>106</v>
      </c>
      <c r="D145" s="149" t="s">
        <v>389</v>
      </c>
      <c r="E145" s="151">
        <v>39048</v>
      </c>
      <c r="F145" s="182">
        <v>4307655.1399999997</v>
      </c>
      <c r="G145" s="153" t="s">
        <v>101</v>
      </c>
      <c r="H145" s="154">
        <v>3010811.48</v>
      </c>
      <c r="I145" s="155">
        <v>40678</v>
      </c>
      <c r="J145" s="151">
        <v>45245</v>
      </c>
      <c r="K145" s="149" t="s">
        <v>189</v>
      </c>
    </row>
    <row r="146" spans="1:11" ht="12.75">
      <c r="A146" s="178" t="s">
        <v>390</v>
      </c>
      <c r="B146" s="149" t="s">
        <v>105</v>
      </c>
      <c r="C146" s="149" t="s">
        <v>106</v>
      </c>
      <c r="D146" s="149" t="s">
        <v>389</v>
      </c>
      <c r="E146" s="151">
        <v>39048</v>
      </c>
      <c r="F146" s="183">
        <v>2263994.29</v>
      </c>
      <c r="G146" s="153" t="s">
        <v>108</v>
      </c>
      <c r="H146" s="154">
        <v>2263994.29</v>
      </c>
      <c r="I146" s="155">
        <v>42689</v>
      </c>
      <c r="J146" s="151">
        <v>46157</v>
      </c>
      <c r="K146" s="149" t="s">
        <v>189</v>
      </c>
    </row>
    <row r="147" spans="1:11" ht="12.75">
      <c r="A147" s="178" t="s">
        <v>391</v>
      </c>
      <c r="B147" s="149" t="s">
        <v>167</v>
      </c>
      <c r="C147" s="149" t="s">
        <v>168</v>
      </c>
      <c r="D147" s="149" t="s">
        <v>392</v>
      </c>
      <c r="E147" s="151">
        <v>39048</v>
      </c>
      <c r="F147" s="181">
        <v>6130000</v>
      </c>
      <c r="G147" s="153" t="s">
        <v>169</v>
      </c>
      <c r="H147" s="154">
        <v>4939671.18</v>
      </c>
      <c r="I147" s="155">
        <v>41639</v>
      </c>
      <c r="J147" s="151">
        <v>48029</v>
      </c>
      <c r="K147" s="149" t="s">
        <v>158</v>
      </c>
    </row>
    <row r="148" spans="1:11" ht="12.75">
      <c r="A148" s="178" t="s">
        <v>393</v>
      </c>
      <c r="B148" s="149" t="s">
        <v>178</v>
      </c>
      <c r="C148" s="149" t="s">
        <v>168</v>
      </c>
      <c r="D148" s="149" t="s">
        <v>394</v>
      </c>
      <c r="E148" s="151">
        <v>39078</v>
      </c>
      <c r="F148" s="181">
        <v>18000000</v>
      </c>
      <c r="G148" s="153" t="s">
        <v>101</v>
      </c>
      <c r="H148" s="154">
        <v>10161290.390000001</v>
      </c>
      <c r="I148" s="155">
        <v>41472</v>
      </c>
      <c r="J148" s="151">
        <v>46951</v>
      </c>
      <c r="K148" s="149" t="s">
        <v>118</v>
      </c>
    </row>
    <row r="149" spans="1:11" ht="12.75">
      <c r="A149" s="178" t="s">
        <v>395</v>
      </c>
      <c r="B149" s="149" t="s">
        <v>278</v>
      </c>
      <c r="C149" s="149" t="s">
        <v>168</v>
      </c>
      <c r="D149" s="149" t="s">
        <v>369</v>
      </c>
      <c r="E149" s="151">
        <v>39104</v>
      </c>
      <c r="F149" s="181">
        <v>11320000</v>
      </c>
      <c r="G149" s="153" t="s">
        <v>101</v>
      </c>
      <c r="H149" s="154">
        <v>10557333.34</v>
      </c>
      <c r="I149" s="155">
        <v>41075</v>
      </c>
      <c r="J149" s="151">
        <v>43084</v>
      </c>
      <c r="K149" s="149" t="s">
        <v>124</v>
      </c>
    </row>
    <row r="150" spans="1:11" ht="12.75">
      <c r="A150" s="178" t="s">
        <v>396</v>
      </c>
      <c r="B150" s="149" t="s">
        <v>105</v>
      </c>
      <c r="C150" s="149" t="s">
        <v>106</v>
      </c>
      <c r="D150" s="149" t="s">
        <v>397</v>
      </c>
      <c r="E150" s="151">
        <v>39162</v>
      </c>
      <c r="F150" s="181">
        <v>3031375</v>
      </c>
      <c r="G150" s="153" t="s">
        <v>108</v>
      </c>
      <c r="H150" s="154">
        <v>3031375</v>
      </c>
      <c r="I150" s="155">
        <v>42870</v>
      </c>
      <c r="J150" s="151">
        <v>46341</v>
      </c>
      <c r="K150" s="149" t="s">
        <v>309</v>
      </c>
    </row>
    <row r="151" spans="1:11" ht="12.75">
      <c r="A151" s="178" t="s">
        <v>398</v>
      </c>
      <c r="B151" s="149" t="s">
        <v>388</v>
      </c>
      <c r="C151" s="149" t="s">
        <v>106</v>
      </c>
      <c r="D151" s="149" t="s">
        <v>397</v>
      </c>
      <c r="E151" s="151">
        <v>39162</v>
      </c>
      <c r="F151" s="181">
        <v>15079369.539999999</v>
      </c>
      <c r="G151" s="153" t="s">
        <v>101</v>
      </c>
      <c r="H151" s="154">
        <v>11200959.01</v>
      </c>
      <c r="I151" s="155">
        <v>40862</v>
      </c>
      <c r="J151" s="151">
        <v>45427</v>
      </c>
      <c r="K151" s="149" t="s">
        <v>309</v>
      </c>
    </row>
    <row r="152" spans="1:11" ht="12.75">
      <c r="A152" s="178" t="s">
        <v>399</v>
      </c>
      <c r="B152" s="149" t="s">
        <v>388</v>
      </c>
      <c r="C152" s="149" t="s">
        <v>106</v>
      </c>
      <c r="D152" s="149" t="s">
        <v>400</v>
      </c>
      <c r="E152" s="151">
        <v>39162</v>
      </c>
      <c r="F152" s="185">
        <v>13184591.16</v>
      </c>
      <c r="G152" s="153" t="s">
        <v>101</v>
      </c>
      <c r="H152" s="154">
        <v>9357278.5</v>
      </c>
      <c r="I152" s="155">
        <v>40862</v>
      </c>
      <c r="J152" s="151">
        <v>45427</v>
      </c>
      <c r="K152" s="149" t="s">
        <v>401</v>
      </c>
    </row>
    <row r="153" spans="1:11" ht="12.75">
      <c r="A153" s="178" t="s">
        <v>402</v>
      </c>
      <c r="B153" s="149" t="s">
        <v>105</v>
      </c>
      <c r="C153" s="149" t="s">
        <v>106</v>
      </c>
      <c r="D153" s="149" t="s">
        <v>400</v>
      </c>
      <c r="E153" s="151">
        <v>39162</v>
      </c>
      <c r="F153" s="181">
        <v>9924481.6699999999</v>
      </c>
      <c r="G153" s="153" t="s">
        <v>108</v>
      </c>
      <c r="H153" s="154">
        <v>9924481.6699999999</v>
      </c>
      <c r="I153" s="155">
        <v>42870</v>
      </c>
      <c r="J153" s="151">
        <v>46341</v>
      </c>
      <c r="K153" s="149" t="s">
        <v>403</v>
      </c>
    </row>
    <row r="154" spans="1:11" ht="12.75">
      <c r="A154" s="178" t="s">
        <v>404</v>
      </c>
      <c r="B154" s="149" t="s">
        <v>105</v>
      </c>
      <c r="C154" s="149" t="s">
        <v>106</v>
      </c>
      <c r="D154" s="149" t="s">
        <v>405</v>
      </c>
      <c r="E154" s="151">
        <v>39212</v>
      </c>
      <c r="F154" s="181">
        <v>6800000</v>
      </c>
      <c r="G154" s="153" t="s">
        <v>108</v>
      </c>
      <c r="H154" s="154">
        <v>6800000</v>
      </c>
      <c r="I154" s="155">
        <v>42826</v>
      </c>
      <c r="J154" s="151">
        <v>46296</v>
      </c>
      <c r="K154" s="149" t="s">
        <v>102</v>
      </c>
    </row>
    <row r="155" spans="1:11" ht="12.75">
      <c r="A155" s="178" t="s">
        <v>406</v>
      </c>
      <c r="B155" s="149" t="s">
        <v>210</v>
      </c>
      <c r="C155" s="149" t="s">
        <v>126</v>
      </c>
      <c r="D155" s="149" t="s">
        <v>407</v>
      </c>
      <c r="E155" s="151">
        <v>39280</v>
      </c>
      <c r="F155" s="181">
        <v>13086114.57</v>
      </c>
      <c r="G155" s="153" t="s">
        <v>145</v>
      </c>
      <c r="H155" s="154">
        <v>9982114.5700000003</v>
      </c>
      <c r="I155" s="155">
        <v>41136</v>
      </c>
      <c r="J155" s="151">
        <v>46433</v>
      </c>
      <c r="K155" s="149" t="s">
        <v>118</v>
      </c>
    </row>
    <row r="156" spans="1:11" ht="12.75">
      <c r="A156" s="178" t="s">
        <v>408</v>
      </c>
      <c r="B156" s="149" t="s">
        <v>210</v>
      </c>
      <c r="C156" s="149" t="s">
        <v>126</v>
      </c>
      <c r="D156" s="149" t="s">
        <v>409</v>
      </c>
      <c r="E156" s="151">
        <v>39280</v>
      </c>
      <c r="F156" s="181">
        <v>4243877.5999999996</v>
      </c>
      <c r="G156" s="153" t="s">
        <v>145</v>
      </c>
      <c r="H156" s="154">
        <v>3212407.6</v>
      </c>
      <c r="I156" s="155">
        <v>41136</v>
      </c>
      <c r="J156" s="151">
        <v>46433</v>
      </c>
      <c r="K156" s="149" t="s">
        <v>208</v>
      </c>
    </row>
    <row r="157" spans="1:11" ht="12.75">
      <c r="A157" s="178" t="s">
        <v>410</v>
      </c>
      <c r="B157" s="149" t="s">
        <v>278</v>
      </c>
      <c r="C157" s="149" t="s">
        <v>168</v>
      </c>
      <c r="D157" s="149" t="s">
        <v>411</v>
      </c>
      <c r="E157" s="151">
        <v>39316</v>
      </c>
      <c r="F157" s="181">
        <v>14879690</v>
      </c>
      <c r="G157" s="153" t="s">
        <v>101</v>
      </c>
      <c r="H157" s="154">
        <v>14226968.6</v>
      </c>
      <c r="I157" s="155">
        <v>41262</v>
      </c>
      <c r="J157" s="151">
        <v>44914</v>
      </c>
      <c r="K157" s="149" t="s">
        <v>403</v>
      </c>
    </row>
    <row r="158" spans="1:11" ht="12.75">
      <c r="A158" s="178" t="s">
        <v>412</v>
      </c>
      <c r="B158" s="149" t="s">
        <v>167</v>
      </c>
      <c r="C158" s="149" t="s">
        <v>168</v>
      </c>
      <c r="D158" s="149" t="s">
        <v>413</v>
      </c>
      <c r="E158" s="151">
        <v>39347</v>
      </c>
      <c r="F158" s="181">
        <v>6459615.3899999997</v>
      </c>
      <c r="G158" s="153" t="s">
        <v>169</v>
      </c>
      <c r="H158" s="154">
        <v>6100747.8700000001</v>
      </c>
      <c r="I158" s="155">
        <v>41820</v>
      </c>
      <c r="J158" s="151">
        <v>48213</v>
      </c>
      <c r="K158" s="149" t="s">
        <v>309</v>
      </c>
    </row>
    <row r="159" spans="1:11" ht="12.75">
      <c r="A159" s="178" t="s">
        <v>414</v>
      </c>
      <c r="B159" s="149" t="s">
        <v>167</v>
      </c>
      <c r="C159" s="149" t="s">
        <v>168</v>
      </c>
      <c r="D159" s="149" t="s">
        <v>413</v>
      </c>
      <c r="E159" s="151">
        <v>39347</v>
      </c>
      <c r="F159" s="141">
        <v>19466922.670000002</v>
      </c>
      <c r="G159" s="153" t="s">
        <v>169</v>
      </c>
      <c r="H159" s="154">
        <v>14600191.99</v>
      </c>
      <c r="I159" s="155">
        <v>40724</v>
      </c>
      <c r="J159" s="151">
        <v>44926</v>
      </c>
      <c r="K159" s="149" t="s">
        <v>309</v>
      </c>
    </row>
    <row r="160" spans="1:11" ht="12.75">
      <c r="A160" s="178" t="s">
        <v>415</v>
      </c>
      <c r="B160" s="149" t="s">
        <v>416</v>
      </c>
      <c r="C160" s="149" t="s">
        <v>168</v>
      </c>
      <c r="D160" s="149" t="s">
        <v>417</v>
      </c>
      <c r="E160" s="151">
        <v>39381</v>
      </c>
      <c r="F160" s="181">
        <v>12430721.109999999</v>
      </c>
      <c r="G160" s="153" t="s">
        <v>101</v>
      </c>
      <c r="H160" s="154">
        <v>4555461.76</v>
      </c>
      <c r="I160" s="155">
        <v>39995</v>
      </c>
      <c r="J160" s="151">
        <v>43466</v>
      </c>
      <c r="K160" s="149" t="s">
        <v>118</v>
      </c>
    </row>
    <row r="161" spans="1:11" ht="12.75">
      <c r="A161" s="178" t="s">
        <v>418</v>
      </c>
      <c r="B161" s="149" t="s">
        <v>285</v>
      </c>
      <c r="C161" s="149" t="s">
        <v>168</v>
      </c>
      <c r="D161" s="149" t="s">
        <v>419</v>
      </c>
      <c r="E161" s="151">
        <v>39402</v>
      </c>
      <c r="F161" s="186">
        <v>29500000</v>
      </c>
      <c r="G161" s="153" t="s">
        <v>101</v>
      </c>
      <c r="H161" s="154">
        <v>19488895.27</v>
      </c>
      <c r="I161" s="155">
        <v>40663</v>
      </c>
      <c r="J161" s="151">
        <v>44864</v>
      </c>
      <c r="K161" s="149" t="s">
        <v>309</v>
      </c>
    </row>
    <row r="162" spans="1:11" ht="12.75">
      <c r="A162" s="178" t="s">
        <v>420</v>
      </c>
      <c r="B162" s="149" t="s">
        <v>98</v>
      </c>
      <c r="C162" s="149" t="s">
        <v>99</v>
      </c>
      <c r="D162" s="149" t="s">
        <v>170</v>
      </c>
      <c r="E162" s="151">
        <v>39429</v>
      </c>
      <c r="F162" s="181">
        <v>7500000</v>
      </c>
      <c r="G162" s="153" t="s">
        <v>101</v>
      </c>
      <c r="H162" s="154">
        <v>7500000</v>
      </c>
      <c r="I162" s="155">
        <v>43281</v>
      </c>
      <c r="J162" s="151">
        <v>54056</v>
      </c>
      <c r="K162" s="149" t="s">
        <v>137</v>
      </c>
    </row>
    <row r="163" spans="1:11" ht="12.75">
      <c r="A163" s="178" t="s">
        <v>421</v>
      </c>
      <c r="B163" s="149" t="s">
        <v>178</v>
      </c>
      <c r="C163" s="149" t="s">
        <v>168</v>
      </c>
      <c r="D163" s="149" t="s">
        <v>419</v>
      </c>
      <c r="E163" s="151">
        <v>39402</v>
      </c>
      <c r="F163" s="181">
        <v>26000000</v>
      </c>
      <c r="G163" s="153" t="s">
        <v>101</v>
      </c>
      <c r="H163" s="154">
        <v>22533333.359999999</v>
      </c>
      <c r="I163" s="155">
        <v>41657</v>
      </c>
      <c r="J163" s="151">
        <v>46952</v>
      </c>
      <c r="K163" s="149" t="s">
        <v>309</v>
      </c>
    </row>
    <row r="164" spans="1:11" ht="12.75">
      <c r="A164" s="178" t="s">
        <v>422</v>
      </c>
      <c r="B164" s="149" t="s">
        <v>278</v>
      </c>
      <c r="C164" s="149" t="s">
        <v>168</v>
      </c>
      <c r="D164" s="149" t="s">
        <v>423</v>
      </c>
      <c r="E164" s="151">
        <v>39490</v>
      </c>
      <c r="F164" s="181">
        <v>10000000</v>
      </c>
      <c r="G164" s="153" t="s">
        <v>101</v>
      </c>
      <c r="H164" s="154">
        <v>9650000</v>
      </c>
      <c r="I164" s="155">
        <v>41454</v>
      </c>
      <c r="J164" s="151">
        <v>45106</v>
      </c>
      <c r="K164" s="149" t="s">
        <v>137</v>
      </c>
    </row>
    <row r="165" spans="1:11" ht="12.75">
      <c r="A165" s="178" t="s">
        <v>424</v>
      </c>
      <c r="B165" s="149" t="s">
        <v>425</v>
      </c>
      <c r="C165" s="149" t="s">
        <v>168</v>
      </c>
      <c r="D165" s="149" t="s">
        <v>426</v>
      </c>
      <c r="E165" s="151">
        <v>39542</v>
      </c>
      <c r="F165" s="181">
        <v>230000000</v>
      </c>
      <c r="G165" s="153" t="s">
        <v>101</v>
      </c>
      <c r="H165" s="154">
        <v>184000000</v>
      </c>
      <c r="I165" s="155">
        <v>41733</v>
      </c>
      <c r="J165" s="151">
        <v>45020</v>
      </c>
      <c r="K165" s="149" t="s">
        <v>118</v>
      </c>
    </row>
    <row r="166" spans="1:11" ht="12.75">
      <c r="A166" s="178" t="s">
        <v>427</v>
      </c>
      <c r="B166" s="149" t="s">
        <v>149</v>
      </c>
      <c r="C166" s="149" t="s">
        <v>150</v>
      </c>
      <c r="D166" s="150" t="s">
        <v>428</v>
      </c>
      <c r="E166" s="151">
        <v>39538</v>
      </c>
      <c r="F166" s="181">
        <v>6000000</v>
      </c>
      <c r="G166" s="153" t="s">
        <v>151</v>
      </c>
      <c r="H166" s="154">
        <v>4454912.29</v>
      </c>
      <c r="I166" s="155">
        <v>41044</v>
      </c>
      <c r="J166" s="151">
        <v>46888</v>
      </c>
      <c r="K166" s="149" t="s">
        <v>309</v>
      </c>
    </row>
    <row r="167" spans="1:11" ht="12.75">
      <c r="A167" s="178" t="s">
        <v>429</v>
      </c>
      <c r="B167" s="149" t="s">
        <v>120</v>
      </c>
      <c r="C167" s="149" t="s">
        <v>121</v>
      </c>
      <c r="D167" s="149" t="s">
        <v>430</v>
      </c>
      <c r="E167" s="151">
        <v>39629</v>
      </c>
      <c r="F167" s="181">
        <v>11121000000</v>
      </c>
      <c r="G167" s="153" t="s">
        <v>122</v>
      </c>
      <c r="H167" s="154">
        <v>3729719228</v>
      </c>
      <c r="I167" s="155">
        <v>43271</v>
      </c>
      <c r="J167" s="151">
        <v>54229</v>
      </c>
      <c r="K167" s="149" t="s">
        <v>118</v>
      </c>
    </row>
    <row r="168" spans="1:11" ht="12.75">
      <c r="A168" s="178" t="s">
        <v>431</v>
      </c>
      <c r="B168" s="149" t="s">
        <v>105</v>
      </c>
      <c r="C168" s="149" t="s">
        <v>106</v>
      </c>
      <c r="D168" s="149" t="s">
        <v>432</v>
      </c>
      <c r="E168" s="151">
        <v>39631</v>
      </c>
      <c r="F168" s="182">
        <v>12110695.49</v>
      </c>
      <c r="G168" s="153" t="s">
        <v>108</v>
      </c>
      <c r="H168" s="154">
        <v>12110695.49</v>
      </c>
      <c r="I168" s="155">
        <v>43388</v>
      </c>
      <c r="J168" s="151">
        <v>46858</v>
      </c>
      <c r="K168" s="149" t="s">
        <v>309</v>
      </c>
    </row>
    <row r="169" spans="1:11" ht="12.75">
      <c r="A169" s="178" t="s">
        <v>433</v>
      </c>
      <c r="B169" s="149" t="s">
        <v>105</v>
      </c>
      <c r="C169" s="149" t="s">
        <v>106</v>
      </c>
      <c r="D169" s="149" t="s">
        <v>434</v>
      </c>
      <c r="E169" s="151">
        <v>39631</v>
      </c>
      <c r="F169" s="182">
        <v>3740023.43</v>
      </c>
      <c r="G169" s="153" t="s">
        <v>108</v>
      </c>
      <c r="H169" s="154">
        <v>3740023.43</v>
      </c>
      <c r="I169" s="155">
        <v>43358</v>
      </c>
      <c r="J169" s="151">
        <v>46827</v>
      </c>
      <c r="K169" s="149" t="s">
        <v>435</v>
      </c>
    </row>
    <row r="170" spans="1:11" ht="12.75">
      <c r="A170" s="178" t="s">
        <v>436</v>
      </c>
      <c r="B170" s="149" t="s">
        <v>388</v>
      </c>
      <c r="C170" s="149" t="s">
        <v>106</v>
      </c>
      <c r="D170" s="149" t="s">
        <v>434</v>
      </c>
      <c r="E170" s="151">
        <v>39631</v>
      </c>
      <c r="F170" s="183">
        <v>1983167.03</v>
      </c>
      <c r="G170" s="153" t="s">
        <v>101</v>
      </c>
      <c r="H170" s="154">
        <v>1983167.03</v>
      </c>
      <c r="I170" s="155">
        <v>43539</v>
      </c>
      <c r="J170" s="151">
        <v>47922</v>
      </c>
      <c r="K170" s="149" t="s">
        <v>435</v>
      </c>
    </row>
    <row r="171" spans="1:11" ht="12.75">
      <c r="A171" s="178" t="s">
        <v>437</v>
      </c>
      <c r="B171" s="149" t="s">
        <v>105</v>
      </c>
      <c r="C171" s="149" t="s">
        <v>106</v>
      </c>
      <c r="D171" s="149" t="s">
        <v>438</v>
      </c>
      <c r="E171" s="151">
        <v>39631</v>
      </c>
      <c r="F171" s="181">
        <v>21700000</v>
      </c>
      <c r="G171" s="153" t="s">
        <v>108</v>
      </c>
      <c r="H171" s="154">
        <v>16660450.85</v>
      </c>
      <c r="I171" s="155">
        <v>43388</v>
      </c>
      <c r="J171" s="151">
        <v>46858</v>
      </c>
      <c r="K171" s="149" t="s">
        <v>139</v>
      </c>
    </row>
    <row r="172" spans="1:11" ht="12.75">
      <c r="A172" s="178" t="s">
        <v>439</v>
      </c>
      <c r="B172" s="149" t="s">
        <v>278</v>
      </c>
      <c r="C172" s="149" t="s">
        <v>168</v>
      </c>
      <c r="D172" s="149" t="s">
        <v>281</v>
      </c>
      <c r="E172" s="151">
        <v>39666</v>
      </c>
      <c r="F172" s="181">
        <v>6000000</v>
      </c>
      <c r="G172" s="153" t="s">
        <v>101</v>
      </c>
      <c r="H172" s="154">
        <v>5700000</v>
      </c>
      <c r="I172" s="155">
        <v>41579</v>
      </c>
      <c r="J172" s="151">
        <v>47058</v>
      </c>
      <c r="K172" s="149" t="s">
        <v>135</v>
      </c>
    </row>
    <row r="173" spans="1:11" ht="12.75">
      <c r="A173" s="178" t="s">
        <v>440</v>
      </c>
      <c r="B173" s="149" t="s">
        <v>98</v>
      </c>
      <c r="C173" s="149" t="s">
        <v>99</v>
      </c>
      <c r="D173" s="149" t="s">
        <v>441</v>
      </c>
      <c r="E173" s="151">
        <v>39729</v>
      </c>
      <c r="F173" s="181">
        <v>15000000</v>
      </c>
      <c r="G173" s="153" t="s">
        <v>101</v>
      </c>
      <c r="H173" s="154">
        <v>13030000</v>
      </c>
      <c r="I173" s="155">
        <v>41455</v>
      </c>
      <c r="J173" s="151">
        <v>48212</v>
      </c>
      <c r="K173" s="149" t="s">
        <v>442</v>
      </c>
    </row>
    <row r="174" spans="1:11" ht="12.75">
      <c r="A174" s="178" t="s">
        <v>443</v>
      </c>
      <c r="B174" s="149" t="s">
        <v>210</v>
      </c>
      <c r="C174" s="149" t="s">
        <v>126</v>
      </c>
      <c r="D174" s="149" t="s">
        <v>432</v>
      </c>
      <c r="E174" s="151">
        <v>39756</v>
      </c>
      <c r="F174" s="181">
        <v>15000000</v>
      </c>
      <c r="G174" s="153" t="s">
        <v>145</v>
      </c>
      <c r="H174" s="154">
        <v>12940754.439999999</v>
      </c>
      <c r="I174" s="155">
        <v>41593</v>
      </c>
      <c r="J174" s="151">
        <v>46888</v>
      </c>
      <c r="K174" s="149" t="s">
        <v>137</v>
      </c>
    </row>
    <row r="175" spans="1:11" ht="12.75">
      <c r="A175" s="178" t="s">
        <v>444</v>
      </c>
      <c r="B175" s="149" t="s">
        <v>213</v>
      </c>
      <c r="C175" s="149" t="s">
        <v>99</v>
      </c>
      <c r="D175" s="149" t="s">
        <v>445</v>
      </c>
      <c r="E175" s="151">
        <v>39805</v>
      </c>
      <c r="F175" s="181">
        <v>1500000</v>
      </c>
      <c r="G175" s="153" t="s">
        <v>101</v>
      </c>
      <c r="H175" s="154">
        <v>1381972.54</v>
      </c>
      <c r="I175" s="155">
        <v>43646</v>
      </c>
      <c r="J175" s="151">
        <v>50769</v>
      </c>
      <c r="K175" s="149" t="s">
        <v>137</v>
      </c>
    </row>
    <row r="176" spans="1:11" ht="12.75">
      <c r="A176" s="178" t="s">
        <v>446</v>
      </c>
      <c r="B176" s="149" t="s">
        <v>167</v>
      </c>
      <c r="C176" s="149" t="s">
        <v>168</v>
      </c>
      <c r="D176" s="149" t="s">
        <v>447</v>
      </c>
      <c r="E176" s="151">
        <v>39777</v>
      </c>
      <c r="F176" s="181">
        <v>8614000</v>
      </c>
      <c r="G176" s="153" t="s">
        <v>169</v>
      </c>
      <c r="H176" s="154">
        <v>6159579.6699999999</v>
      </c>
      <c r="I176" s="155">
        <v>42551</v>
      </c>
      <c r="J176" s="151">
        <v>48944</v>
      </c>
      <c r="K176" s="149" t="s">
        <v>118</v>
      </c>
    </row>
    <row r="177" spans="1:11" ht="12.75">
      <c r="A177" s="178" t="s">
        <v>448</v>
      </c>
      <c r="B177" s="149" t="s">
        <v>125</v>
      </c>
      <c r="C177" s="149" t="s">
        <v>168</v>
      </c>
      <c r="D177" s="149" t="s">
        <v>449</v>
      </c>
      <c r="E177" s="158" t="s">
        <v>450</v>
      </c>
      <c r="F177" s="181">
        <v>5860000</v>
      </c>
      <c r="G177" s="153" t="s">
        <v>108</v>
      </c>
      <c r="H177" s="154">
        <v>4628233.68</v>
      </c>
      <c r="I177" s="155">
        <v>41641</v>
      </c>
      <c r="J177" s="151">
        <v>46760</v>
      </c>
      <c r="K177" s="149" t="s">
        <v>451</v>
      </c>
    </row>
    <row r="178" spans="1:11" ht="12.75">
      <c r="A178" s="178" t="s">
        <v>452</v>
      </c>
      <c r="B178" s="149" t="s">
        <v>453</v>
      </c>
      <c r="C178" s="149" t="s">
        <v>180</v>
      </c>
      <c r="D178" s="149" t="s">
        <v>454</v>
      </c>
      <c r="E178" s="158" t="s">
        <v>455</v>
      </c>
      <c r="F178" s="181">
        <v>40694906.509999998</v>
      </c>
      <c r="G178" s="153" t="s">
        <v>145</v>
      </c>
      <c r="H178" s="154">
        <v>12208472.029999999</v>
      </c>
      <c r="I178" s="157" t="s">
        <v>456</v>
      </c>
      <c r="J178" s="158" t="s">
        <v>457</v>
      </c>
      <c r="K178" s="149" t="s">
        <v>102</v>
      </c>
    </row>
    <row r="179" spans="1:11" ht="12.75">
      <c r="A179" s="178" t="s">
        <v>458</v>
      </c>
      <c r="B179" s="149" t="s">
        <v>388</v>
      </c>
      <c r="C179" s="149" t="s">
        <v>106</v>
      </c>
      <c r="D179" s="149" t="s">
        <v>247</v>
      </c>
      <c r="E179" s="158">
        <v>39910</v>
      </c>
      <c r="F179" s="183">
        <v>4774426.83</v>
      </c>
      <c r="G179" s="153" t="s">
        <v>145</v>
      </c>
      <c r="H179" s="154">
        <v>4774426.83</v>
      </c>
      <c r="I179" s="157">
        <v>43723</v>
      </c>
      <c r="J179" s="158">
        <v>49018</v>
      </c>
      <c r="K179" s="149" t="s">
        <v>248</v>
      </c>
    </row>
    <row r="180" spans="1:11" ht="12.75">
      <c r="A180" s="178" t="s">
        <v>459</v>
      </c>
      <c r="B180" s="149" t="s">
        <v>460</v>
      </c>
      <c r="C180" s="149" t="s">
        <v>168</v>
      </c>
      <c r="D180" s="149" t="s">
        <v>461</v>
      </c>
      <c r="E180" s="151">
        <v>39939</v>
      </c>
      <c r="F180" s="181">
        <v>7488000</v>
      </c>
      <c r="G180" s="153" t="s">
        <v>101</v>
      </c>
      <c r="H180" s="154">
        <v>6607058.8200000003</v>
      </c>
      <c r="I180" s="155">
        <v>41432</v>
      </c>
      <c r="J180" s="151">
        <v>44354</v>
      </c>
      <c r="K180" s="149" t="s">
        <v>135</v>
      </c>
    </row>
    <row r="181" spans="1:11" ht="12.75">
      <c r="A181" s="178" t="s">
        <v>462</v>
      </c>
      <c r="B181" s="149" t="s">
        <v>278</v>
      </c>
      <c r="C181" s="149" t="s">
        <v>168</v>
      </c>
      <c r="D181" s="149" t="s">
        <v>432</v>
      </c>
      <c r="E181" s="158">
        <v>39932</v>
      </c>
      <c r="F181" s="181">
        <v>40000000</v>
      </c>
      <c r="G181" s="153" t="s">
        <v>101</v>
      </c>
      <c r="H181" s="154">
        <v>39491982.079999998</v>
      </c>
      <c r="I181" s="157">
        <v>41758</v>
      </c>
      <c r="J181" s="158">
        <v>47237</v>
      </c>
      <c r="K181" s="149" t="s">
        <v>137</v>
      </c>
    </row>
    <row r="182" spans="1:11" ht="12.75">
      <c r="A182" s="178" t="s">
        <v>463</v>
      </c>
      <c r="B182" s="149" t="s">
        <v>278</v>
      </c>
      <c r="C182" s="149" t="s">
        <v>168</v>
      </c>
      <c r="D182" s="149" t="s">
        <v>367</v>
      </c>
      <c r="E182" s="158">
        <v>39908</v>
      </c>
      <c r="F182" s="181">
        <v>5000000</v>
      </c>
      <c r="G182" s="153" t="s">
        <v>101</v>
      </c>
      <c r="H182" s="154">
        <v>4900000</v>
      </c>
      <c r="I182" s="157">
        <v>41734</v>
      </c>
      <c r="J182" s="158">
        <v>45387</v>
      </c>
      <c r="K182" s="149" t="s">
        <v>464</v>
      </c>
    </row>
    <row r="183" spans="1:11" ht="12.75">
      <c r="A183" s="178" t="s">
        <v>465</v>
      </c>
      <c r="B183" s="149" t="s">
        <v>466</v>
      </c>
      <c r="C183" s="149" t="s">
        <v>467</v>
      </c>
      <c r="D183" s="149" t="s">
        <v>428</v>
      </c>
      <c r="E183" s="158">
        <v>40135</v>
      </c>
      <c r="F183" s="181">
        <v>45000000</v>
      </c>
      <c r="G183" s="153" t="s">
        <v>468</v>
      </c>
      <c r="H183" s="154">
        <v>31262460.640000001</v>
      </c>
      <c r="I183" s="157" t="s">
        <v>469</v>
      </c>
      <c r="J183" s="158" t="s">
        <v>470</v>
      </c>
      <c r="K183" s="149" t="s">
        <v>471</v>
      </c>
    </row>
    <row r="184" spans="1:11" ht="12.75">
      <c r="A184" s="178" t="s">
        <v>472</v>
      </c>
      <c r="B184" s="149" t="s">
        <v>213</v>
      </c>
      <c r="C184" s="149" t="s">
        <v>99</v>
      </c>
      <c r="D184" s="149" t="s">
        <v>473</v>
      </c>
      <c r="E184" s="158">
        <v>40175</v>
      </c>
      <c r="F184" s="181">
        <v>42000000</v>
      </c>
      <c r="G184" s="153" t="s">
        <v>101</v>
      </c>
      <c r="H184" s="154">
        <v>14326330.27</v>
      </c>
      <c r="I184" s="157" t="s">
        <v>474</v>
      </c>
      <c r="J184" s="158" t="s">
        <v>475</v>
      </c>
      <c r="K184" s="149" t="s">
        <v>272</v>
      </c>
    </row>
    <row r="185" spans="1:11" ht="12.75">
      <c r="A185" s="178" t="s">
        <v>476</v>
      </c>
      <c r="B185" s="149" t="s">
        <v>213</v>
      </c>
      <c r="C185" s="149" t="s">
        <v>99</v>
      </c>
      <c r="D185" s="149" t="s">
        <v>477</v>
      </c>
      <c r="E185" s="158">
        <v>40175</v>
      </c>
      <c r="F185" s="181">
        <v>37750000</v>
      </c>
      <c r="G185" s="153" t="s">
        <v>101</v>
      </c>
      <c r="H185" s="154">
        <v>21054969.289999999</v>
      </c>
      <c r="I185" s="157" t="s">
        <v>478</v>
      </c>
      <c r="J185" s="158" t="s">
        <v>475</v>
      </c>
      <c r="K185" s="149" t="s">
        <v>272</v>
      </c>
    </row>
    <row r="186" spans="1:11" ht="12.75">
      <c r="A186" s="178" t="s">
        <v>479</v>
      </c>
      <c r="B186" s="149" t="s">
        <v>213</v>
      </c>
      <c r="C186" s="149" t="s">
        <v>99</v>
      </c>
      <c r="D186" s="149" t="s">
        <v>477</v>
      </c>
      <c r="E186" s="158" t="s">
        <v>480</v>
      </c>
      <c r="F186" s="181">
        <v>10750000</v>
      </c>
      <c r="G186" s="153" t="s">
        <v>101</v>
      </c>
      <c r="H186" s="154">
        <v>6289146.6200000001</v>
      </c>
      <c r="I186" s="157" t="s">
        <v>481</v>
      </c>
      <c r="J186" s="158" t="s">
        <v>482</v>
      </c>
      <c r="K186" s="149" t="s">
        <v>272</v>
      </c>
    </row>
    <row r="187" spans="1:11" ht="12.75">
      <c r="A187" s="179" t="s">
        <v>483</v>
      </c>
      <c r="B187" s="149" t="s">
        <v>213</v>
      </c>
      <c r="C187" s="149" t="s">
        <v>99</v>
      </c>
      <c r="D187" s="149" t="s">
        <v>484</v>
      </c>
      <c r="E187" s="158" t="s">
        <v>480</v>
      </c>
      <c r="F187" s="181">
        <v>500000</v>
      </c>
      <c r="G187" s="153" t="s">
        <v>101</v>
      </c>
      <c r="H187" s="154"/>
      <c r="I187" s="157" t="s">
        <v>481</v>
      </c>
      <c r="J187" s="158" t="s">
        <v>485</v>
      </c>
      <c r="K187" s="149" t="s">
        <v>272</v>
      </c>
    </row>
    <row r="188" spans="1:11" ht="12.75">
      <c r="A188" s="178" t="s">
        <v>486</v>
      </c>
      <c r="B188" s="149" t="s">
        <v>285</v>
      </c>
      <c r="C188" s="149" t="s">
        <v>168</v>
      </c>
      <c r="D188" s="149" t="s">
        <v>487</v>
      </c>
      <c r="E188" s="158">
        <v>40241</v>
      </c>
      <c r="F188" s="181">
        <v>50000000</v>
      </c>
      <c r="G188" s="153" t="s">
        <v>101</v>
      </c>
      <c r="H188" s="154">
        <v>44235182.240000002</v>
      </c>
      <c r="I188" s="157" t="s">
        <v>488</v>
      </c>
      <c r="J188" s="158" t="s">
        <v>489</v>
      </c>
      <c r="K188" s="149" t="s">
        <v>137</v>
      </c>
    </row>
    <row r="189" spans="1:11" ht="12.75">
      <c r="A189" s="178" t="s">
        <v>490</v>
      </c>
      <c r="B189" s="149" t="s">
        <v>178</v>
      </c>
      <c r="C189" s="149" t="s">
        <v>168</v>
      </c>
      <c r="D189" s="149" t="s">
        <v>487</v>
      </c>
      <c r="E189" s="158">
        <v>40333</v>
      </c>
      <c r="F189" s="181">
        <v>50000000</v>
      </c>
      <c r="G189" s="153" t="s">
        <v>101</v>
      </c>
      <c r="H189" s="154">
        <v>50000000</v>
      </c>
      <c r="I189" s="157">
        <v>42019</v>
      </c>
      <c r="J189" s="158">
        <v>45853</v>
      </c>
      <c r="K189" s="149" t="s">
        <v>137</v>
      </c>
    </row>
    <row r="190" spans="1:11" ht="12.75">
      <c r="A190" s="178" t="s">
        <v>491</v>
      </c>
      <c r="B190" s="149" t="s">
        <v>210</v>
      </c>
      <c r="C190" s="149" t="s">
        <v>168</v>
      </c>
      <c r="D190" s="149" t="s">
        <v>487</v>
      </c>
      <c r="E190" s="158">
        <v>40336</v>
      </c>
      <c r="F190" s="181">
        <v>10000000</v>
      </c>
      <c r="G190" s="153" t="s">
        <v>145</v>
      </c>
      <c r="H190" s="154">
        <v>8681554.1500000004</v>
      </c>
      <c r="I190" s="157">
        <v>42170</v>
      </c>
      <c r="J190" s="158" t="s">
        <v>492</v>
      </c>
      <c r="K190" s="149" t="s">
        <v>137</v>
      </c>
    </row>
    <row r="191" spans="1:11" ht="12.75">
      <c r="A191" s="178" t="s">
        <v>493</v>
      </c>
      <c r="B191" s="149" t="s">
        <v>460</v>
      </c>
      <c r="C191" s="149" t="s">
        <v>168</v>
      </c>
      <c r="D191" s="149" t="s">
        <v>494</v>
      </c>
      <c r="E191" s="187">
        <v>40359</v>
      </c>
      <c r="F191" s="188">
        <v>5958000</v>
      </c>
      <c r="G191" s="153" t="s">
        <v>101</v>
      </c>
      <c r="H191" s="154">
        <v>5607529.4100000001</v>
      </c>
      <c r="I191" s="189" t="s">
        <v>495</v>
      </c>
      <c r="J191" s="187" t="s">
        <v>496</v>
      </c>
      <c r="K191" s="149" t="s">
        <v>135</v>
      </c>
    </row>
    <row r="192" spans="1:11" ht="12.75">
      <c r="A192" s="178" t="s">
        <v>497</v>
      </c>
      <c r="B192" s="149" t="s">
        <v>167</v>
      </c>
      <c r="C192" s="149" t="s">
        <v>168</v>
      </c>
      <c r="D192" s="149" t="s">
        <v>498</v>
      </c>
      <c r="E192" s="187">
        <v>40360</v>
      </c>
      <c r="F192" s="188">
        <v>7000000</v>
      </c>
      <c r="G192" s="153" t="s">
        <v>169</v>
      </c>
      <c r="H192" s="154">
        <v>5700239.54</v>
      </c>
      <c r="I192" s="189" t="s">
        <v>495</v>
      </c>
      <c r="J192" s="158">
        <v>48395</v>
      </c>
      <c r="K192" s="149" t="s">
        <v>137</v>
      </c>
    </row>
    <row r="193" spans="1:11" ht="12.75">
      <c r="A193" s="178" t="s">
        <v>499</v>
      </c>
      <c r="B193" s="149" t="s">
        <v>167</v>
      </c>
      <c r="C193" s="149" t="s">
        <v>168</v>
      </c>
      <c r="D193" s="149" t="s">
        <v>498</v>
      </c>
      <c r="E193" s="158">
        <v>40360</v>
      </c>
      <c r="F193" s="181">
        <v>30000000</v>
      </c>
      <c r="G193" s="153" t="s">
        <v>145</v>
      </c>
      <c r="H193" s="154">
        <v>29014729.539999999</v>
      </c>
      <c r="I193" s="157">
        <v>42185</v>
      </c>
      <c r="J193" s="158" t="s">
        <v>500</v>
      </c>
      <c r="K193" s="149" t="s">
        <v>137</v>
      </c>
    </row>
    <row r="194" spans="1:11" ht="12.75" customHeight="1">
      <c r="A194" s="178" t="s">
        <v>501</v>
      </c>
      <c r="B194" s="149" t="s">
        <v>502</v>
      </c>
      <c r="C194" s="190" t="s">
        <v>503</v>
      </c>
      <c r="D194" s="191" t="s">
        <v>504</v>
      </c>
      <c r="E194" s="192">
        <v>40534</v>
      </c>
      <c r="F194" s="193">
        <v>7100000</v>
      </c>
      <c r="G194" s="194" t="s">
        <v>101</v>
      </c>
      <c r="H194" s="154">
        <v>7100000</v>
      </c>
      <c r="I194" s="189" t="s">
        <v>505</v>
      </c>
      <c r="J194" s="187" t="s">
        <v>506</v>
      </c>
      <c r="K194" s="149" t="s">
        <v>135</v>
      </c>
    </row>
    <row r="195" spans="1:11" ht="12.75">
      <c r="A195" s="178" t="s">
        <v>507</v>
      </c>
      <c r="B195" s="190" t="s">
        <v>98</v>
      </c>
      <c r="C195" s="149" t="s">
        <v>99</v>
      </c>
      <c r="D195" s="149" t="s">
        <v>508</v>
      </c>
      <c r="E195" s="195">
        <v>40535</v>
      </c>
      <c r="F195" s="193">
        <v>16000000</v>
      </c>
      <c r="G195" s="194" t="s">
        <v>101</v>
      </c>
      <c r="H195" s="154">
        <v>3317835.58</v>
      </c>
      <c r="I195" s="196">
        <v>41820</v>
      </c>
      <c r="J195" s="187">
        <v>45838</v>
      </c>
      <c r="K195" s="149" t="s">
        <v>118</v>
      </c>
    </row>
    <row r="196" spans="1:11" ht="12.75">
      <c r="A196" s="178" t="s">
        <v>509</v>
      </c>
      <c r="B196" s="149" t="s">
        <v>213</v>
      </c>
      <c r="C196" s="149" t="s">
        <v>99</v>
      </c>
      <c r="D196" s="149" t="s">
        <v>510</v>
      </c>
      <c r="E196" s="195">
        <v>40535</v>
      </c>
      <c r="F196" s="193">
        <v>20000000</v>
      </c>
      <c r="G196" s="194" t="s">
        <v>101</v>
      </c>
      <c r="H196" s="154">
        <v>6069334.4400000004</v>
      </c>
      <c r="I196" s="196">
        <v>41820</v>
      </c>
      <c r="J196" s="187">
        <v>45838</v>
      </c>
      <c r="K196" s="149" t="s">
        <v>137</v>
      </c>
    </row>
    <row r="197" spans="1:11" ht="12.75">
      <c r="A197" s="178" t="s">
        <v>511</v>
      </c>
      <c r="B197" s="190" t="s">
        <v>98</v>
      </c>
      <c r="C197" s="149" t="s">
        <v>99</v>
      </c>
      <c r="D197" s="190" t="s">
        <v>512</v>
      </c>
      <c r="E197" s="195">
        <v>40535</v>
      </c>
      <c r="F197" s="193">
        <v>10000000</v>
      </c>
      <c r="G197" s="194" t="s">
        <v>101</v>
      </c>
      <c r="H197" s="154">
        <v>5589679.21</v>
      </c>
      <c r="I197" s="196">
        <v>41820</v>
      </c>
      <c r="J197" s="187" t="s">
        <v>513</v>
      </c>
      <c r="K197" s="197" t="s">
        <v>514</v>
      </c>
    </row>
    <row r="198" spans="1:11" ht="12.75">
      <c r="A198" s="178" t="s">
        <v>515</v>
      </c>
      <c r="B198" s="190" t="s">
        <v>516</v>
      </c>
      <c r="C198" s="142" t="s">
        <v>168</v>
      </c>
      <c r="D198" s="198" t="s">
        <v>517</v>
      </c>
      <c r="E198" s="199">
        <v>40479</v>
      </c>
      <c r="F198" s="193">
        <v>300000000</v>
      </c>
      <c r="G198" s="194" t="s">
        <v>101</v>
      </c>
      <c r="H198" s="154">
        <v>300000000</v>
      </c>
      <c r="I198" s="200">
        <v>42105</v>
      </c>
      <c r="J198" s="201">
        <v>42105</v>
      </c>
      <c r="K198" s="202" t="s">
        <v>102</v>
      </c>
    </row>
    <row r="199" spans="1:11" ht="12.75">
      <c r="A199" s="203" t="s">
        <v>518</v>
      </c>
      <c r="B199" s="204" t="s">
        <v>167</v>
      </c>
      <c r="C199" s="204" t="s">
        <v>168</v>
      </c>
      <c r="D199" s="204" t="s">
        <v>519</v>
      </c>
      <c r="E199" s="205">
        <v>40640</v>
      </c>
      <c r="F199" s="206">
        <v>222700000</v>
      </c>
      <c r="G199" s="207" t="s">
        <v>145</v>
      </c>
      <c r="H199" s="154">
        <v>189174407.71000001</v>
      </c>
      <c r="I199" s="208" t="s">
        <v>520</v>
      </c>
      <c r="J199" s="209" t="s">
        <v>521</v>
      </c>
      <c r="K199" s="149" t="s">
        <v>118</v>
      </c>
    </row>
    <row r="200" spans="1:11" ht="12.75">
      <c r="A200" s="149" t="s">
        <v>522</v>
      </c>
      <c r="B200" s="149" t="s">
        <v>388</v>
      </c>
      <c r="C200" s="149" t="s">
        <v>106</v>
      </c>
      <c r="D200" s="149" t="s">
        <v>523</v>
      </c>
      <c r="E200" s="199">
        <v>40714</v>
      </c>
      <c r="F200" s="193">
        <v>18100000</v>
      </c>
      <c r="G200" s="194" t="s">
        <v>101</v>
      </c>
      <c r="H200" s="210">
        <v>18100000</v>
      </c>
      <c r="I200" s="211" t="s">
        <v>524</v>
      </c>
      <c r="J200" s="158" t="s">
        <v>525</v>
      </c>
      <c r="K200" s="202" t="s">
        <v>102</v>
      </c>
    </row>
    <row r="201" spans="1:11" ht="12.75">
      <c r="A201" s="212" t="s">
        <v>526</v>
      </c>
      <c r="B201" s="149" t="s">
        <v>460</v>
      </c>
      <c r="C201" s="149" t="s">
        <v>168</v>
      </c>
      <c r="D201" s="149" t="s">
        <v>527</v>
      </c>
      <c r="E201" s="199">
        <v>40743</v>
      </c>
      <c r="F201" s="193">
        <v>7505420.7999999998</v>
      </c>
      <c r="G201" s="194" t="s">
        <v>101</v>
      </c>
      <c r="H201" s="210">
        <v>7505420.7999999998</v>
      </c>
      <c r="I201" s="196" t="s">
        <v>528</v>
      </c>
      <c r="J201" s="187" t="s">
        <v>529</v>
      </c>
      <c r="K201" s="213" t="s">
        <v>118</v>
      </c>
    </row>
    <row r="202" spans="1:11" ht="12.75" customHeight="1">
      <c r="A202" s="149" t="s">
        <v>530</v>
      </c>
      <c r="B202" s="149" t="s">
        <v>531</v>
      </c>
      <c r="C202" s="149" t="s">
        <v>531</v>
      </c>
      <c r="D202" s="149" t="s">
        <v>532</v>
      </c>
      <c r="E202" s="199">
        <v>40633</v>
      </c>
      <c r="F202" s="193">
        <v>8528802.4199999999</v>
      </c>
      <c r="G202" s="194" t="s">
        <v>145</v>
      </c>
      <c r="H202" s="210">
        <v>852880.26</v>
      </c>
      <c r="I202" s="211">
        <v>40816</v>
      </c>
      <c r="J202" s="158">
        <v>42460</v>
      </c>
      <c r="K202" s="197" t="s">
        <v>102</v>
      </c>
    </row>
    <row r="203" spans="1:11" ht="12.75">
      <c r="A203" s="214" t="s">
        <v>533</v>
      </c>
      <c r="B203" s="149" t="s">
        <v>534</v>
      </c>
      <c r="C203" s="149" t="s">
        <v>534</v>
      </c>
      <c r="D203" s="149" t="s">
        <v>535</v>
      </c>
      <c r="E203" s="215" t="s">
        <v>536</v>
      </c>
      <c r="F203" s="216">
        <v>183650000</v>
      </c>
      <c r="G203" s="194" t="s">
        <v>537</v>
      </c>
      <c r="H203" s="210">
        <v>158009920.19</v>
      </c>
      <c r="I203" s="217" t="s">
        <v>538</v>
      </c>
      <c r="J203" s="158" t="s">
        <v>539</v>
      </c>
      <c r="K203" s="213" t="s">
        <v>118</v>
      </c>
    </row>
    <row r="204" spans="1:11" ht="12.75">
      <c r="A204" s="214" t="s">
        <v>540</v>
      </c>
      <c r="B204" s="149" t="s">
        <v>285</v>
      </c>
      <c r="C204" s="149" t="s">
        <v>168</v>
      </c>
      <c r="D204" s="149" t="s">
        <v>541</v>
      </c>
      <c r="E204" s="215" t="s">
        <v>542</v>
      </c>
      <c r="F204" s="218">
        <v>53000000</v>
      </c>
      <c r="G204" s="194" t="s">
        <v>101</v>
      </c>
      <c r="H204" s="210">
        <v>10255654.279999999</v>
      </c>
      <c r="I204" s="217" t="s">
        <v>543</v>
      </c>
      <c r="J204" s="158" t="s">
        <v>544</v>
      </c>
      <c r="K204" s="149" t="s">
        <v>118</v>
      </c>
    </row>
    <row r="205" spans="1:11" ht="12.75">
      <c r="A205" s="219" t="s">
        <v>545</v>
      </c>
      <c r="B205" s="161" t="s">
        <v>388</v>
      </c>
      <c r="C205" s="161" t="s">
        <v>168</v>
      </c>
      <c r="D205" s="220" t="s">
        <v>438</v>
      </c>
      <c r="E205" s="221" t="s">
        <v>546</v>
      </c>
      <c r="F205" s="164">
        <v>15500000</v>
      </c>
      <c r="G205" s="222" t="s">
        <v>101</v>
      </c>
      <c r="H205" s="210">
        <v>311529.7</v>
      </c>
      <c r="I205" s="223" t="s">
        <v>547</v>
      </c>
      <c r="J205" s="224" t="s">
        <v>548</v>
      </c>
      <c r="K205" s="168" t="s">
        <v>139</v>
      </c>
    </row>
    <row r="206" spans="1:11" ht="12.75">
      <c r="A206" s="225" t="s">
        <v>549</v>
      </c>
      <c r="B206" s="149" t="s">
        <v>210</v>
      </c>
      <c r="C206" s="149" t="s">
        <v>168</v>
      </c>
      <c r="D206" s="149" t="s">
        <v>535</v>
      </c>
      <c r="E206" s="215" t="s">
        <v>550</v>
      </c>
      <c r="F206" s="226">
        <v>20400000</v>
      </c>
      <c r="G206" s="194" t="s">
        <v>145</v>
      </c>
      <c r="H206" s="210">
        <v>18302492.670000002</v>
      </c>
      <c r="I206" s="217" t="s">
        <v>551</v>
      </c>
      <c r="J206" s="227" t="s">
        <v>552</v>
      </c>
      <c r="K206" s="228" t="s">
        <v>118</v>
      </c>
    </row>
    <row r="207" spans="1:11" ht="12.75">
      <c r="A207" s="190" t="s">
        <v>553</v>
      </c>
      <c r="B207" s="149" t="s">
        <v>213</v>
      </c>
      <c r="C207" s="149" t="s">
        <v>99</v>
      </c>
      <c r="D207" s="149" t="s">
        <v>554</v>
      </c>
      <c r="E207" s="215" t="s">
        <v>555</v>
      </c>
      <c r="F207" s="188">
        <v>12000000</v>
      </c>
      <c r="G207" s="194" t="s">
        <v>101</v>
      </c>
      <c r="H207" s="210">
        <v>2333608.89</v>
      </c>
      <c r="I207" s="229" t="s">
        <v>478</v>
      </c>
      <c r="J207" s="227" t="s">
        <v>556</v>
      </c>
      <c r="K207" s="228" t="s">
        <v>118</v>
      </c>
    </row>
    <row r="208" spans="1:11" ht="12.75">
      <c r="A208" s="190" t="s">
        <v>557</v>
      </c>
      <c r="B208" s="149" t="s">
        <v>213</v>
      </c>
      <c r="C208" s="149" t="s">
        <v>99</v>
      </c>
      <c r="D208" s="149" t="s">
        <v>554</v>
      </c>
      <c r="E208" s="215" t="s">
        <v>555</v>
      </c>
      <c r="F208" s="188">
        <v>2000000</v>
      </c>
      <c r="G208" s="194" t="s">
        <v>101</v>
      </c>
      <c r="H208" s="154">
        <v>401037.01</v>
      </c>
      <c r="I208" s="229" t="s">
        <v>558</v>
      </c>
      <c r="J208" s="227" t="s">
        <v>559</v>
      </c>
      <c r="K208" s="228" t="s">
        <v>118</v>
      </c>
    </row>
    <row r="209" spans="1:11" ht="12.75">
      <c r="A209" s="149" t="s">
        <v>560</v>
      </c>
      <c r="B209" s="149" t="s">
        <v>388</v>
      </c>
      <c r="C209" s="149" t="s">
        <v>168</v>
      </c>
      <c r="D209" s="149" t="s">
        <v>561</v>
      </c>
      <c r="E209" s="215">
        <v>41066</v>
      </c>
      <c r="F209" s="188">
        <v>38000000</v>
      </c>
      <c r="G209" s="194" t="s">
        <v>101</v>
      </c>
      <c r="H209" s="154">
        <v>11510342.76</v>
      </c>
      <c r="I209" s="229" t="s">
        <v>562</v>
      </c>
      <c r="J209" s="227" t="s">
        <v>563</v>
      </c>
      <c r="K209" s="149" t="s">
        <v>248</v>
      </c>
    </row>
    <row r="210" spans="1:11" ht="12.75">
      <c r="A210" s="149" t="s">
        <v>564</v>
      </c>
      <c r="B210" s="149" t="s">
        <v>565</v>
      </c>
      <c r="C210" s="149" t="s">
        <v>168</v>
      </c>
      <c r="D210" s="149" t="s">
        <v>566</v>
      </c>
      <c r="E210" s="215">
        <v>41219</v>
      </c>
      <c r="F210" s="188">
        <v>35000000</v>
      </c>
      <c r="G210" s="194" t="s">
        <v>101</v>
      </c>
      <c r="H210" s="154">
        <v>10000000</v>
      </c>
      <c r="I210" s="229" t="s">
        <v>567</v>
      </c>
      <c r="J210" s="227" t="s">
        <v>568</v>
      </c>
      <c r="K210" s="149" t="s">
        <v>471</v>
      </c>
    </row>
    <row r="211" spans="1:11" ht="12.75">
      <c r="A211" s="149" t="s">
        <v>569</v>
      </c>
      <c r="B211" s="149" t="s">
        <v>388</v>
      </c>
      <c r="C211" s="149" t="s">
        <v>168</v>
      </c>
      <c r="D211" s="149" t="s">
        <v>570</v>
      </c>
      <c r="E211" s="215" t="s">
        <v>571</v>
      </c>
      <c r="F211" s="188">
        <v>31000000</v>
      </c>
      <c r="G211" s="194" t="s">
        <v>101</v>
      </c>
      <c r="H211" s="154">
        <v>4596290.8499999996</v>
      </c>
      <c r="I211" s="229" t="s">
        <v>572</v>
      </c>
      <c r="J211" s="227" t="s">
        <v>573</v>
      </c>
      <c r="K211" s="149" t="s">
        <v>574</v>
      </c>
    </row>
    <row r="212" spans="1:11" ht="12.75">
      <c r="A212" s="150" t="s">
        <v>575</v>
      </c>
      <c r="B212" s="149" t="s">
        <v>213</v>
      </c>
      <c r="C212" s="149" t="s">
        <v>168</v>
      </c>
      <c r="D212" s="149" t="s">
        <v>576</v>
      </c>
      <c r="E212" s="215" t="s">
        <v>577</v>
      </c>
      <c r="F212" s="188">
        <v>3400000</v>
      </c>
      <c r="G212" s="194" t="s">
        <v>101</v>
      </c>
      <c r="H212" s="154"/>
      <c r="I212" s="229" t="s">
        <v>578</v>
      </c>
      <c r="J212" s="227" t="s">
        <v>579</v>
      </c>
      <c r="K212" s="149" t="s">
        <v>580</v>
      </c>
    </row>
    <row r="213" spans="1:11" ht="12.75">
      <c r="A213" s="230" t="s">
        <v>581</v>
      </c>
      <c r="B213" s="149" t="s">
        <v>285</v>
      </c>
      <c r="C213" s="149" t="s">
        <v>168</v>
      </c>
      <c r="D213" s="149" t="s">
        <v>582</v>
      </c>
      <c r="E213" s="215" t="s">
        <v>583</v>
      </c>
      <c r="F213" s="188">
        <v>12700000</v>
      </c>
      <c r="G213" s="194" t="s">
        <v>101</v>
      </c>
      <c r="H213" s="154">
        <v>3694695.6</v>
      </c>
      <c r="I213" s="229" t="s">
        <v>584</v>
      </c>
      <c r="J213" s="231" t="s">
        <v>585</v>
      </c>
      <c r="K213" s="190" t="s">
        <v>139</v>
      </c>
    </row>
    <row r="214" spans="1:11" ht="12.75">
      <c r="A214" s="150" t="s">
        <v>586</v>
      </c>
      <c r="B214" s="150" t="s">
        <v>167</v>
      </c>
      <c r="C214" s="150" t="s">
        <v>168</v>
      </c>
      <c r="D214" s="150" t="s">
        <v>392</v>
      </c>
      <c r="E214" s="232">
        <v>41611</v>
      </c>
      <c r="F214" s="233">
        <v>7580000</v>
      </c>
      <c r="G214" s="194" t="s">
        <v>145</v>
      </c>
      <c r="H214" s="234">
        <v>5330676.4000000004</v>
      </c>
      <c r="I214" s="229" t="s">
        <v>587</v>
      </c>
      <c r="J214" s="231" t="s">
        <v>588</v>
      </c>
      <c r="K214" s="197" t="s">
        <v>158</v>
      </c>
    </row>
    <row r="215" spans="1:11" ht="12.75">
      <c r="A215" s="230" t="s">
        <v>589</v>
      </c>
      <c r="B215" s="149" t="s">
        <v>503</v>
      </c>
      <c r="C215" s="149" t="s">
        <v>503</v>
      </c>
      <c r="D215" s="149" t="s">
        <v>590</v>
      </c>
      <c r="E215" s="235">
        <v>41521</v>
      </c>
      <c r="F215" s="188">
        <v>10312000</v>
      </c>
      <c r="G215" s="194" t="s">
        <v>101</v>
      </c>
      <c r="H215" s="154">
        <v>10312000</v>
      </c>
      <c r="I215" s="229" t="s">
        <v>591</v>
      </c>
      <c r="J215" s="236" t="s">
        <v>592</v>
      </c>
      <c r="K215" s="149" t="s">
        <v>593</v>
      </c>
    </row>
    <row r="216" spans="1:11" ht="12.75">
      <c r="A216" s="230" t="s">
        <v>594</v>
      </c>
      <c r="B216" s="149" t="s">
        <v>167</v>
      </c>
      <c r="C216" s="149" t="s">
        <v>168</v>
      </c>
      <c r="D216" s="149" t="s">
        <v>595</v>
      </c>
      <c r="E216" s="235">
        <v>41612</v>
      </c>
      <c r="F216" s="188">
        <v>125000000</v>
      </c>
      <c r="G216" s="194" t="s">
        <v>145</v>
      </c>
      <c r="H216" s="154">
        <v>274207.5</v>
      </c>
      <c r="I216" s="229" t="s">
        <v>596</v>
      </c>
      <c r="J216" s="231" t="s">
        <v>597</v>
      </c>
      <c r="K216" s="149" t="s">
        <v>598</v>
      </c>
    </row>
    <row r="217" spans="1:11" ht="12.75">
      <c r="A217" s="230" t="s">
        <v>599</v>
      </c>
      <c r="B217" s="149" t="s">
        <v>600</v>
      </c>
      <c r="C217" s="149" t="s">
        <v>503</v>
      </c>
      <c r="D217" s="149" t="s">
        <v>601</v>
      </c>
      <c r="E217" s="237" t="s">
        <v>602</v>
      </c>
      <c r="F217" s="238">
        <v>2000000</v>
      </c>
      <c r="G217" s="194" t="s">
        <v>101</v>
      </c>
      <c r="H217" s="154">
        <v>300000</v>
      </c>
      <c r="I217" s="229" t="s">
        <v>603</v>
      </c>
      <c r="J217" s="231" t="s">
        <v>604</v>
      </c>
      <c r="K217" s="149" t="s">
        <v>135</v>
      </c>
    </row>
    <row r="218" spans="1:11" ht="12.75">
      <c r="A218" s="230" t="s">
        <v>605</v>
      </c>
      <c r="B218" s="149" t="s">
        <v>164</v>
      </c>
      <c r="C218" s="149" t="s">
        <v>165</v>
      </c>
      <c r="D218" s="149" t="s">
        <v>606</v>
      </c>
      <c r="E218" s="235">
        <v>41489</v>
      </c>
      <c r="F218" s="188">
        <v>15000000</v>
      </c>
      <c r="G218" s="194" t="s">
        <v>101</v>
      </c>
      <c r="H218" s="154"/>
      <c r="I218" s="239">
        <v>44205</v>
      </c>
      <c r="J218" s="235">
        <v>47127</v>
      </c>
      <c r="K218" s="149" t="s">
        <v>189</v>
      </c>
    </row>
    <row r="219" spans="1:11" ht="12.75">
      <c r="A219" s="230" t="s">
        <v>607</v>
      </c>
      <c r="B219" s="149" t="s">
        <v>534</v>
      </c>
      <c r="C219" s="149" t="s">
        <v>534</v>
      </c>
      <c r="D219" s="149" t="s">
        <v>608</v>
      </c>
      <c r="E219" s="237" t="s">
        <v>609</v>
      </c>
      <c r="F219" s="188">
        <v>240000000</v>
      </c>
      <c r="G219" s="194" t="s">
        <v>537</v>
      </c>
      <c r="H219" s="154">
        <v>20035309.109999999</v>
      </c>
      <c r="I219" s="229" t="s">
        <v>610</v>
      </c>
      <c r="J219" s="231" t="s">
        <v>604</v>
      </c>
      <c r="K219" s="149" t="s">
        <v>333</v>
      </c>
    </row>
    <row r="220" spans="1:11" ht="12.75">
      <c r="A220" s="230" t="s">
        <v>611</v>
      </c>
      <c r="B220" s="149" t="s">
        <v>164</v>
      </c>
      <c r="C220" s="149" t="s">
        <v>165</v>
      </c>
      <c r="D220" s="149" t="s">
        <v>612</v>
      </c>
      <c r="E220" s="237" t="s">
        <v>613</v>
      </c>
      <c r="F220" s="188">
        <v>3000000</v>
      </c>
      <c r="G220" s="194" t="s">
        <v>101</v>
      </c>
      <c r="H220" s="154">
        <v>1281308</v>
      </c>
      <c r="I220" s="240" t="s">
        <v>614</v>
      </c>
      <c r="J220" s="241" t="s">
        <v>615</v>
      </c>
      <c r="K220" s="149" t="s">
        <v>115</v>
      </c>
    </row>
    <row r="221" spans="1:11" ht="12.75">
      <c r="A221" s="230" t="s">
        <v>616</v>
      </c>
      <c r="B221" s="149" t="s">
        <v>164</v>
      </c>
      <c r="C221" s="149" t="s">
        <v>165</v>
      </c>
      <c r="D221" s="149" t="s">
        <v>617</v>
      </c>
      <c r="E221" s="237" t="s">
        <v>613</v>
      </c>
      <c r="F221" s="188">
        <v>5000000</v>
      </c>
      <c r="G221" s="194" t="s">
        <v>101</v>
      </c>
      <c r="H221" s="154">
        <v>275700</v>
      </c>
      <c r="I221" s="240" t="s">
        <v>614</v>
      </c>
      <c r="J221" s="241" t="s">
        <v>615</v>
      </c>
      <c r="K221" s="149" t="s">
        <v>115</v>
      </c>
    </row>
    <row r="222" spans="1:11" ht="12.75">
      <c r="A222" s="230" t="s">
        <v>618</v>
      </c>
      <c r="B222" s="149" t="s">
        <v>164</v>
      </c>
      <c r="C222" s="149" t="s">
        <v>165</v>
      </c>
      <c r="D222" s="149" t="s">
        <v>619</v>
      </c>
      <c r="E222" s="237" t="s">
        <v>613</v>
      </c>
      <c r="F222" s="188">
        <v>2000000</v>
      </c>
      <c r="G222" s="194" t="s">
        <v>101</v>
      </c>
      <c r="H222" s="154">
        <v>233087.25</v>
      </c>
      <c r="I222" s="240" t="s">
        <v>614</v>
      </c>
      <c r="J222" s="241" t="s">
        <v>615</v>
      </c>
      <c r="K222" s="149" t="s">
        <v>115</v>
      </c>
    </row>
    <row r="223" spans="1:11" ht="12.75">
      <c r="A223" s="242" t="s">
        <v>620</v>
      </c>
      <c r="B223" s="149" t="s">
        <v>388</v>
      </c>
      <c r="C223" s="149" t="s">
        <v>106</v>
      </c>
      <c r="D223" s="149" t="s">
        <v>621</v>
      </c>
      <c r="E223" s="237" t="s">
        <v>622</v>
      </c>
      <c r="F223" s="226">
        <v>62500000</v>
      </c>
      <c r="G223" s="194" t="s">
        <v>101</v>
      </c>
      <c r="H223" s="154">
        <v>6156250</v>
      </c>
      <c r="I223" s="240" t="s">
        <v>623</v>
      </c>
      <c r="J223" s="243" t="s">
        <v>624</v>
      </c>
      <c r="K223" s="149" t="s">
        <v>625</v>
      </c>
    </row>
    <row r="224" spans="1:11" ht="12.75">
      <c r="A224" s="244" t="s">
        <v>626</v>
      </c>
      <c r="B224" s="149" t="s">
        <v>466</v>
      </c>
      <c r="C224" s="149" t="s">
        <v>467</v>
      </c>
      <c r="D224" s="149" t="s">
        <v>627</v>
      </c>
      <c r="E224" s="237" t="s">
        <v>628</v>
      </c>
      <c r="F224" s="238">
        <v>93750000</v>
      </c>
      <c r="G224" s="153" t="s">
        <v>468</v>
      </c>
      <c r="H224" s="154"/>
      <c r="I224" s="240" t="s">
        <v>629</v>
      </c>
      <c r="J224" s="243" t="s">
        <v>630</v>
      </c>
      <c r="K224" s="149" t="s">
        <v>631</v>
      </c>
    </row>
    <row r="225" spans="1:11" ht="12.75">
      <c r="A225" s="190" t="s">
        <v>632</v>
      </c>
      <c r="B225" s="149" t="s">
        <v>633</v>
      </c>
      <c r="C225" s="149" t="s">
        <v>634</v>
      </c>
      <c r="D225" s="190" t="s">
        <v>635</v>
      </c>
      <c r="E225" s="245">
        <v>41761</v>
      </c>
      <c r="F225" s="238">
        <v>295420000</v>
      </c>
      <c r="G225" s="153" t="s">
        <v>108</v>
      </c>
      <c r="H225" s="154">
        <v>123080000</v>
      </c>
      <c r="I225" s="240" t="s">
        <v>636</v>
      </c>
      <c r="J225" s="241" t="s">
        <v>637</v>
      </c>
      <c r="K225" s="149" t="s">
        <v>102</v>
      </c>
    </row>
    <row r="226" spans="1:11" ht="12.75">
      <c r="A226" s="190" t="s">
        <v>638</v>
      </c>
      <c r="B226" s="149" t="s">
        <v>460</v>
      </c>
      <c r="C226" s="149" t="s">
        <v>503</v>
      </c>
      <c r="D226" s="190" t="s">
        <v>639</v>
      </c>
      <c r="E226" s="237" t="s">
        <v>640</v>
      </c>
      <c r="F226" s="238">
        <v>4000000</v>
      </c>
      <c r="G226" s="153" t="s">
        <v>101</v>
      </c>
      <c r="H226" s="154">
        <v>2264491.88</v>
      </c>
      <c r="I226" s="240" t="s">
        <v>558</v>
      </c>
      <c r="J226" s="241" t="s">
        <v>641</v>
      </c>
      <c r="K226" s="149" t="s">
        <v>118</v>
      </c>
    </row>
    <row r="227" spans="1:11" ht="12.75">
      <c r="A227" s="190" t="s">
        <v>642</v>
      </c>
      <c r="B227" s="149" t="s">
        <v>388</v>
      </c>
      <c r="C227" s="149" t="s">
        <v>106</v>
      </c>
      <c r="D227" s="190" t="s">
        <v>643</v>
      </c>
      <c r="E227" s="237" t="s">
        <v>644</v>
      </c>
      <c r="F227" s="238">
        <v>87000000</v>
      </c>
      <c r="G227" s="153" t="s">
        <v>101</v>
      </c>
      <c r="H227" s="154">
        <v>87000000</v>
      </c>
      <c r="I227" s="246">
        <v>44205</v>
      </c>
      <c r="J227" s="247">
        <v>50043</v>
      </c>
      <c r="K227" s="149" t="s">
        <v>102</v>
      </c>
    </row>
    <row r="228" spans="1:11" ht="12.75">
      <c r="A228" s="190" t="s">
        <v>645</v>
      </c>
      <c r="B228" s="149" t="s">
        <v>388</v>
      </c>
      <c r="C228" s="149" t="s">
        <v>106</v>
      </c>
      <c r="D228" s="149" t="s">
        <v>646</v>
      </c>
      <c r="E228" s="237" t="s">
        <v>644</v>
      </c>
      <c r="F228" s="238">
        <v>72600000</v>
      </c>
      <c r="G228" s="153" t="s">
        <v>101</v>
      </c>
      <c r="H228" s="154">
        <v>72600000</v>
      </c>
      <c r="I228" s="246">
        <v>44205</v>
      </c>
      <c r="J228" s="247">
        <v>49677</v>
      </c>
      <c r="K228" s="149" t="s">
        <v>102</v>
      </c>
    </row>
    <row r="229" spans="1:11" ht="12.75">
      <c r="A229" s="230" t="s">
        <v>647</v>
      </c>
      <c r="B229" s="149" t="s">
        <v>167</v>
      </c>
      <c r="C229" s="149" t="s">
        <v>168</v>
      </c>
      <c r="D229" s="149" t="s">
        <v>648</v>
      </c>
      <c r="E229" s="245">
        <v>41888</v>
      </c>
      <c r="F229" s="238">
        <v>1000000</v>
      </c>
      <c r="G229" s="153" t="s">
        <v>145</v>
      </c>
      <c r="H229" s="154"/>
      <c r="I229" s="240" t="s">
        <v>649</v>
      </c>
      <c r="J229" s="241" t="s">
        <v>650</v>
      </c>
      <c r="K229" s="149" t="s">
        <v>651</v>
      </c>
    </row>
    <row r="230" spans="1:11" ht="12.75">
      <c r="A230" s="230" t="s">
        <v>652</v>
      </c>
      <c r="B230" s="149" t="s">
        <v>167</v>
      </c>
      <c r="C230" s="149" t="s">
        <v>168</v>
      </c>
      <c r="D230" s="149" t="s">
        <v>648</v>
      </c>
      <c r="E230" s="245">
        <v>41888</v>
      </c>
      <c r="F230" s="238">
        <v>2670000</v>
      </c>
      <c r="G230" s="153" t="s">
        <v>145</v>
      </c>
      <c r="H230" s="154"/>
      <c r="I230" s="240" t="s">
        <v>649</v>
      </c>
      <c r="J230" s="241" t="s">
        <v>650</v>
      </c>
      <c r="K230" s="149" t="s">
        <v>651</v>
      </c>
    </row>
    <row r="231" spans="1:11" ht="12.75">
      <c r="A231" s="230" t="s">
        <v>653</v>
      </c>
      <c r="B231" s="149" t="s">
        <v>460</v>
      </c>
      <c r="C231" s="149" t="s">
        <v>503</v>
      </c>
      <c r="D231" s="149" t="s">
        <v>654</v>
      </c>
      <c r="E231" s="245" t="s">
        <v>655</v>
      </c>
      <c r="F231" s="238">
        <v>13995000</v>
      </c>
      <c r="G231" s="153" t="s">
        <v>101</v>
      </c>
      <c r="H231" s="154">
        <v>8084218.7000000002</v>
      </c>
      <c r="I231" s="240" t="s">
        <v>656</v>
      </c>
      <c r="J231" s="241" t="s">
        <v>657</v>
      </c>
      <c r="K231" s="149" t="s">
        <v>135</v>
      </c>
    </row>
    <row r="232" spans="1:11" ht="12.75">
      <c r="A232" s="230" t="s">
        <v>658</v>
      </c>
      <c r="B232" s="149" t="s">
        <v>565</v>
      </c>
      <c r="C232" s="149" t="s">
        <v>168</v>
      </c>
      <c r="D232" s="149" t="s">
        <v>659</v>
      </c>
      <c r="E232" s="245" t="s">
        <v>660</v>
      </c>
      <c r="F232" s="238">
        <v>18000000</v>
      </c>
      <c r="G232" s="153" t="s">
        <v>101</v>
      </c>
      <c r="H232" s="154">
        <v>3500000</v>
      </c>
      <c r="I232" s="240" t="s">
        <v>661</v>
      </c>
      <c r="J232" s="241" t="s">
        <v>662</v>
      </c>
      <c r="K232" s="149" t="s">
        <v>118</v>
      </c>
    </row>
    <row r="233" spans="1:11" ht="12.75">
      <c r="A233" s="230" t="s">
        <v>663</v>
      </c>
      <c r="B233" s="149" t="s">
        <v>460</v>
      </c>
      <c r="C233" s="149" t="s">
        <v>503</v>
      </c>
      <c r="D233" s="149" t="s">
        <v>664</v>
      </c>
      <c r="E233" s="245" t="s">
        <v>665</v>
      </c>
      <c r="F233" s="238">
        <v>3500000</v>
      </c>
      <c r="G233" s="153" t="s">
        <v>101</v>
      </c>
      <c r="H233" s="154">
        <v>750000</v>
      </c>
      <c r="I233" s="229" t="s">
        <v>666</v>
      </c>
      <c r="J233" s="241" t="s">
        <v>667</v>
      </c>
      <c r="K233" s="149" t="s">
        <v>124</v>
      </c>
    </row>
    <row r="234" spans="1:11" ht="12.75">
      <c r="A234" s="150" t="s">
        <v>668</v>
      </c>
      <c r="B234" s="149" t="s">
        <v>460</v>
      </c>
      <c r="C234" s="149" t="s">
        <v>503</v>
      </c>
      <c r="D234" s="190" t="s">
        <v>669</v>
      </c>
      <c r="E234" s="235">
        <v>41827</v>
      </c>
      <c r="F234" s="238">
        <v>2998856</v>
      </c>
      <c r="G234" s="153" t="s">
        <v>101</v>
      </c>
      <c r="H234" s="154">
        <v>599771.19999999995</v>
      </c>
      <c r="I234" s="229" t="s">
        <v>558</v>
      </c>
      <c r="J234" s="241" t="s">
        <v>670</v>
      </c>
      <c r="K234" s="149" t="s">
        <v>671</v>
      </c>
    </row>
    <row r="235" spans="1:11" ht="12.75">
      <c r="A235" s="150" t="s">
        <v>672</v>
      </c>
      <c r="B235" s="149" t="s">
        <v>388</v>
      </c>
      <c r="C235" s="149" t="s">
        <v>106</v>
      </c>
      <c r="D235" s="190" t="s">
        <v>673</v>
      </c>
      <c r="E235" s="245" t="s">
        <v>674</v>
      </c>
      <c r="F235" s="238">
        <v>7300000</v>
      </c>
      <c r="G235" s="153" t="s">
        <v>101</v>
      </c>
      <c r="H235" s="154">
        <v>418250</v>
      </c>
      <c r="I235" s="239">
        <v>44205</v>
      </c>
      <c r="J235" s="235">
        <v>48947</v>
      </c>
      <c r="K235" s="149" t="s">
        <v>158</v>
      </c>
    </row>
    <row r="236" spans="1:11" ht="12.75">
      <c r="A236" s="248" t="s">
        <v>675</v>
      </c>
      <c r="B236" s="204" t="s">
        <v>388</v>
      </c>
      <c r="C236" s="204" t="s">
        <v>106</v>
      </c>
      <c r="D236" s="204" t="s">
        <v>379</v>
      </c>
      <c r="E236" s="249">
        <v>41709</v>
      </c>
      <c r="F236" s="250">
        <v>112100000</v>
      </c>
      <c r="G236" s="251" t="s">
        <v>101</v>
      </c>
      <c r="H236" s="154">
        <v>490478.83</v>
      </c>
      <c r="I236" s="252" t="s">
        <v>676</v>
      </c>
      <c r="J236" s="253" t="s">
        <v>677</v>
      </c>
      <c r="K236" s="204" t="s">
        <v>678</v>
      </c>
    </row>
    <row r="237" spans="1:11">
      <c r="A237" s="230" t="s">
        <v>679</v>
      </c>
      <c r="B237" s="149" t="s">
        <v>278</v>
      </c>
      <c r="C237" s="149" t="s">
        <v>168</v>
      </c>
      <c r="D237" s="149" t="s">
        <v>680</v>
      </c>
      <c r="E237" s="254" t="s">
        <v>681</v>
      </c>
      <c r="F237" s="238">
        <v>15930000</v>
      </c>
      <c r="G237" s="153" t="s">
        <v>101</v>
      </c>
      <c r="H237" s="255"/>
      <c r="I237" s="229" t="s">
        <v>481</v>
      </c>
      <c r="J237" s="241" t="s">
        <v>682</v>
      </c>
      <c r="K237" s="149" t="s">
        <v>135</v>
      </c>
    </row>
    <row r="238" spans="1:11">
      <c r="A238" s="230" t="s">
        <v>683</v>
      </c>
      <c r="B238" s="149" t="s">
        <v>388</v>
      </c>
      <c r="C238" s="149" t="s">
        <v>106</v>
      </c>
      <c r="D238" s="149" t="s">
        <v>684</v>
      </c>
      <c r="E238" s="254" t="s">
        <v>685</v>
      </c>
      <c r="F238" s="238">
        <v>32100000</v>
      </c>
      <c r="G238" s="153" t="s">
        <v>101</v>
      </c>
      <c r="H238" s="255">
        <v>80250</v>
      </c>
      <c r="I238" s="229" t="s">
        <v>686</v>
      </c>
      <c r="J238" s="241" t="s">
        <v>687</v>
      </c>
      <c r="K238" s="149" t="s">
        <v>135</v>
      </c>
    </row>
    <row r="239" spans="1:11">
      <c r="A239" s="230" t="s">
        <v>688</v>
      </c>
      <c r="B239" s="149" t="s">
        <v>213</v>
      </c>
      <c r="C239" s="149" t="s">
        <v>99</v>
      </c>
      <c r="D239" s="149" t="s">
        <v>689</v>
      </c>
      <c r="E239" s="254">
        <v>42186</v>
      </c>
      <c r="F239" s="238">
        <v>24000000</v>
      </c>
      <c r="G239" s="256" t="s">
        <v>101</v>
      </c>
      <c r="H239" s="255"/>
      <c r="I239" s="227" t="s">
        <v>690</v>
      </c>
      <c r="J239" s="241" t="s">
        <v>662</v>
      </c>
      <c r="K239" s="149" t="s">
        <v>137</v>
      </c>
    </row>
    <row r="240" spans="1:11">
      <c r="A240" s="230" t="s">
        <v>691</v>
      </c>
      <c r="B240" s="149" t="s">
        <v>388</v>
      </c>
      <c r="C240" s="149" t="s">
        <v>106</v>
      </c>
      <c r="D240" s="149" t="s">
        <v>692</v>
      </c>
      <c r="E240" s="254">
        <v>42281</v>
      </c>
      <c r="F240" s="238">
        <v>65900000</v>
      </c>
      <c r="G240" s="256" t="s">
        <v>101</v>
      </c>
      <c r="H240" s="255"/>
      <c r="I240" s="227" t="s">
        <v>686</v>
      </c>
      <c r="J240" s="241" t="s">
        <v>687</v>
      </c>
      <c r="K240" s="149" t="s">
        <v>631</v>
      </c>
    </row>
    <row r="241" spans="1:11">
      <c r="A241" s="230" t="s">
        <v>693</v>
      </c>
      <c r="B241" s="149" t="s">
        <v>278</v>
      </c>
      <c r="C241" s="149" t="s">
        <v>168</v>
      </c>
      <c r="D241" s="149" t="s">
        <v>694</v>
      </c>
      <c r="E241" s="254" t="s">
        <v>695</v>
      </c>
      <c r="F241" s="238">
        <v>28700000</v>
      </c>
      <c r="G241" s="256" t="s">
        <v>101</v>
      </c>
      <c r="H241" s="255"/>
      <c r="I241" s="227" t="s">
        <v>696</v>
      </c>
      <c r="J241" s="241" t="s">
        <v>697</v>
      </c>
      <c r="K241" s="149" t="s">
        <v>137</v>
      </c>
    </row>
    <row r="242" spans="1:11">
      <c r="A242" s="230" t="s">
        <v>698</v>
      </c>
      <c r="B242" s="149" t="s">
        <v>167</v>
      </c>
      <c r="C242" s="149" t="s">
        <v>168</v>
      </c>
      <c r="D242" s="149" t="s">
        <v>699</v>
      </c>
      <c r="E242" s="254" t="s">
        <v>700</v>
      </c>
      <c r="F242" s="238">
        <v>250000000</v>
      </c>
      <c r="G242" s="256" t="s">
        <v>101</v>
      </c>
      <c r="H242" s="255">
        <v>250000000</v>
      </c>
      <c r="I242" s="227" t="s">
        <v>701</v>
      </c>
      <c r="J242" s="241" t="s">
        <v>702</v>
      </c>
      <c r="K242" s="149" t="s">
        <v>102</v>
      </c>
    </row>
    <row r="243" spans="1:11">
      <c r="A243" s="230" t="s">
        <v>703</v>
      </c>
      <c r="B243" s="149" t="s">
        <v>213</v>
      </c>
      <c r="C243" s="149" t="s">
        <v>99</v>
      </c>
      <c r="D243" s="149" t="s">
        <v>704</v>
      </c>
      <c r="E243" s="254" t="s">
        <v>478</v>
      </c>
      <c r="F243" s="238">
        <v>20000000</v>
      </c>
      <c r="G243" s="256" t="s">
        <v>101</v>
      </c>
      <c r="H243" s="255"/>
      <c r="I243" s="227" t="s">
        <v>705</v>
      </c>
      <c r="J243" s="241" t="s">
        <v>706</v>
      </c>
      <c r="K243" s="149" t="s">
        <v>707</v>
      </c>
    </row>
    <row r="244" spans="1:11">
      <c r="A244" s="230" t="s">
        <v>708</v>
      </c>
      <c r="B244" s="149" t="s">
        <v>388</v>
      </c>
      <c r="C244" s="149" t="s">
        <v>106</v>
      </c>
      <c r="D244" s="149" t="s">
        <v>709</v>
      </c>
      <c r="E244" s="254" t="s">
        <v>710</v>
      </c>
      <c r="F244" s="238">
        <v>29300000</v>
      </c>
      <c r="G244" s="256" t="s">
        <v>101</v>
      </c>
      <c r="H244" s="255"/>
      <c r="I244" s="227" t="s">
        <v>711</v>
      </c>
      <c r="J244" s="241" t="s">
        <v>712</v>
      </c>
      <c r="K244" s="149" t="s">
        <v>713</v>
      </c>
    </row>
    <row r="245" spans="1:11">
      <c r="A245" s="257"/>
      <c r="B245" s="160"/>
      <c r="C245" s="160"/>
      <c r="D245" s="160"/>
      <c r="E245" s="258"/>
      <c r="F245" s="259"/>
      <c r="G245" s="260"/>
      <c r="H245" s="261"/>
      <c r="I245" s="223"/>
      <c r="J245" s="262"/>
      <c r="K245" s="160"/>
    </row>
    <row r="246" spans="1:11">
      <c r="A246" s="257"/>
      <c r="B246" s="160"/>
      <c r="C246" s="160"/>
      <c r="D246" s="160"/>
      <c r="E246" s="258"/>
      <c r="F246" s="259"/>
      <c r="G246" s="260"/>
      <c r="H246" s="261"/>
      <c r="I246" s="223"/>
      <c r="J246" s="262"/>
      <c r="K246" s="160"/>
    </row>
    <row r="247" spans="1:11" ht="18.75">
      <c r="A247" s="135" t="s">
        <v>714</v>
      </c>
      <c r="B247" s="136"/>
      <c r="C247" s="136"/>
      <c r="D247" s="137"/>
      <c r="E247" s="186"/>
      <c r="F247" s="259"/>
      <c r="G247" s="263"/>
      <c r="I247" s="140"/>
      <c r="J247" s="265"/>
      <c r="K247" s="266">
        <f>I247/5.03154</f>
        <v>0</v>
      </c>
    </row>
    <row r="248" spans="1:11">
      <c r="A248" s="144"/>
      <c r="B248" s="144"/>
      <c r="C248" s="144"/>
      <c r="D248" s="144"/>
      <c r="E248" s="144"/>
      <c r="F248" s="267"/>
      <c r="G248" s="268"/>
      <c r="H248" s="269"/>
      <c r="I248" s="270"/>
      <c r="J248" s="160"/>
      <c r="K248" s="160"/>
    </row>
    <row r="249" spans="1:11">
      <c r="A249" s="313"/>
      <c r="B249" s="314"/>
      <c r="C249" s="313"/>
      <c r="D249" s="314"/>
      <c r="E249" s="315" t="s">
        <v>86</v>
      </c>
      <c r="F249" s="316"/>
      <c r="G249" s="317"/>
      <c r="H249" s="318"/>
      <c r="I249" s="319" t="s">
        <v>87</v>
      </c>
      <c r="J249" s="320"/>
      <c r="K249" s="204"/>
    </row>
    <row r="250" spans="1:11">
      <c r="A250" s="321" t="s">
        <v>88</v>
      </c>
      <c r="B250" s="260" t="s">
        <v>89</v>
      </c>
      <c r="C250" s="321" t="s">
        <v>90</v>
      </c>
      <c r="D250" s="260" t="s">
        <v>91</v>
      </c>
      <c r="E250" s="322" t="s">
        <v>92</v>
      </c>
      <c r="F250" s="323" t="s">
        <v>12</v>
      </c>
      <c r="G250" s="324" t="s">
        <v>93</v>
      </c>
      <c r="H250" s="325" t="s">
        <v>94</v>
      </c>
      <c r="I250" s="326" t="s">
        <v>95</v>
      </c>
      <c r="J250" s="327" t="s">
        <v>96</v>
      </c>
      <c r="K250" s="321" t="s">
        <v>97</v>
      </c>
    </row>
    <row r="251" spans="1:11" ht="12.75">
      <c r="A251" s="271">
        <v>10</v>
      </c>
      <c r="B251" s="272" t="s">
        <v>98</v>
      </c>
      <c r="C251" s="204" t="s">
        <v>99</v>
      </c>
      <c r="D251" s="273" t="s">
        <v>715</v>
      </c>
      <c r="E251" s="274">
        <v>33735</v>
      </c>
      <c r="F251" s="275">
        <v>3579043.17</v>
      </c>
      <c r="G251" s="276" t="s">
        <v>101</v>
      </c>
      <c r="H251" s="277">
        <v>2033919.07</v>
      </c>
      <c r="I251" s="278">
        <v>37621</v>
      </c>
      <c r="J251" s="279">
        <v>48395</v>
      </c>
      <c r="K251" s="204" t="s">
        <v>102</v>
      </c>
    </row>
    <row r="252" spans="1:11" ht="12.75">
      <c r="A252" s="159">
        <v>11</v>
      </c>
      <c r="B252" s="160" t="s">
        <v>98</v>
      </c>
      <c r="C252" s="161" t="s">
        <v>99</v>
      </c>
      <c r="D252" s="280" t="s">
        <v>716</v>
      </c>
      <c r="E252" s="163">
        <v>33735</v>
      </c>
      <c r="F252" s="281">
        <v>2556459.41</v>
      </c>
      <c r="G252" s="282" t="s">
        <v>101</v>
      </c>
      <c r="H252" s="283">
        <v>1453091.42</v>
      </c>
      <c r="I252" s="166">
        <v>37621</v>
      </c>
      <c r="J252" s="284">
        <v>48395</v>
      </c>
      <c r="K252" s="161" t="s">
        <v>102</v>
      </c>
    </row>
    <row r="253" spans="1:11" ht="12.75">
      <c r="A253" s="159">
        <v>14</v>
      </c>
      <c r="B253" s="160" t="s">
        <v>98</v>
      </c>
      <c r="C253" s="161" t="s">
        <v>99</v>
      </c>
      <c r="D253" s="280" t="s">
        <v>717</v>
      </c>
      <c r="E253" s="163">
        <v>33973</v>
      </c>
      <c r="F253" s="281">
        <v>3067751.29</v>
      </c>
      <c r="G253" s="282" t="s">
        <v>101</v>
      </c>
      <c r="H253" s="283">
        <v>1789521.53</v>
      </c>
      <c r="I253" s="166">
        <v>37802</v>
      </c>
      <c r="J253" s="284">
        <v>48579</v>
      </c>
      <c r="K253" s="161" t="s">
        <v>102</v>
      </c>
    </row>
    <row r="254" spans="1:11" ht="12.75">
      <c r="A254" s="159">
        <v>27</v>
      </c>
      <c r="B254" s="160" t="s">
        <v>98</v>
      </c>
      <c r="C254" s="161" t="s">
        <v>99</v>
      </c>
      <c r="D254" s="280" t="s">
        <v>718</v>
      </c>
      <c r="E254" s="163">
        <v>34220</v>
      </c>
      <c r="F254" s="281">
        <v>3967381.11</v>
      </c>
      <c r="G254" s="282" t="s">
        <v>101</v>
      </c>
      <c r="H254" s="283">
        <v>2408254.7000000002</v>
      </c>
      <c r="I254" s="166">
        <v>37985</v>
      </c>
      <c r="J254" s="284">
        <v>48943</v>
      </c>
      <c r="K254" s="161" t="s">
        <v>102</v>
      </c>
    </row>
    <row r="255" spans="1:11" ht="12.75">
      <c r="A255" s="159">
        <v>43</v>
      </c>
      <c r="B255" s="160" t="s">
        <v>164</v>
      </c>
      <c r="C255" s="161" t="s">
        <v>165</v>
      </c>
      <c r="D255" s="280" t="s">
        <v>719</v>
      </c>
      <c r="E255" s="163">
        <v>34740</v>
      </c>
      <c r="F255" s="281">
        <v>6808760.8399999999</v>
      </c>
      <c r="G255" s="282" t="s">
        <v>101</v>
      </c>
      <c r="H255" s="283">
        <v>3404380.87</v>
      </c>
      <c r="I255" s="166">
        <v>39318</v>
      </c>
      <c r="J255" s="284">
        <v>45712</v>
      </c>
      <c r="K255" s="161" t="s">
        <v>720</v>
      </c>
    </row>
    <row r="256" spans="1:11" ht="12.75">
      <c r="A256" s="159">
        <v>44</v>
      </c>
      <c r="B256" s="160" t="s">
        <v>164</v>
      </c>
      <c r="C256" s="161" t="s">
        <v>165</v>
      </c>
      <c r="D256" s="280" t="s">
        <v>721</v>
      </c>
      <c r="E256" s="163">
        <v>34740</v>
      </c>
      <c r="F256" s="281">
        <v>6713939.6799999997</v>
      </c>
      <c r="G256" s="282" t="s">
        <v>101</v>
      </c>
      <c r="H256" s="283">
        <v>3218540.81</v>
      </c>
      <c r="I256" s="166">
        <v>39318</v>
      </c>
      <c r="J256" s="284">
        <v>45712</v>
      </c>
      <c r="K256" s="161" t="s">
        <v>722</v>
      </c>
    </row>
    <row r="257" spans="1:11" ht="12.75">
      <c r="A257" s="159">
        <v>54</v>
      </c>
      <c r="B257" s="160" t="s">
        <v>120</v>
      </c>
      <c r="C257" s="161" t="s">
        <v>723</v>
      </c>
      <c r="D257" s="162" t="s">
        <v>724</v>
      </c>
      <c r="E257" s="163">
        <v>35031</v>
      </c>
      <c r="F257" s="281">
        <v>1681000000</v>
      </c>
      <c r="G257" s="282" t="s">
        <v>122</v>
      </c>
      <c r="H257" s="283">
        <v>840500000</v>
      </c>
      <c r="I257" s="166">
        <v>38706</v>
      </c>
      <c r="J257" s="284">
        <v>45828</v>
      </c>
      <c r="K257" s="161" t="s">
        <v>22</v>
      </c>
    </row>
    <row r="258" spans="1:11" ht="12.75">
      <c r="A258" s="159">
        <v>61</v>
      </c>
      <c r="B258" s="160" t="s">
        <v>164</v>
      </c>
      <c r="C258" s="161" t="s">
        <v>165</v>
      </c>
      <c r="D258" s="162" t="s">
        <v>725</v>
      </c>
      <c r="E258" s="163">
        <v>34827</v>
      </c>
      <c r="F258" s="281">
        <v>3098741.39</v>
      </c>
      <c r="G258" s="282" t="s">
        <v>101</v>
      </c>
      <c r="H258" s="283">
        <v>1549370.69</v>
      </c>
      <c r="I258" s="166">
        <v>39464</v>
      </c>
      <c r="J258" s="284">
        <v>45855</v>
      </c>
      <c r="K258" s="161" t="s">
        <v>726</v>
      </c>
    </row>
    <row r="259" spans="1:11" ht="12.75">
      <c r="A259" s="159">
        <v>68</v>
      </c>
      <c r="B259" s="160" t="s">
        <v>164</v>
      </c>
      <c r="C259" s="161" t="s">
        <v>165</v>
      </c>
      <c r="D259" s="162" t="s">
        <v>727</v>
      </c>
      <c r="E259" s="163">
        <v>35142</v>
      </c>
      <c r="F259" s="281">
        <v>11362051.779999999</v>
      </c>
      <c r="G259" s="282" t="s">
        <v>101</v>
      </c>
      <c r="H259" s="283">
        <v>6312250.9800000004</v>
      </c>
      <c r="I259" s="166">
        <v>39779</v>
      </c>
      <c r="J259" s="284">
        <v>46169</v>
      </c>
      <c r="K259" s="161" t="s">
        <v>722</v>
      </c>
    </row>
    <row r="260" spans="1:11" ht="12.75">
      <c r="A260" s="159">
        <v>75</v>
      </c>
      <c r="B260" s="160" t="s">
        <v>120</v>
      </c>
      <c r="C260" s="161" t="s">
        <v>723</v>
      </c>
      <c r="D260" s="285" t="s">
        <v>728</v>
      </c>
      <c r="E260" s="163">
        <v>35418</v>
      </c>
      <c r="F260" s="281">
        <v>3072399526</v>
      </c>
      <c r="G260" s="282" t="s">
        <v>122</v>
      </c>
      <c r="H260" s="283">
        <v>1723528000</v>
      </c>
      <c r="I260" s="166">
        <v>39010</v>
      </c>
      <c r="J260" s="284">
        <v>46315</v>
      </c>
      <c r="K260" s="161" t="s">
        <v>729</v>
      </c>
    </row>
    <row r="261" spans="1:11" ht="12.75">
      <c r="A261" s="159">
        <v>81</v>
      </c>
      <c r="B261" s="160" t="s">
        <v>730</v>
      </c>
      <c r="C261" s="161" t="s">
        <v>731</v>
      </c>
      <c r="D261" s="162" t="s">
        <v>732</v>
      </c>
      <c r="E261" s="163">
        <v>35850</v>
      </c>
      <c r="F261" s="281">
        <v>8804108.5800000001</v>
      </c>
      <c r="G261" s="282" t="s">
        <v>101</v>
      </c>
      <c r="H261" s="283">
        <v>8804108.5800000001</v>
      </c>
      <c r="I261" s="166">
        <v>43329</v>
      </c>
      <c r="J261" s="284">
        <v>43329</v>
      </c>
      <c r="K261" s="161" t="s">
        <v>733</v>
      </c>
    </row>
    <row r="262" spans="1:11" ht="12.75">
      <c r="A262" s="159">
        <v>92</v>
      </c>
      <c r="B262" s="160" t="s">
        <v>98</v>
      </c>
      <c r="C262" s="161" t="s">
        <v>99</v>
      </c>
      <c r="D262" s="162" t="s">
        <v>734</v>
      </c>
      <c r="E262" s="163">
        <v>35880</v>
      </c>
      <c r="F262" s="281">
        <v>1073712.95</v>
      </c>
      <c r="G262" s="282" t="s">
        <v>101</v>
      </c>
      <c r="H262" s="283">
        <v>823179.87</v>
      </c>
      <c r="I262" s="166">
        <v>39812</v>
      </c>
      <c r="J262" s="284">
        <v>50586</v>
      </c>
      <c r="K262" s="161" t="s">
        <v>735</v>
      </c>
    </row>
    <row r="263" spans="1:11" ht="12.75">
      <c r="A263" s="286" t="s">
        <v>736</v>
      </c>
      <c r="B263" s="160" t="s">
        <v>164</v>
      </c>
      <c r="C263" s="161" t="s">
        <v>165</v>
      </c>
      <c r="D263" s="162" t="s">
        <v>737</v>
      </c>
      <c r="E263" s="163">
        <v>36657</v>
      </c>
      <c r="F263" s="281">
        <v>27475507.030000001</v>
      </c>
      <c r="G263" s="282" t="s">
        <v>101</v>
      </c>
      <c r="H263" s="283">
        <v>16708850.890000001</v>
      </c>
      <c r="I263" s="166">
        <v>45729</v>
      </c>
      <c r="J263" s="284">
        <v>49565</v>
      </c>
      <c r="K263" s="161" t="s">
        <v>738</v>
      </c>
    </row>
    <row r="264" spans="1:11" ht="12.75">
      <c r="A264" s="159" t="s">
        <v>739</v>
      </c>
      <c r="B264" s="160" t="s">
        <v>164</v>
      </c>
      <c r="C264" s="161" t="s">
        <v>165</v>
      </c>
      <c r="D264" s="162" t="s">
        <v>740</v>
      </c>
      <c r="E264" s="163">
        <v>36657</v>
      </c>
      <c r="F264" s="281">
        <v>3511394.94</v>
      </c>
      <c r="G264" s="282" t="s">
        <v>101</v>
      </c>
      <c r="H264" s="283">
        <v>3511394.94</v>
      </c>
      <c r="I264" s="166">
        <v>43903</v>
      </c>
      <c r="J264" s="284">
        <v>49565</v>
      </c>
      <c r="K264" s="161" t="s">
        <v>738</v>
      </c>
    </row>
    <row r="265" spans="1:11" ht="12.75">
      <c r="A265" s="159" t="s">
        <v>741</v>
      </c>
      <c r="B265" s="160" t="s">
        <v>178</v>
      </c>
      <c r="C265" s="161" t="s">
        <v>168</v>
      </c>
      <c r="D265" s="162" t="s">
        <v>728</v>
      </c>
      <c r="E265" s="163">
        <v>37194</v>
      </c>
      <c r="F265" s="281">
        <v>30000000</v>
      </c>
      <c r="G265" s="282" t="s">
        <v>101</v>
      </c>
      <c r="H265" s="283">
        <v>17192307.75</v>
      </c>
      <c r="I265" s="166">
        <v>41197</v>
      </c>
      <c r="J265" s="284">
        <v>45762</v>
      </c>
      <c r="K265" s="161" t="s">
        <v>729</v>
      </c>
    </row>
    <row r="266" spans="1:11" ht="12.75">
      <c r="A266" s="159" t="s">
        <v>742</v>
      </c>
      <c r="B266" s="160" t="s">
        <v>285</v>
      </c>
      <c r="C266" s="161" t="s">
        <v>168</v>
      </c>
      <c r="D266" s="162" t="s">
        <v>743</v>
      </c>
      <c r="E266" s="163">
        <v>38177</v>
      </c>
      <c r="F266" s="281">
        <v>40000000</v>
      </c>
      <c r="G266" s="282" t="s">
        <v>101</v>
      </c>
      <c r="H266" s="283">
        <v>14983394.710000001</v>
      </c>
      <c r="I266" s="166">
        <v>39543</v>
      </c>
      <c r="J266" s="284">
        <v>43560</v>
      </c>
      <c r="K266" s="161" t="s">
        <v>729</v>
      </c>
    </row>
    <row r="267" spans="1:11" ht="12.75">
      <c r="A267" s="159" t="s">
        <v>744</v>
      </c>
      <c r="B267" s="160" t="s">
        <v>745</v>
      </c>
      <c r="C267" s="161" t="s">
        <v>746</v>
      </c>
      <c r="D267" s="162" t="s">
        <v>747</v>
      </c>
      <c r="E267" s="163">
        <v>38280</v>
      </c>
      <c r="F267" s="287">
        <v>28983819060</v>
      </c>
      <c r="G267" s="282" t="s">
        <v>748</v>
      </c>
      <c r="H267" s="283">
        <v>28259205000</v>
      </c>
      <c r="I267" s="166">
        <v>42114</v>
      </c>
      <c r="J267" s="284">
        <v>49237</v>
      </c>
      <c r="K267" s="161" t="s">
        <v>22</v>
      </c>
    </row>
    <row r="268" spans="1:11" ht="12.75">
      <c r="A268" s="159" t="s">
        <v>749</v>
      </c>
      <c r="B268" s="160" t="s">
        <v>178</v>
      </c>
      <c r="C268" s="161" t="s">
        <v>168</v>
      </c>
      <c r="D268" s="162" t="s">
        <v>743</v>
      </c>
      <c r="E268" s="163">
        <v>38327</v>
      </c>
      <c r="F268" s="281">
        <v>40000000</v>
      </c>
      <c r="G268" s="282" t="s">
        <v>101</v>
      </c>
      <c r="H268" s="283">
        <v>29386043.98</v>
      </c>
      <c r="I268" s="288">
        <v>40913</v>
      </c>
      <c r="J268" s="289">
        <v>44931</v>
      </c>
      <c r="K268" s="161" t="s">
        <v>729</v>
      </c>
    </row>
    <row r="269" spans="1:11" ht="12.75">
      <c r="A269" s="159" t="s">
        <v>750</v>
      </c>
      <c r="B269" s="160" t="s">
        <v>98</v>
      </c>
      <c r="C269" s="161" t="s">
        <v>99</v>
      </c>
      <c r="D269" s="162" t="s">
        <v>751</v>
      </c>
      <c r="E269" s="163">
        <v>38309</v>
      </c>
      <c r="F269" s="281">
        <v>35000000</v>
      </c>
      <c r="G269" s="282" t="s">
        <v>101</v>
      </c>
      <c r="H269" s="290">
        <v>14000000</v>
      </c>
      <c r="I269" s="291" t="s">
        <v>752</v>
      </c>
      <c r="J269" s="289" t="s">
        <v>753</v>
      </c>
      <c r="K269" s="161" t="s">
        <v>754</v>
      </c>
    </row>
    <row r="270" spans="1:11" ht="12.75">
      <c r="A270" s="159" t="s">
        <v>755</v>
      </c>
      <c r="B270" s="160" t="s">
        <v>98</v>
      </c>
      <c r="C270" s="161" t="s">
        <v>99</v>
      </c>
      <c r="D270" s="162" t="s">
        <v>756</v>
      </c>
      <c r="E270" s="163">
        <v>38309</v>
      </c>
      <c r="F270" s="287">
        <v>3488140.49</v>
      </c>
      <c r="G270" s="282" t="s">
        <v>101</v>
      </c>
      <c r="H270" s="283">
        <v>3430655.53</v>
      </c>
      <c r="I270" s="166">
        <v>42185</v>
      </c>
      <c r="J270" s="284">
        <v>52961</v>
      </c>
      <c r="K270" s="161" t="s">
        <v>754</v>
      </c>
    </row>
    <row r="271" spans="1:11" ht="12.75">
      <c r="A271" s="159" t="s">
        <v>757</v>
      </c>
      <c r="B271" s="160" t="s">
        <v>285</v>
      </c>
      <c r="C271" s="161" t="s">
        <v>168</v>
      </c>
      <c r="D271" s="162" t="s">
        <v>758</v>
      </c>
      <c r="E271" s="163">
        <v>38434</v>
      </c>
      <c r="F271" s="281">
        <v>9000000</v>
      </c>
      <c r="G271" s="282" t="s">
        <v>101</v>
      </c>
      <c r="H271" s="283">
        <v>3375001.55</v>
      </c>
      <c r="I271" s="166">
        <v>39553</v>
      </c>
      <c r="J271" s="284">
        <v>43753</v>
      </c>
      <c r="K271" s="161" t="s">
        <v>163</v>
      </c>
    </row>
    <row r="272" spans="1:11" ht="12.75">
      <c r="A272" s="159" t="s">
        <v>759</v>
      </c>
      <c r="B272" s="160" t="s">
        <v>285</v>
      </c>
      <c r="C272" s="161" t="s">
        <v>168</v>
      </c>
      <c r="D272" s="162" t="s">
        <v>760</v>
      </c>
      <c r="E272" s="163">
        <v>39000</v>
      </c>
      <c r="F272" s="281">
        <v>16000000</v>
      </c>
      <c r="G272" s="282" t="s">
        <v>101</v>
      </c>
      <c r="H272" s="283">
        <v>8136066.8499999996</v>
      </c>
      <c r="I272" s="166">
        <v>40272</v>
      </c>
      <c r="J272" s="284">
        <v>43377</v>
      </c>
      <c r="K272" s="161" t="s">
        <v>380</v>
      </c>
    </row>
    <row r="273" spans="1:11" ht="12.75">
      <c r="A273" s="159" t="s">
        <v>761</v>
      </c>
      <c r="B273" s="160" t="s">
        <v>285</v>
      </c>
      <c r="C273" s="161" t="s">
        <v>168</v>
      </c>
      <c r="D273" s="162" t="s">
        <v>184</v>
      </c>
      <c r="E273" s="163">
        <v>39218</v>
      </c>
      <c r="F273" s="281">
        <v>14000000</v>
      </c>
      <c r="G273" s="282" t="s">
        <v>101</v>
      </c>
      <c r="H273" s="283">
        <v>6783482.6500000004</v>
      </c>
      <c r="I273" s="166">
        <v>40457</v>
      </c>
      <c r="J273" s="284">
        <v>44840</v>
      </c>
      <c r="K273" s="161" t="s">
        <v>184</v>
      </c>
    </row>
    <row r="274" spans="1:11" ht="12.75">
      <c r="A274" s="286" t="s">
        <v>762</v>
      </c>
      <c r="B274" s="160" t="s">
        <v>213</v>
      </c>
      <c r="C274" s="161" t="s">
        <v>99</v>
      </c>
      <c r="D274" s="162" t="s">
        <v>763</v>
      </c>
      <c r="E274" s="292" t="s">
        <v>478</v>
      </c>
      <c r="F274" s="281">
        <v>40000000</v>
      </c>
      <c r="G274" s="282" t="s">
        <v>101</v>
      </c>
      <c r="H274" s="283">
        <v>0</v>
      </c>
      <c r="I274" s="291" t="s">
        <v>690</v>
      </c>
      <c r="J274" s="289" t="s">
        <v>556</v>
      </c>
      <c r="K274" s="161" t="s">
        <v>380</v>
      </c>
    </row>
    <row r="275" spans="1:11">
      <c r="A275" s="293" t="s">
        <v>764</v>
      </c>
      <c r="B275" s="144" t="s">
        <v>765</v>
      </c>
      <c r="C275" s="294" t="s">
        <v>168</v>
      </c>
      <c r="D275" s="144" t="s">
        <v>766</v>
      </c>
      <c r="E275" s="295">
        <v>42314</v>
      </c>
      <c r="F275" s="296">
        <v>20064590.550000001</v>
      </c>
      <c r="G275" s="297" t="s">
        <v>101</v>
      </c>
      <c r="H275" s="298">
        <v>0</v>
      </c>
      <c r="I275" s="299" t="s">
        <v>767</v>
      </c>
      <c r="J275" s="300" t="s">
        <v>768</v>
      </c>
      <c r="K275" s="294" t="s">
        <v>769</v>
      </c>
    </row>
    <row r="276" spans="1:11">
      <c r="A276" s="137"/>
      <c r="B276" s="137"/>
      <c r="C276" s="137"/>
      <c r="D276" s="137"/>
      <c r="E276" s="160"/>
      <c r="F276" s="164"/>
      <c r="G276" s="301"/>
      <c r="H276" s="269"/>
      <c r="I276" s="302"/>
      <c r="J276" s="160"/>
      <c r="K276" s="160"/>
    </row>
    <row r="277" spans="1:11">
      <c r="A277" s="303" t="s">
        <v>770</v>
      </c>
      <c r="B277" s="176"/>
      <c r="C277" s="176"/>
      <c r="D277" s="137"/>
      <c r="E277" s="304"/>
      <c r="F277" s="269"/>
      <c r="G277" s="301"/>
      <c r="H277" s="269"/>
      <c r="I277" s="164"/>
      <c r="J277" s="304"/>
      <c r="K277" s="270"/>
    </row>
    <row r="278" spans="1:11">
      <c r="A278" s="137"/>
      <c r="B278" s="137"/>
      <c r="C278" s="137"/>
      <c r="D278" s="137"/>
      <c r="E278" s="270"/>
      <c r="F278" s="270"/>
      <c r="G278" s="301"/>
      <c r="H278" s="269"/>
      <c r="I278" s="305"/>
      <c r="J278" s="304"/>
      <c r="K278" s="270"/>
    </row>
    <row r="279" spans="1:11">
      <c r="E279" s="257"/>
      <c r="F279" s="306"/>
      <c r="G279" s="260"/>
      <c r="H279" s="261"/>
      <c r="I279" s="307"/>
      <c r="J279" s="257"/>
      <c r="K279" s="306"/>
    </row>
    <row r="280" spans="1:11" ht="12.75">
      <c r="G280" s="139"/>
      <c r="H280" s="308"/>
    </row>
    <row r="281" spans="1:11" ht="12.75">
      <c r="F281" s="309"/>
      <c r="G281" s="139"/>
      <c r="H281" s="266"/>
    </row>
    <row r="282" spans="1:11" ht="12.75">
      <c r="G282" s="139"/>
      <c r="H282" s="266"/>
    </row>
    <row r="283" spans="1:11" ht="12.75">
      <c r="G283" s="139"/>
      <c r="H283" s="266"/>
    </row>
    <row r="284" spans="1:11" ht="12.75">
      <c r="F284" s="310"/>
      <c r="G284" s="139"/>
      <c r="H284" s="266"/>
    </row>
    <row r="285" spans="1:11" ht="12.75">
      <c r="G285" s="139"/>
      <c r="H285" s="308"/>
    </row>
    <row r="286" spans="1:11" ht="12.75">
      <c r="G286" s="139"/>
      <c r="H286" s="266"/>
    </row>
    <row r="287" spans="1:11" ht="12.75">
      <c r="G287" s="311"/>
      <c r="H287" s="266"/>
      <c r="I287" s="308"/>
    </row>
    <row r="288" spans="1:11" ht="12.75">
      <c r="G288" s="139"/>
      <c r="H288" s="266"/>
    </row>
    <row r="289" spans="7:8" ht="12.75">
      <c r="G289" s="139"/>
      <c r="H289" s="266"/>
    </row>
    <row r="290" spans="7:8" ht="12.75">
      <c r="G290" s="139"/>
      <c r="H290" s="266"/>
    </row>
    <row r="291" spans="7:8" ht="12.75">
      <c r="G291" s="139"/>
      <c r="H291" s="266"/>
    </row>
    <row r="292" spans="7:8" ht="12.75">
      <c r="G292" s="139"/>
      <c r="H292" s="266"/>
    </row>
  </sheetData>
  <mergeCells count="2">
    <mergeCell ref="I3:J3"/>
    <mergeCell ref="I249:J249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I16"/>
  <sheetViews>
    <sheetView workbookViewId="0">
      <selection activeCell="G21" sqref="G21"/>
    </sheetView>
  </sheetViews>
  <sheetFormatPr defaultRowHeight="12.75"/>
  <cols>
    <col min="1" max="1" width="27.140625" style="335" bestFit="1" customWidth="1"/>
    <col min="2" max="2" width="18.140625" style="335" bestFit="1" customWidth="1"/>
    <col min="3" max="3" width="11.85546875" style="335" bestFit="1" customWidth="1"/>
    <col min="4" max="5" width="9.140625" style="335"/>
    <col min="6" max="6" width="12.42578125" style="335" bestFit="1" customWidth="1"/>
    <col min="7" max="7" width="11.7109375" style="335" bestFit="1" customWidth="1"/>
    <col min="8" max="8" width="15" style="335" bestFit="1" customWidth="1"/>
    <col min="9" max="256" width="9.140625" style="335"/>
    <col min="257" max="257" width="27.140625" style="335" bestFit="1" customWidth="1"/>
    <col min="258" max="258" width="18.140625" style="335" bestFit="1" customWidth="1"/>
    <col min="259" max="259" width="11.85546875" style="335" bestFit="1" customWidth="1"/>
    <col min="260" max="261" width="9.140625" style="335"/>
    <col min="262" max="262" width="12.42578125" style="335" bestFit="1" customWidth="1"/>
    <col min="263" max="263" width="11.7109375" style="335" bestFit="1" customWidth="1"/>
    <col min="264" max="264" width="10" style="335" bestFit="1" customWidth="1"/>
    <col min="265" max="512" width="9.140625" style="335"/>
    <col min="513" max="513" width="27.140625" style="335" bestFit="1" customWidth="1"/>
    <col min="514" max="514" width="18.140625" style="335" bestFit="1" customWidth="1"/>
    <col min="515" max="515" width="11.85546875" style="335" bestFit="1" customWidth="1"/>
    <col min="516" max="517" width="9.140625" style="335"/>
    <col min="518" max="518" width="12.42578125" style="335" bestFit="1" customWidth="1"/>
    <col min="519" max="519" width="11.7109375" style="335" bestFit="1" customWidth="1"/>
    <col min="520" max="520" width="10" style="335" bestFit="1" customWidth="1"/>
    <col min="521" max="768" width="9.140625" style="335"/>
    <col min="769" max="769" width="27.140625" style="335" bestFit="1" customWidth="1"/>
    <col min="770" max="770" width="18.140625" style="335" bestFit="1" customWidth="1"/>
    <col min="771" max="771" width="11.85546875" style="335" bestFit="1" customWidth="1"/>
    <col min="772" max="773" width="9.140625" style="335"/>
    <col min="774" max="774" width="12.42578125" style="335" bestFit="1" customWidth="1"/>
    <col min="775" max="775" width="11.7109375" style="335" bestFit="1" customWidth="1"/>
    <col min="776" max="776" width="10" style="335" bestFit="1" customWidth="1"/>
    <col min="777" max="1024" width="9.140625" style="335"/>
    <col min="1025" max="1025" width="27.140625" style="335" bestFit="1" customWidth="1"/>
    <col min="1026" max="1026" width="18.140625" style="335" bestFit="1" customWidth="1"/>
    <col min="1027" max="1027" width="11.85546875" style="335" bestFit="1" customWidth="1"/>
    <col min="1028" max="1029" width="9.140625" style="335"/>
    <col min="1030" max="1030" width="12.42578125" style="335" bestFit="1" customWidth="1"/>
    <col min="1031" max="1031" width="11.7109375" style="335" bestFit="1" customWidth="1"/>
    <col min="1032" max="1032" width="10" style="335" bestFit="1" customWidth="1"/>
    <col min="1033" max="1280" width="9.140625" style="335"/>
    <col min="1281" max="1281" width="27.140625" style="335" bestFit="1" customWidth="1"/>
    <col min="1282" max="1282" width="18.140625" style="335" bestFit="1" customWidth="1"/>
    <col min="1283" max="1283" width="11.85546875" style="335" bestFit="1" customWidth="1"/>
    <col min="1284" max="1285" width="9.140625" style="335"/>
    <col min="1286" max="1286" width="12.42578125" style="335" bestFit="1" customWidth="1"/>
    <col min="1287" max="1287" width="11.7109375" style="335" bestFit="1" customWidth="1"/>
    <col min="1288" max="1288" width="10" style="335" bestFit="1" customWidth="1"/>
    <col min="1289" max="1536" width="9.140625" style="335"/>
    <col min="1537" max="1537" width="27.140625" style="335" bestFit="1" customWidth="1"/>
    <col min="1538" max="1538" width="18.140625" style="335" bestFit="1" customWidth="1"/>
    <col min="1539" max="1539" width="11.85546875" style="335" bestFit="1" customWidth="1"/>
    <col min="1540" max="1541" width="9.140625" style="335"/>
    <col min="1542" max="1542" width="12.42578125" style="335" bestFit="1" customWidth="1"/>
    <col min="1543" max="1543" width="11.7109375" style="335" bestFit="1" customWidth="1"/>
    <col min="1544" max="1544" width="10" style="335" bestFit="1" customWidth="1"/>
    <col min="1545" max="1792" width="9.140625" style="335"/>
    <col min="1793" max="1793" width="27.140625" style="335" bestFit="1" customWidth="1"/>
    <col min="1794" max="1794" width="18.140625" style="335" bestFit="1" customWidth="1"/>
    <col min="1795" max="1795" width="11.85546875" style="335" bestFit="1" customWidth="1"/>
    <col min="1796" max="1797" width="9.140625" style="335"/>
    <col min="1798" max="1798" width="12.42578125" style="335" bestFit="1" customWidth="1"/>
    <col min="1799" max="1799" width="11.7109375" style="335" bestFit="1" customWidth="1"/>
    <col min="1800" max="1800" width="10" style="335" bestFit="1" customWidth="1"/>
    <col min="1801" max="2048" width="9.140625" style="335"/>
    <col min="2049" max="2049" width="27.140625" style="335" bestFit="1" customWidth="1"/>
    <col min="2050" max="2050" width="18.140625" style="335" bestFit="1" customWidth="1"/>
    <col min="2051" max="2051" width="11.85546875" style="335" bestFit="1" customWidth="1"/>
    <col min="2052" max="2053" width="9.140625" style="335"/>
    <col min="2054" max="2054" width="12.42578125" style="335" bestFit="1" customWidth="1"/>
    <col min="2055" max="2055" width="11.7109375" style="335" bestFit="1" customWidth="1"/>
    <col min="2056" max="2056" width="10" style="335" bestFit="1" customWidth="1"/>
    <col min="2057" max="2304" width="9.140625" style="335"/>
    <col min="2305" max="2305" width="27.140625" style="335" bestFit="1" customWidth="1"/>
    <col min="2306" max="2306" width="18.140625" style="335" bestFit="1" customWidth="1"/>
    <col min="2307" max="2307" width="11.85546875" style="335" bestFit="1" customWidth="1"/>
    <col min="2308" max="2309" width="9.140625" style="335"/>
    <col min="2310" max="2310" width="12.42578125" style="335" bestFit="1" customWidth="1"/>
    <col min="2311" max="2311" width="11.7109375" style="335" bestFit="1" customWidth="1"/>
    <col min="2312" max="2312" width="10" style="335" bestFit="1" customWidth="1"/>
    <col min="2313" max="2560" width="9.140625" style="335"/>
    <col min="2561" max="2561" width="27.140625" style="335" bestFit="1" customWidth="1"/>
    <col min="2562" max="2562" width="18.140625" style="335" bestFit="1" customWidth="1"/>
    <col min="2563" max="2563" width="11.85546875" style="335" bestFit="1" customWidth="1"/>
    <col min="2564" max="2565" width="9.140625" style="335"/>
    <col min="2566" max="2566" width="12.42578125" style="335" bestFit="1" customWidth="1"/>
    <col min="2567" max="2567" width="11.7109375" style="335" bestFit="1" customWidth="1"/>
    <col min="2568" max="2568" width="10" style="335" bestFit="1" customWidth="1"/>
    <col min="2569" max="2816" width="9.140625" style="335"/>
    <col min="2817" max="2817" width="27.140625" style="335" bestFit="1" customWidth="1"/>
    <col min="2818" max="2818" width="18.140625" style="335" bestFit="1" customWidth="1"/>
    <col min="2819" max="2819" width="11.85546875" style="335" bestFit="1" customWidth="1"/>
    <col min="2820" max="2821" width="9.140625" style="335"/>
    <col min="2822" max="2822" width="12.42578125" style="335" bestFit="1" customWidth="1"/>
    <col min="2823" max="2823" width="11.7109375" style="335" bestFit="1" customWidth="1"/>
    <col min="2824" max="2824" width="10" style="335" bestFit="1" customWidth="1"/>
    <col min="2825" max="3072" width="9.140625" style="335"/>
    <col min="3073" max="3073" width="27.140625" style="335" bestFit="1" customWidth="1"/>
    <col min="3074" max="3074" width="18.140625" style="335" bestFit="1" customWidth="1"/>
    <col min="3075" max="3075" width="11.85546875" style="335" bestFit="1" customWidth="1"/>
    <col min="3076" max="3077" width="9.140625" style="335"/>
    <col min="3078" max="3078" width="12.42578125" style="335" bestFit="1" customWidth="1"/>
    <col min="3079" max="3079" width="11.7109375" style="335" bestFit="1" customWidth="1"/>
    <col min="3080" max="3080" width="10" style="335" bestFit="1" customWidth="1"/>
    <col min="3081" max="3328" width="9.140625" style="335"/>
    <col min="3329" max="3329" width="27.140625" style="335" bestFit="1" customWidth="1"/>
    <col min="3330" max="3330" width="18.140625" style="335" bestFit="1" customWidth="1"/>
    <col min="3331" max="3331" width="11.85546875" style="335" bestFit="1" customWidth="1"/>
    <col min="3332" max="3333" width="9.140625" style="335"/>
    <col min="3334" max="3334" width="12.42578125" style="335" bestFit="1" customWidth="1"/>
    <col min="3335" max="3335" width="11.7109375" style="335" bestFit="1" customWidth="1"/>
    <col min="3336" max="3336" width="10" style="335" bestFit="1" customWidth="1"/>
    <col min="3337" max="3584" width="9.140625" style="335"/>
    <col min="3585" max="3585" width="27.140625" style="335" bestFit="1" customWidth="1"/>
    <col min="3586" max="3586" width="18.140625" style="335" bestFit="1" customWidth="1"/>
    <col min="3587" max="3587" width="11.85546875" style="335" bestFit="1" customWidth="1"/>
    <col min="3588" max="3589" width="9.140625" style="335"/>
    <col min="3590" max="3590" width="12.42578125" style="335" bestFit="1" customWidth="1"/>
    <col min="3591" max="3591" width="11.7109375" style="335" bestFit="1" customWidth="1"/>
    <col min="3592" max="3592" width="10" style="335" bestFit="1" customWidth="1"/>
    <col min="3593" max="3840" width="9.140625" style="335"/>
    <col min="3841" max="3841" width="27.140625" style="335" bestFit="1" customWidth="1"/>
    <col min="3842" max="3842" width="18.140625" style="335" bestFit="1" customWidth="1"/>
    <col min="3843" max="3843" width="11.85546875" style="335" bestFit="1" customWidth="1"/>
    <col min="3844" max="3845" width="9.140625" style="335"/>
    <col min="3846" max="3846" width="12.42578125" style="335" bestFit="1" customWidth="1"/>
    <col min="3847" max="3847" width="11.7109375" style="335" bestFit="1" customWidth="1"/>
    <col min="3848" max="3848" width="10" style="335" bestFit="1" customWidth="1"/>
    <col min="3849" max="4096" width="9.140625" style="335"/>
    <col min="4097" max="4097" width="27.140625" style="335" bestFit="1" customWidth="1"/>
    <col min="4098" max="4098" width="18.140625" style="335" bestFit="1" customWidth="1"/>
    <col min="4099" max="4099" width="11.85546875" style="335" bestFit="1" customWidth="1"/>
    <col min="4100" max="4101" width="9.140625" style="335"/>
    <col min="4102" max="4102" width="12.42578125" style="335" bestFit="1" customWidth="1"/>
    <col min="4103" max="4103" width="11.7109375" style="335" bestFit="1" customWidth="1"/>
    <col min="4104" max="4104" width="10" style="335" bestFit="1" customWidth="1"/>
    <col min="4105" max="4352" width="9.140625" style="335"/>
    <col min="4353" max="4353" width="27.140625" style="335" bestFit="1" customWidth="1"/>
    <col min="4354" max="4354" width="18.140625" style="335" bestFit="1" customWidth="1"/>
    <col min="4355" max="4355" width="11.85546875" style="335" bestFit="1" customWidth="1"/>
    <col min="4356" max="4357" width="9.140625" style="335"/>
    <col min="4358" max="4358" width="12.42578125" style="335" bestFit="1" customWidth="1"/>
    <col min="4359" max="4359" width="11.7109375" style="335" bestFit="1" customWidth="1"/>
    <col min="4360" max="4360" width="10" style="335" bestFit="1" customWidth="1"/>
    <col min="4361" max="4608" width="9.140625" style="335"/>
    <col min="4609" max="4609" width="27.140625" style="335" bestFit="1" customWidth="1"/>
    <col min="4610" max="4610" width="18.140625" style="335" bestFit="1" customWidth="1"/>
    <col min="4611" max="4611" width="11.85546875" style="335" bestFit="1" customWidth="1"/>
    <col min="4612" max="4613" width="9.140625" style="335"/>
    <col min="4614" max="4614" width="12.42578125" style="335" bestFit="1" customWidth="1"/>
    <col min="4615" max="4615" width="11.7109375" style="335" bestFit="1" customWidth="1"/>
    <col min="4616" max="4616" width="10" style="335" bestFit="1" customWidth="1"/>
    <col min="4617" max="4864" width="9.140625" style="335"/>
    <col min="4865" max="4865" width="27.140625" style="335" bestFit="1" customWidth="1"/>
    <col min="4866" max="4866" width="18.140625" style="335" bestFit="1" customWidth="1"/>
    <col min="4867" max="4867" width="11.85546875" style="335" bestFit="1" customWidth="1"/>
    <col min="4868" max="4869" width="9.140625" style="335"/>
    <col min="4870" max="4870" width="12.42578125" style="335" bestFit="1" customWidth="1"/>
    <col min="4871" max="4871" width="11.7109375" style="335" bestFit="1" customWidth="1"/>
    <col min="4872" max="4872" width="10" style="335" bestFit="1" customWidth="1"/>
    <col min="4873" max="5120" width="9.140625" style="335"/>
    <col min="5121" max="5121" width="27.140625" style="335" bestFit="1" customWidth="1"/>
    <col min="5122" max="5122" width="18.140625" style="335" bestFit="1" customWidth="1"/>
    <col min="5123" max="5123" width="11.85546875" style="335" bestFit="1" customWidth="1"/>
    <col min="5124" max="5125" width="9.140625" style="335"/>
    <col min="5126" max="5126" width="12.42578125" style="335" bestFit="1" customWidth="1"/>
    <col min="5127" max="5127" width="11.7109375" style="335" bestFit="1" customWidth="1"/>
    <col min="5128" max="5128" width="10" style="335" bestFit="1" customWidth="1"/>
    <col min="5129" max="5376" width="9.140625" style="335"/>
    <col min="5377" max="5377" width="27.140625" style="335" bestFit="1" customWidth="1"/>
    <col min="5378" max="5378" width="18.140625" style="335" bestFit="1" customWidth="1"/>
    <col min="5379" max="5379" width="11.85546875" style="335" bestFit="1" customWidth="1"/>
    <col min="5380" max="5381" width="9.140625" style="335"/>
    <col min="5382" max="5382" width="12.42578125" style="335" bestFit="1" customWidth="1"/>
    <col min="5383" max="5383" width="11.7109375" style="335" bestFit="1" customWidth="1"/>
    <col min="5384" max="5384" width="10" style="335" bestFit="1" customWidth="1"/>
    <col min="5385" max="5632" width="9.140625" style="335"/>
    <col min="5633" max="5633" width="27.140625" style="335" bestFit="1" customWidth="1"/>
    <col min="5634" max="5634" width="18.140625" style="335" bestFit="1" customWidth="1"/>
    <col min="5635" max="5635" width="11.85546875" style="335" bestFit="1" customWidth="1"/>
    <col min="5636" max="5637" width="9.140625" style="335"/>
    <col min="5638" max="5638" width="12.42578125" style="335" bestFit="1" customWidth="1"/>
    <col min="5639" max="5639" width="11.7109375" style="335" bestFit="1" customWidth="1"/>
    <col min="5640" max="5640" width="10" style="335" bestFit="1" customWidth="1"/>
    <col min="5641" max="5888" width="9.140625" style="335"/>
    <col min="5889" max="5889" width="27.140625" style="335" bestFit="1" customWidth="1"/>
    <col min="5890" max="5890" width="18.140625" style="335" bestFit="1" customWidth="1"/>
    <col min="5891" max="5891" width="11.85546875" style="335" bestFit="1" customWidth="1"/>
    <col min="5892" max="5893" width="9.140625" style="335"/>
    <col min="5894" max="5894" width="12.42578125" style="335" bestFit="1" customWidth="1"/>
    <col min="5895" max="5895" width="11.7109375" style="335" bestFit="1" customWidth="1"/>
    <col min="5896" max="5896" width="10" style="335" bestFit="1" customWidth="1"/>
    <col min="5897" max="6144" width="9.140625" style="335"/>
    <col min="6145" max="6145" width="27.140625" style="335" bestFit="1" customWidth="1"/>
    <col min="6146" max="6146" width="18.140625" style="335" bestFit="1" customWidth="1"/>
    <col min="6147" max="6147" width="11.85546875" style="335" bestFit="1" customWidth="1"/>
    <col min="6148" max="6149" width="9.140625" style="335"/>
    <col min="6150" max="6150" width="12.42578125" style="335" bestFit="1" customWidth="1"/>
    <col min="6151" max="6151" width="11.7109375" style="335" bestFit="1" customWidth="1"/>
    <col min="6152" max="6152" width="10" style="335" bestFit="1" customWidth="1"/>
    <col min="6153" max="6400" width="9.140625" style="335"/>
    <col min="6401" max="6401" width="27.140625" style="335" bestFit="1" customWidth="1"/>
    <col min="6402" max="6402" width="18.140625" style="335" bestFit="1" customWidth="1"/>
    <col min="6403" max="6403" width="11.85546875" style="335" bestFit="1" customWidth="1"/>
    <col min="6404" max="6405" width="9.140625" style="335"/>
    <col min="6406" max="6406" width="12.42578125" style="335" bestFit="1" customWidth="1"/>
    <col min="6407" max="6407" width="11.7109375" style="335" bestFit="1" customWidth="1"/>
    <col min="6408" max="6408" width="10" style="335" bestFit="1" customWidth="1"/>
    <col min="6409" max="6656" width="9.140625" style="335"/>
    <col min="6657" max="6657" width="27.140625" style="335" bestFit="1" customWidth="1"/>
    <col min="6658" max="6658" width="18.140625" style="335" bestFit="1" customWidth="1"/>
    <col min="6659" max="6659" width="11.85546875" style="335" bestFit="1" customWidth="1"/>
    <col min="6660" max="6661" width="9.140625" style="335"/>
    <col min="6662" max="6662" width="12.42578125" style="335" bestFit="1" customWidth="1"/>
    <col min="6663" max="6663" width="11.7109375" style="335" bestFit="1" customWidth="1"/>
    <col min="6664" max="6664" width="10" style="335" bestFit="1" customWidth="1"/>
    <col min="6665" max="6912" width="9.140625" style="335"/>
    <col min="6913" max="6913" width="27.140625" style="335" bestFit="1" customWidth="1"/>
    <col min="6914" max="6914" width="18.140625" style="335" bestFit="1" customWidth="1"/>
    <col min="6915" max="6915" width="11.85546875" style="335" bestFit="1" customWidth="1"/>
    <col min="6916" max="6917" width="9.140625" style="335"/>
    <col min="6918" max="6918" width="12.42578125" style="335" bestFit="1" customWidth="1"/>
    <col min="6919" max="6919" width="11.7109375" style="335" bestFit="1" customWidth="1"/>
    <col min="6920" max="6920" width="10" style="335" bestFit="1" customWidth="1"/>
    <col min="6921" max="7168" width="9.140625" style="335"/>
    <col min="7169" max="7169" width="27.140625" style="335" bestFit="1" customWidth="1"/>
    <col min="7170" max="7170" width="18.140625" style="335" bestFit="1" customWidth="1"/>
    <col min="7171" max="7171" width="11.85546875" style="335" bestFit="1" customWidth="1"/>
    <col min="7172" max="7173" width="9.140625" style="335"/>
    <col min="7174" max="7174" width="12.42578125" style="335" bestFit="1" customWidth="1"/>
    <col min="7175" max="7175" width="11.7109375" style="335" bestFit="1" customWidth="1"/>
    <col min="7176" max="7176" width="10" style="335" bestFit="1" customWidth="1"/>
    <col min="7177" max="7424" width="9.140625" style="335"/>
    <col min="7425" max="7425" width="27.140625" style="335" bestFit="1" customWidth="1"/>
    <col min="7426" max="7426" width="18.140625" style="335" bestFit="1" customWidth="1"/>
    <col min="7427" max="7427" width="11.85546875" style="335" bestFit="1" customWidth="1"/>
    <col min="7428" max="7429" width="9.140625" style="335"/>
    <col min="7430" max="7430" width="12.42578125" style="335" bestFit="1" customWidth="1"/>
    <col min="7431" max="7431" width="11.7109375" style="335" bestFit="1" customWidth="1"/>
    <col min="7432" max="7432" width="10" style="335" bestFit="1" customWidth="1"/>
    <col min="7433" max="7680" width="9.140625" style="335"/>
    <col min="7681" max="7681" width="27.140625" style="335" bestFit="1" customWidth="1"/>
    <col min="7682" max="7682" width="18.140625" style="335" bestFit="1" customWidth="1"/>
    <col min="7683" max="7683" width="11.85546875" style="335" bestFit="1" customWidth="1"/>
    <col min="7684" max="7685" width="9.140625" style="335"/>
    <col min="7686" max="7686" width="12.42578125" style="335" bestFit="1" customWidth="1"/>
    <col min="7687" max="7687" width="11.7109375" style="335" bestFit="1" customWidth="1"/>
    <col min="7688" max="7688" width="10" style="335" bestFit="1" customWidth="1"/>
    <col min="7689" max="7936" width="9.140625" style="335"/>
    <col min="7937" max="7937" width="27.140625" style="335" bestFit="1" customWidth="1"/>
    <col min="7938" max="7938" width="18.140625" style="335" bestFit="1" customWidth="1"/>
    <col min="7939" max="7939" width="11.85546875" style="335" bestFit="1" customWidth="1"/>
    <col min="7940" max="7941" width="9.140625" style="335"/>
    <col min="7942" max="7942" width="12.42578125" style="335" bestFit="1" customWidth="1"/>
    <col min="7943" max="7943" width="11.7109375" style="335" bestFit="1" customWidth="1"/>
    <col min="7944" max="7944" width="10" style="335" bestFit="1" customWidth="1"/>
    <col min="7945" max="8192" width="9.140625" style="335"/>
    <col min="8193" max="8193" width="27.140625" style="335" bestFit="1" customWidth="1"/>
    <col min="8194" max="8194" width="18.140625" style="335" bestFit="1" customWidth="1"/>
    <col min="8195" max="8195" width="11.85546875" style="335" bestFit="1" customWidth="1"/>
    <col min="8196" max="8197" width="9.140625" style="335"/>
    <col min="8198" max="8198" width="12.42578125" style="335" bestFit="1" customWidth="1"/>
    <col min="8199" max="8199" width="11.7109375" style="335" bestFit="1" customWidth="1"/>
    <col min="8200" max="8200" width="10" style="335" bestFit="1" customWidth="1"/>
    <col min="8201" max="8448" width="9.140625" style="335"/>
    <col min="8449" max="8449" width="27.140625" style="335" bestFit="1" customWidth="1"/>
    <col min="8450" max="8450" width="18.140625" style="335" bestFit="1" customWidth="1"/>
    <col min="8451" max="8451" width="11.85546875" style="335" bestFit="1" customWidth="1"/>
    <col min="8452" max="8453" width="9.140625" style="335"/>
    <col min="8454" max="8454" width="12.42578125" style="335" bestFit="1" customWidth="1"/>
    <col min="8455" max="8455" width="11.7109375" style="335" bestFit="1" customWidth="1"/>
    <col min="8456" max="8456" width="10" style="335" bestFit="1" customWidth="1"/>
    <col min="8457" max="8704" width="9.140625" style="335"/>
    <col min="8705" max="8705" width="27.140625" style="335" bestFit="1" customWidth="1"/>
    <col min="8706" max="8706" width="18.140625" style="335" bestFit="1" customWidth="1"/>
    <col min="8707" max="8707" width="11.85546875" style="335" bestFit="1" customWidth="1"/>
    <col min="8708" max="8709" width="9.140625" style="335"/>
    <col min="8710" max="8710" width="12.42578125" style="335" bestFit="1" customWidth="1"/>
    <col min="8711" max="8711" width="11.7109375" style="335" bestFit="1" customWidth="1"/>
    <col min="8712" max="8712" width="10" style="335" bestFit="1" customWidth="1"/>
    <col min="8713" max="8960" width="9.140625" style="335"/>
    <col min="8961" max="8961" width="27.140625" style="335" bestFit="1" customWidth="1"/>
    <col min="8962" max="8962" width="18.140625" style="335" bestFit="1" customWidth="1"/>
    <col min="8963" max="8963" width="11.85546875" style="335" bestFit="1" customWidth="1"/>
    <col min="8964" max="8965" width="9.140625" style="335"/>
    <col min="8966" max="8966" width="12.42578125" style="335" bestFit="1" customWidth="1"/>
    <col min="8967" max="8967" width="11.7109375" style="335" bestFit="1" customWidth="1"/>
    <col min="8968" max="8968" width="10" style="335" bestFit="1" customWidth="1"/>
    <col min="8969" max="9216" width="9.140625" style="335"/>
    <col min="9217" max="9217" width="27.140625" style="335" bestFit="1" customWidth="1"/>
    <col min="9218" max="9218" width="18.140625" style="335" bestFit="1" customWidth="1"/>
    <col min="9219" max="9219" width="11.85546875" style="335" bestFit="1" customWidth="1"/>
    <col min="9220" max="9221" width="9.140625" style="335"/>
    <col min="9222" max="9222" width="12.42578125" style="335" bestFit="1" customWidth="1"/>
    <col min="9223" max="9223" width="11.7109375" style="335" bestFit="1" customWidth="1"/>
    <col min="9224" max="9224" width="10" style="335" bestFit="1" customWidth="1"/>
    <col min="9225" max="9472" width="9.140625" style="335"/>
    <col min="9473" max="9473" width="27.140625" style="335" bestFit="1" customWidth="1"/>
    <col min="9474" max="9474" width="18.140625" style="335" bestFit="1" customWidth="1"/>
    <col min="9475" max="9475" width="11.85546875" style="335" bestFit="1" customWidth="1"/>
    <col min="9476" max="9477" width="9.140625" style="335"/>
    <col min="9478" max="9478" width="12.42578125" style="335" bestFit="1" customWidth="1"/>
    <col min="9479" max="9479" width="11.7109375" style="335" bestFit="1" customWidth="1"/>
    <col min="9480" max="9480" width="10" style="335" bestFit="1" customWidth="1"/>
    <col min="9481" max="9728" width="9.140625" style="335"/>
    <col min="9729" max="9729" width="27.140625" style="335" bestFit="1" customWidth="1"/>
    <col min="9730" max="9730" width="18.140625" style="335" bestFit="1" customWidth="1"/>
    <col min="9731" max="9731" width="11.85546875" style="335" bestFit="1" customWidth="1"/>
    <col min="9732" max="9733" width="9.140625" style="335"/>
    <col min="9734" max="9734" width="12.42578125" style="335" bestFit="1" customWidth="1"/>
    <col min="9735" max="9735" width="11.7109375" style="335" bestFit="1" customWidth="1"/>
    <col min="9736" max="9736" width="10" style="335" bestFit="1" customWidth="1"/>
    <col min="9737" max="9984" width="9.140625" style="335"/>
    <col min="9985" max="9985" width="27.140625" style="335" bestFit="1" customWidth="1"/>
    <col min="9986" max="9986" width="18.140625" style="335" bestFit="1" customWidth="1"/>
    <col min="9987" max="9987" width="11.85546875" style="335" bestFit="1" customWidth="1"/>
    <col min="9988" max="9989" width="9.140625" style="335"/>
    <col min="9990" max="9990" width="12.42578125" style="335" bestFit="1" customWidth="1"/>
    <col min="9991" max="9991" width="11.7109375" style="335" bestFit="1" customWidth="1"/>
    <col min="9992" max="9992" width="10" style="335" bestFit="1" customWidth="1"/>
    <col min="9993" max="10240" width="9.140625" style="335"/>
    <col min="10241" max="10241" width="27.140625" style="335" bestFit="1" customWidth="1"/>
    <col min="10242" max="10242" width="18.140625" style="335" bestFit="1" customWidth="1"/>
    <col min="10243" max="10243" width="11.85546875" style="335" bestFit="1" customWidth="1"/>
    <col min="10244" max="10245" width="9.140625" style="335"/>
    <col min="10246" max="10246" width="12.42578125" style="335" bestFit="1" customWidth="1"/>
    <col min="10247" max="10247" width="11.7109375" style="335" bestFit="1" customWidth="1"/>
    <col min="10248" max="10248" width="10" style="335" bestFit="1" customWidth="1"/>
    <col min="10249" max="10496" width="9.140625" style="335"/>
    <col min="10497" max="10497" width="27.140625" style="335" bestFit="1" customWidth="1"/>
    <col min="10498" max="10498" width="18.140625" style="335" bestFit="1" customWidth="1"/>
    <col min="10499" max="10499" width="11.85546875" style="335" bestFit="1" customWidth="1"/>
    <col min="10500" max="10501" width="9.140625" style="335"/>
    <col min="10502" max="10502" width="12.42578125" style="335" bestFit="1" customWidth="1"/>
    <col min="10503" max="10503" width="11.7109375" style="335" bestFit="1" customWidth="1"/>
    <col min="10504" max="10504" width="10" style="335" bestFit="1" customWidth="1"/>
    <col min="10505" max="10752" width="9.140625" style="335"/>
    <col min="10753" max="10753" width="27.140625" style="335" bestFit="1" customWidth="1"/>
    <col min="10754" max="10754" width="18.140625" style="335" bestFit="1" customWidth="1"/>
    <col min="10755" max="10755" width="11.85546875" style="335" bestFit="1" customWidth="1"/>
    <col min="10756" max="10757" width="9.140625" style="335"/>
    <col min="10758" max="10758" width="12.42578125" style="335" bestFit="1" customWidth="1"/>
    <col min="10759" max="10759" width="11.7109375" style="335" bestFit="1" customWidth="1"/>
    <col min="10760" max="10760" width="10" style="335" bestFit="1" customWidth="1"/>
    <col min="10761" max="11008" width="9.140625" style="335"/>
    <col min="11009" max="11009" width="27.140625" style="335" bestFit="1" customWidth="1"/>
    <col min="11010" max="11010" width="18.140625" style="335" bestFit="1" customWidth="1"/>
    <col min="11011" max="11011" width="11.85546875" style="335" bestFit="1" customWidth="1"/>
    <col min="11012" max="11013" width="9.140625" style="335"/>
    <col min="11014" max="11014" width="12.42578125" style="335" bestFit="1" customWidth="1"/>
    <col min="11015" max="11015" width="11.7109375" style="335" bestFit="1" customWidth="1"/>
    <col min="11016" max="11016" width="10" style="335" bestFit="1" customWidth="1"/>
    <col min="11017" max="11264" width="9.140625" style="335"/>
    <col min="11265" max="11265" width="27.140625" style="335" bestFit="1" customWidth="1"/>
    <col min="11266" max="11266" width="18.140625" style="335" bestFit="1" customWidth="1"/>
    <col min="11267" max="11267" width="11.85546875" style="335" bestFit="1" customWidth="1"/>
    <col min="11268" max="11269" width="9.140625" style="335"/>
    <col min="11270" max="11270" width="12.42578125" style="335" bestFit="1" customWidth="1"/>
    <col min="11271" max="11271" width="11.7109375" style="335" bestFit="1" customWidth="1"/>
    <col min="11272" max="11272" width="10" style="335" bestFit="1" customWidth="1"/>
    <col min="11273" max="11520" width="9.140625" style="335"/>
    <col min="11521" max="11521" width="27.140625" style="335" bestFit="1" customWidth="1"/>
    <col min="11522" max="11522" width="18.140625" style="335" bestFit="1" customWidth="1"/>
    <col min="11523" max="11523" width="11.85546875" style="335" bestFit="1" customWidth="1"/>
    <col min="11524" max="11525" width="9.140625" style="335"/>
    <col min="11526" max="11526" width="12.42578125" style="335" bestFit="1" customWidth="1"/>
    <col min="11527" max="11527" width="11.7109375" style="335" bestFit="1" customWidth="1"/>
    <col min="11528" max="11528" width="10" style="335" bestFit="1" customWidth="1"/>
    <col min="11529" max="11776" width="9.140625" style="335"/>
    <col min="11777" max="11777" width="27.140625" style="335" bestFit="1" customWidth="1"/>
    <col min="11778" max="11778" width="18.140625" style="335" bestFit="1" customWidth="1"/>
    <col min="11779" max="11779" width="11.85546875" style="335" bestFit="1" customWidth="1"/>
    <col min="11780" max="11781" width="9.140625" style="335"/>
    <col min="11782" max="11782" width="12.42578125" style="335" bestFit="1" customWidth="1"/>
    <col min="11783" max="11783" width="11.7109375" style="335" bestFit="1" customWidth="1"/>
    <col min="11784" max="11784" width="10" style="335" bestFit="1" customWidth="1"/>
    <col min="11785" max="12032" width="9.140625" style="335"/>
    <col min="12033" max="12033" width="27.140625" style="335" bestFit="1" customWidth="1"/>
    <col min="12034" max="12034" width="18.140625" style="335" bestFit="1" customWidth="1"/>
    <col min="12035" max="12035" width="11.85546875" style="335" bestFit="1" customWidth="1"/>
    <col min="12036" max="12037" width="9.140625" style="335"/>
    <col min="12038" max="12038" width="12.42578125" style="335" bestFit="1" customWidth="1"/>
    <col min="12039" max="12039" width="11.7109375" style="335" bestFit="1" customWidth="1"/>
    <col min="12040" max="12040" width="10" style="335" bestFit="1" customWidth="1"/>
    <col min="12041" max="12288" width="9.140625" style="335"/>
    <col min="12289" max="12289" width="27.140625" style="335" bestFit="1" customWidth="1"/>
    <col min="12290" max="12290" width="18.140625" style="335" bestFit="1" customWidth="1"/>
    <col min="12291" max="12291" width="11.85546875" style="335" bestFit="1" customWidth="1"/>
    <col min="12292" max="12293" width="9.140625" style="335"/>
    <col min="12294" max="12294" width="12.42578125" style="335" bestFit="1" customWidth="1"/>
    <col min="12295" max="12295" width="11.7109375" style="335" bestFit="1" customWidth="1"/>
    <col min="12296" max="12296" width="10" style="335" bestFit="1" customWidth="1"/>
    <col min="12297" max="12544" width="9.140625" style="335"/>
    <col min="12545" max="12545" width="27.140625" style="335" bestFit="1" customWidth="1"/>
    <col min="12546" max="12546" width="18.140625" style="335" bestFit="1" customWidth="1"/>
    <col min="12547" max="12547" width="11.85546875" style="335" bestFit="1" customWidth="1"/>
    <col min="12548" max="12549" width="9.140625" style="335"/>
    <col min="12550" max="12550" width="12.42578125" style="335" bestFit="1" customWidth="1"/>
    <col min="12551" max="12551" width="11.7109375" style="335" bestFit="1" customWidth="1"/>
    <col min="12552" max="12552" width="10" style="335" bestFit="1" customWidth="1"/>
    <col min="12553" max="12800" width="9.140625" style="335"/>
    <col min="12801" max="12801" width="27.140625" style="335" bestFit="1" customWidth="1"/>
    <col min="12802" max="12802" width="18.140625" style="335" bestFit="1" customWidth="1"/>
    <col min="12803" max="12803" width="11.85546875" style="335" bestFit="1" customWidth="1"/>
    <col min="12804" max="12805" width="9.140625" style="335"/>
    <col min="12806" max="12806" width="12.42578125" style="335" bestFit="1" customWidth="1"/>
    <col min="12807" max="12807" width="11.7109375" style="335" bestFit="1" customWidth="1"/>
    <col min="12808" max="12808" width="10" style="335" bestFit="1" customWidth="1"/>
    <col min="12809" max="13056" width="9.140625" style="335"/>
    <col min="13057" max="13057" width="27.140625" style="335" bestFit="1" customWidth="1"/>
    <col min="13058" max="13058" width="18.140625" style="335" bestFit="1" customWidth="1"/>
    <col min="13059" max="13059" width="11.85546875" style="335" bestFit="1" customWidth="1"/>
    <col min="13060" max="13061" width="9.140625" style="335"/>
    <col min="13062" max="13062" width="12.42578125" style="335" bestFit="1" customWidth="1"/>
    <col min="13063" max="13063" width="11.7109375" style="335" bestFit="1" customWidth="1"/>
    <col min="13064" max="13064" width="10" style="335" bestFit="1" customWidth="1"/>
    <col min="13065" max="13312" width="9.140625" style="335"/>
    <col min="13313" max="13313" width="27.140625" style="335" bestFit="1" customWidth="1"/>
    <col min="13314" max="13314" width="18.140625" style="335" bestFit="1" customWidth="1"/>
    <col min="13315" max="13315" width="11.85546875" style="335" bestFit="1" customWidth="1"/>
    <col min="13316" max="13317" width="9.140625" style="335"/>
    <col min="13318" max="13318" width="12.42578125" style="335" bestFit="1" customWidth="1"/>
    <col min="13319" max="13319" width="11.7109375" style="335" bestFit="1" customWidth="1"/>
    <col min="13320" max="13320" width="10" style="335" bestFit="1" customWidth="1"/>
    <col min="13321" max="13568" width="9.140625" style="335"/>
    <col min="13569" max="13569" width="27.140625" style="335" bestFit="1" customWidth="1"/>
    <col min="13570" max="13570" width="18.140625" style="335" bestFit="1" customWidth="1"/>
    <col min="13571" max="13571" width="11.85546875" style="335" bestFit="1" customWidth="1"/>
    <col min="13572" max="13573" width="9.140625" style="335"/>
    <col min="13574" max="13574" width="12.42578125" style="335" bestFit="1" customWidth="1"/>
    <col min="13575" max="13575" width="11.7109375" style="335" bestFit="1" customWidth="1"/>
    <col min="13576" max="13576" width="10" style="335" bestFit="1" customWidth="1"/>
    <col min="13577" max="13824" width="9.140625" style="335"/>
    <col min="13825" max="13825" width="27.140625" style="335" bestFit="1" customWidth="1"/>
    <col min="13826" max="13826" width="18.140625" style="335" bestFit="1" customWidth="1"/>
    <col min="13827" max="13827" width="11.85546875" style="335" bestFit="1" customWidth="1"/>
    <col min="13828" max="13829" width="9.140625" style="335"/>
    <col min="13830" max="13830" width="12.42578125" style="335" bestFit="1" customWidth="1"/>
    <col min="13831" max="13831" width="11.7109375" style="335" bestFit="1" customWidth="1"/>
    <col min="13832" max="13832" width="10" style="335" bestFit="1" customWidth="1"/>
    <col min="13833" max="14080" width="9.140625" style="335"/>
    <col min="14081" max="14081" width="27.140625" style="335" bestFit="1" customWidth="1"/>
    <col min="14082" max="14082" width="18.140625" style="335" bestFit="1" customWidth="1"/>
    <col min="14083" max="14083" width="11.85546875" style="335" bestFit="1" customWidth="1"/>
    <col min="14084" max="14085" width="9.140625" style="335"/>
    <col min="14086" max="14086" width="12.42578125" style="335" bestFit="1" customWidth="1"/>
    <col min="14087" max="14087" width="11.7109375" style="335" bestFit="1" customWidth="1"/>
    <col min="14088" max="14088" width="10" style="335" bestFit="1" customWidth="1"/>
    <col min="14089" max="14336" width="9.140625" style="335"/>
    <col min="14337" max="14337" width="27.140625" style="335" bestFit="1" customWidth="1"/>
    <col min="14338" max="14338" width="18.140625" style="335" bestFit="1" customWidth="1"/>
    <col min="14339" max="14339" width="11.85546875" style="335" bestFit="1" customWidth="1"/>
    <col min="14340" max="14341" width="9.140625" style="335"/>
    <col min="14342" max="14342" width="12.42578125" style="335" bestFit="1" customWidth="1"/>
    <col min="14343" max="14343" width="11.7109375" style="335" bestFit="1" customWidth="1"/>
    <col min="14344" max="14344" width="10" style="335" bestFit="1" customWidth="1"/>
    <col min="14345" max="14592" width="9.140625" style="335"/>
    <col min="14593" max="14593" width="27.140625" style="335" bestFit="1" customWidth="1"/>
    <col min="14594" max="14594" width="18.140625" style="335" bestFit="1" customWidth="1"/>
    <col min="14595" max="14595" width="11.85546875" style="335" bestFit="1" customWidth="1"/>
    <col min="14596" max="14597" width="9.140625" style="335"/>
    <col min="14598" max="14598" width="12.42578125" style="335" bestFit="1" customWidth="1"/>
    <col min="14599" max="14599" width="11.7109375" style="335" bestFit="1" customWidth="1"/>
    <col min="14600" max="14600" width="10" style="335" bestFit="1" customWidth="1"/>
    <col min="14601" max="14848" width="9.140625" style="335"/>
    <col min="14849" max="14849" width="27.140625" style="335" bestFit="1" customWidth="1"/>
    <col min="14850" max="14850" width="18.140625" style="335" bestFit="1" customWidth="1"/>
    <col min="14851" max="14851" width="11.85546875" style="335" bestFit="1" customWidth="1"/>
    <col min="14852" max="14853" width="9.140625" style="335"/>
    <col min="14854" max="14854" width="12.42578125" style="335" bestFit="1" customWidth="1"/>
    <col min="14855" max="14855" width="11.7109375" style="335" bestFit="1" customWidth="1"/>
    <col min="14856" max="14856" width="10" style="335" bestFit="1" customWidth="1"/>
    <col min="14857" max="15104" width="9.140625" style="335"/>
    <col min="15105" max="15105" width="27.140625" style="335" bestFit="1" customWidth="1"/>
    <col min="15106" max="15106" width="18.140625" style="335" bestFit="1" customWidth="1"/>
    <col min="15107" max="15107" width="11.85546875" style="335" bestFit="1" customWidth="1"/>
    <col min="15108" max="15109" width="9.140625" style="335"/>
    <col min="15110" max="15110" width="12.42578125" style="335" bestFit="1" customWidth="1"/>
    <col min="15111" max="15111" width="11.7109375" style="335" bestFit="1" customWidth="1"/>
    <col min="15112" max="15112" width="10" style="335" bestFit="1" customWidth="1"/>
    <col min="15113" max="15360" width="9.140625" style="335"/>
    <col min="15361" max="15361" width="27.140625" style="335" bestFit="1" customWidth="1"/>
    <col min="15362" max="15362" width="18.140625" style="335" bestFit="1" customWidth="1"/>
    <col min="15363" max="15363" width="11.85546875" style="335" bestFit="1" customWidth="1"/>
    <col min="15364" max="15365" width="9.140625" style="335"/>
    <col min="15366" max="15366" width="12.42578125" style="335" bestFit="1" customWidth="1"/>
    <col min="15367" max="15367" width="11.7109375" style="335" bestFit="1" customWidth="1"/>
    <col min="15368" max="15368" width="10" style="335" bestFit="1" customWidth="1"/>
    <col min="15369" max="15616" width="9.140625" style="335"/>
    <col min="15617" max="15617" width="27.140625" style="335" bestFit="1" customWidth="1"/>
    <col min="15618" max="15618" width="18.140625" style="335" bestFit="1" customWidth="1"/>
    <col min="15619" max="15619" width="11.85546875" style="335" bestFit="1" customWidth="1"/>
    <col min="15620" max="15621" width="9.140625" style="335"/>
    <col min="15622" max="15622" width="12.42578125" style="335" bestFit="1" customWidth="1"/>
    <col min="15623" max="15623" width="11.7109375" style="335" bestFit="1" customWidth="1"/>
    <col min="15624" max="15624" width="10" style="335" bestFit="1" customWidth="1"/>
    <col min="15625" max="15872" width="9.140625" style="335"/>
    <col min="15873" max="15873" width="27.140625" style="335" bestFit="1" customWidth="1"/>
    <col min="15874" max="15874" width="18.140625" style="335" bestFit="1" customWidth="1"/>
    <col min="15875" max="15875" width="11.85546875" style="335" bestFit="1" customWidth="1"/>
    <col min="15876" max="15877" width="9.140625" style="335"/>
    <col min="15878" max="15878" width="12.42578125" style="335" bestFit="1" customWidth="1"/>
    <col min="15879" max="15879" width="11.7109375" style="335" bestFit="1" customWidth="1"/>
    <col min="15880" max="15880" width="10" style="335" bestFit="1" customWidth="1"/>
    <col min="15881" max="16128" width="9.140625" style="335"/>
    <col min="16129" max="16129" width="27.140625" style="335" bestFit="1" customWidth="1"/>
    <col min="16130" max="16130" width="18.140625" style="335" bestFit="1" customWidth="1"/>
    <col min="16131" max="16131" width="11.85546875" style="335" bestFit="1" customWidth="1"/>
    <col min="16132" max="16133" width="9.140625" style="335"/>
    <col min="16134" max="16134" width="12.42578125" style="335" bestFit="1" customWidth="1"/>
    <col min="16135" max="16135" width="11.7109375" style="335" bestFit="1" customWidth="1"/>
    <col min="16136" max="16136" width="10" style="335" bestFit="1" customWidth="1"/>
    <col min="16137" max="16384" width="9.140625" style="335"/>
  </cols>
  <sheetData>
    <row r="6" spans="1:9" ht="15.75">
      <c r="A6" s="333" t="s">
        <v>801</v>
      </c>
      <c r="B6" s="333"/>
      <c r="C6" s="333"/>
      <c r="D6" s="333"/>
      <c r="E6" s="333"/>
      <c r="F6" s="333"/>
      <c r="G6" s="333"/>
      <c r="H6" s="334"/>
      <c r="I6" s="334"/>
    </row>
    <row r="7" spans="1:9" ht="15">
      <c r="A7" s="336"/>
      <c r="B7" s="336"/>
      <c r="C7" s="336"/>
      <c r="D7" s="336"/>
      <c r="E7" s="336"/>
      <c r="F7" s="336"/>
      <c r="G7" s="337" t="s">
        <v>771</v>
      </c>
      <c r="H7" s="338"/>
      <c r="I7" s="338"/>
    </row>
    <row r="8" spans="1:9" ht="15">
      <c r="A8" s="339" t="s">
        <v>772</v>
      </c>
      <c r="B8" s="340" t="s">
        <v>9</v>
      </c>
      <c r="C8" s="341" t="s">
        <v>10</v>
      </c>
      <c r="D8" s="342" t="s">
        <v>12</v>
      </c>
      <c r="E8" s="343"/>
      <c r="F8" s="339" t="s">
        <v>773</v>
      </c>
      <c r="G8" s="344" t="s">
        <v>773</v>
      </c>
      <c r="H8" s="344" t="s">
        <v>94</v>
      </c>
      <c r="I8" s="338"/>
    </row>
    <row r="9" spans="1:9" ht="15">
      <c r="A9" s="345" t="s">
        <v>15</v>
      </c>
      <c r="B9" s="346"/>
      <c r="C9" s="347"/>
      <c r="D9" s="348" t="s">
        <v>774</v>
      </c>
      <c r="E9" s="349" t="s">
        <v>775</v>
      </c>
      <c r="F9" s="345" t="s">
        <v>19</v>
      </c>
      <c r="G9" s="349" t="s">
        <v>20</v>
      </c>
      <c r="H9" s="345" t="s">
        <v>18</v>
      </c>
      <c r="I9" s="338"/>
    </row>
    <row r="10" spans="1:9" ht="15">
      <c r="A10" s="350" t="s">
        <v>776</v>
      </c>
      <c r="B10" s="351" t="s">
        <v>777</v>
      </c>
      <c r="C10" s="352" t="s">
        <v>28</v>
      </c>
      <c r="D10" s="353"/>
      <c r="E10" s="354">
        <v>420</v>
      </c>
      <c r="F10" s="355" t="s">
        <v>778</v>
      </c>
      <c r="G10" s="356" t="s">
        <v>779</v>
      </c>
      <c r="H10" s="357">
        <v>100.327</v>
      </c>
      <c r="I10" s="338"/>
    </row>
    <row r="11" spans="1:9" ht="15">
      <c r="A11" s="350" t="s">
        <v>780</v>
      </c>
      <c r="B11" s="358" t="s">
        <v>781</v>
      </c>
      <c r="C11" s="359" t="s">
        <v>28</v>
      </c>
      <c r="D11" s="358"/>
      <c r="E11" s="360">
        <v>15</v>
      </c>
      <c r="F11" s="361" t="s">
        <v>782</v>
      </c>
      <c r="G11" s="362" t="s">
        <v>783</v>
      </c>
      <c r="H11" s="357">
        <v>7.2080000000000002</v>
      </c>
      <c r="I11" s="338"/>
    </row>
    <row r="12" spans="1:9" ht="15">
      <c r="A12" s="350" t="s">
        <v>784</v>
      </c>
      <c r="B12" s="358" t="s">
        <v>785</v>
      </c>
      <c r="C12" s="359" t="s">
        <v>786</v>
      </c>
      <c r="D12" s="358"/>
      <c r="E12" s="360">
        <v>113</v>
      </c>
      <c r="F12" s="355" t="s">
        <v>787</v>
      </c>
      <c r="G12" s="356" t="s">
        <v>788</v>
      </c>
      <c r="H12" s="357">
        <v>23.007999999999999</v>
      </c>
      <c r="I12" s="338"/>
    </row>
    <row r="13" spans="1:9" ht="15">
      <c r="A13" s="350" t="s">
        <v>789</v>
      </c>
      <c r="B13" s="358" t="s">
        <v>790</v>
      </c>
      <c r="C13" s="359" t="s">
        <v>786</v>
      </c>
      <c r="D13" s="358"/>
      <c r="E13" s="360">
        <v>100</v>
      </c>
      <c r="F13" s="355" t="s">
        <v>791</v>
      </c>
      <c r="G13" s="356" t="s">
        <v>792</v>
      </c>
      <c r="H13" s="357">
        <v>252.36699999999999</v>
      </c>
      <c r="I13" s="338"/>
    </row>
    <row r="14" spans="1:9" ht="15">
      <c r="A14" s="350" t="s">
        <v>793</v>
      </c>
      <c r="B14" s="358" t="s">
        <v>794</v>
      </c>
      <c r="C14" s="359" t="s">
        <v>28</v>
      </c>
      <c r="D14" s="358"/>
      <c r="E14" s="360">
        <v>800</v>
      </c>
      <c r="F14" s="355" t="s">
        <v>795</v>
      </c>
      <c r="G14" s="356" t="s">
        <v>796</v>
      </c>
      <c r="H14" s="357">
        <v>488.79</v>
      </c>
      <c r="I14" s="338"/>
    </row>
    <row r="15" spans="1:9" ht="15">
      <c r="A15" s="363" t="s">
        <v>797</v>
      </c>
      <c r="B15" s="364" t="s">
        <v>798</v>
      </c>
      <c r="C15" s="363" t="s">
        <v>799</v>
      </c>
      <c r="D15" s="364"/>
      <c r="E15" s="363">
        <v>120</v>
      </c>
      <c r="F15" s="365" t="s">
        <v>800</v>
      </c>
      <c r="G15" s="366">
        <v>2016</v>
      </c>
      <c r="H15" s="367">
        <v>75.698999999999998</v>
      </c>
      <c r="I15" s="338"/>
    </row>
    <row r="16" spans="1:9" ht="15">
      <c r="A16" s="336"/>
      <c r="B16" s="338"/>
      <c r="C16" s="338"/>
      <c r="D16" s="338"/>
      <c r="E16" s="338"/>
      <c r="F16" s="338"/>
      <c r="G16" s="338"/>
      <c r="H16" s="368"/>
      <c r="I16" s="338"/>
    </row>
  </sheetData>
  <mergeCells count="4">
    <mergeCell ref="A6:G6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borxhit te brendshem</vt:lpstr>
      <vt:lpstr>Rregjistri i borxhit jashtem</vt:lpstr>
      <vt:lpstr>Borxhi i pushtetit lokal</vt:lpstr>
      <vt:lpstr>'Regjistri borxhit te brendshem'!Print_Titles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irena.gjika</cp:lastModifiedBy>
  <dcterms:created xsi:type="dcterms:W3CDTF">2015-10-09T09:12:33Z</dcterms:created>
  <dcterms:modified xsi:type="dcterms:W3CDTF">2015-10-27T12:07:47Z</dcterms:modified>
</cp:coreProperties>
</file>