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Nr.Pun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0">'Nr.Pun 2019'!$A$1:$C$69</definedName>
    <definedName name="_xlnm.Print_Area">#REF!</definedName>
    <definedName name="Print_Area_table10">#REF!</definedName>
    <definedName name="_xlnm.Print_Titles" localSheetId="0">'Nr.Pun 2019'!$1:$3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44525"/>
</workbook>
</file>

<file path=xl/calcChain.xml><?xml version="1.0" encoding="utf-8"?>
<calcChain xmlns="http://schemas.openxmlformats.org/spreadsheetml/2006/main">
  <c r="C8" i="1" l="1"/>
  <c r="C60" i="1" l="1"/>
  <c r="C58" i="1" s="1"/>
  <c r="C49" i="1"/>
  <c r="C46" i="1"/>
  <c r="C35" i="1"/>
  <c r="C33" i="1" s="1"/>
  <c r="C66" i="1" l="1"/>
  <c r="C69" i="1" s="1"/>
</calcChain>
</file>

<file path=xl/sharedStrings.xml><?xml version="1.0" encoding="utf-8"?>
<sst xmlns="http://schemas.openxmlformats.org/spreadsheetml/2006/main" count="70" uniqueCount="70">
  <si>
    <t>Tab 2</t>
  </si>
  <si>
    <t>Kod
min</t>
  </si>
  <si>
    <t>Emertimi i Ministrisë / Institucionit Buxhetor</t>
  </si>
  <si>
    <t>Numri 2019</t>
  </si>
  <si>
    <t>Presidenca</t>
  </si>
  <si>
    <t>Kuvendi</t>
  </si>
  <si>
    <t>Kryeministria</t>
  </si>
  <si>
    <t xml:space="preserve">Ministria e Bujqësisë dhe Zhvillimit Rural </t>
  </si>
  <si>
    <t>Ministria e Infrastrukturës dhe Energjisë</t>
  </si>
  <si>
    <t>Ministria e Financave dhe Ekonomisë</t>
  </si>
  <si>
    <t>Ministria e Arsimit, Sportit dhe Rinisë</t>
  </si>
  <si>
    <t xml:space="preserve">Ministria e Kulturës </t>
  </si>
  <si>
    <t>Ministria e Shendetësisë dhe Mbrojtjes Sociale</t>
  </si>
  <si>
    <t>Ministria e Drejtësisë</t>
  </si>
  <si>
    <t>Ministër për Evropën dhe Punët e Jashtme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</si>
  <si>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</si>
  <si>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</si>
  <si>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</si>
  <si>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</si>
  <si>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</si>
  <si>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</si>
  <si>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</si>
  <si>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</si>
  <si>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Instituti Statistikës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</si>
  <si>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</si>
  <si>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</si>
  <si>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</si>
  <si>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</si>
  <si>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</si>
  <si>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</si>
  <si>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</si>
  <si>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</si>
  <si>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</si>
  <si>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</si>
  <si>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Drejtoria Sigurimit të Informacionit Klasifikuar</t>
  </si>
  <si>
    <t>Agjencia e Prokurimit Publik</t>
  </si>
  <si>
    <t>Inspektoriati Qendror</t>
  </si>
  <si>
    <t>Agjencia e Menaxhimit të Burimeve Ujore</t>
  </si>
  <si>
    <t>Qendra kundër Ekstremizmit të Dhunshëm dhe Radikalizmit</t>
  </si>
  <si>
    <t>Agjencia për Diasporën</t>
  </si>
  <si>
    <t>Qendra Botimeve të Diasporës</t>
  </si>
  <si>
    <t>Agjencia për Hapje, Dialog dhe Bashkeqeverisje</t>
  </si>
  <si>
    <t>Agjencia e Zhvillimit te Territorit</t>
  </si>
  <si>
    <t>Agjencia Autonome e Auditimit te Fondeve të BE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</si>
  <si>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</si>
  <si>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</si>
  <si>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</si>
  <si>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</si>
  <si>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>Autoriteti Kombetar Certifikimin Elektronik/Sigurime Kibernetike</t>
  </si>
  <si>
    <t xml:space="preserve">Autoriteti Shtetëror Gjeohapsinor (ASIG) </t>
  </si>
  <si>
    <t>Agjensia për mbështetjen e shoqërisë civile</t>
  </si>
  <si>
    <t>Komisioneri për të Drejtën e Informimit dhe Mbrojtjen e të Dhënave Personale</t>
  </si>
  <si>
    <t>Komisioneri për Mbrojtjen nga Diskriminimi</t>
  </si>
  <si>
    <t>Instituti i studimeve të krimeve të komunizmit</t>
  </si>
  <si>
    <t>Autoriteti për të Drejtën e Informimit mbi dokumentet ish-sigurimit</t>
  </si>
  <si>
    <t>Institucione të Sistemit të Drejtësisë</t>
  </si>
  <si>
    <t>Prokuroria e Përgjithshme</t>
  </si>
  <si>
    <t>Zyra e Administrimit të Buxhetit Gjyqësor</t>
  </si>
  <si>
    <t>Gjykata Kushtetuese</t>
  </si>
  <si>
    <t>Këshilli i Lartë i Drejtësisë</t>
  </si>
  <si>
    <t>Komisioni i Pavarur i Kualifikimit</t>
  </si>
  <si>
    <t>Kolegji i Posacem i Apelimit</t>
  </si>
  <si>
    <t>Komisioneri Publik</t>
  </si>
  <si>
    <t>Total punonjës buxhetore</t>
  </si>
  <si>
    <t>Rezervë për institucione të qeverisjes qendrore</t>
  </si>
  <si>
    <t>Rezervë për institucionet e drejtësisë</t>
  </si>
  <si>
    <t>Total numri i punonjësve</t>
  </si>
  <si>
    <t>Agjencia Kombetare e Planifikimit te Territorit</t>
  </si>
  <si>
    <t>Komiteti Shtetëror i Kulteve</t>
  </si>
  <si>
    <t>Komiteti I Pakicave Kombetare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</si>
</sst>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6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15" fillId="0" borderId="0">
      <alignment vertical="top"/>
    </xf>
    <xf numFmtId="0" fontId="15" fillId="0" borderId="0">
      <alignment vertical="top"/>
    </xf>
    <xf numFmtId="0" fontId="16" fillId="0" borderId="0"/>
    <xf numFmtId="0" fontId="16" fillId="0" borderId="0"/>
    <xf numFmtId="0" fontId="16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3" fontId="18" fillId="4" borderId="24" applyNumberFormat="0"/>
    <xf numFmtId="3" fontId="1" fillId="4" borderId="24" applyNumberFormat="0"/>
    <xf numFmtId="0" fontId="19" fillId="0" borderId="25" applyNumberFormat="0" applyFont="0" applyFill="0" applyAlignment="0" applyProtection="0"/>
    <xf numFmtId="0" fontId="20" fillId="0" borderId="0"/>
    <xf numFmtId="0" fontId="20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22" fillId="0" borderId="0">
      <alignment horizontal="right" vertical="top"/>
    </xf>
    <xf numFmtId="173" fontId="22" fillId="0" borderId="0">
      <alignment horizontal="right" vertical="top"/>
    </xf>
    <xf numFmtId="3" fontId="1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9" fillId="0" borderId="0" applyFont="0" applyFill="0" applyBorder="0" applyAlignment="0" applyProtection="0"/>
    <xf numFmtId="0" fontId="18" fillId="5" borderId="0" applyNumberFormat="0" applyBorder="0" applyProtection="0"/>
    <xf numFmtId="0" fontId="1" fillId="5" borderId="0" applyNumberFormat="0" applyBorder="0" applyProtection="0"/>
    <xf numFmtId="175" fontId="18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26" applyNumberFormat="0" applyFont="0" applyBorder="0" applyAlignment="0" applyProtection="0">
      <alignment horizontal="right"/>
    </xf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2" fontId="1" fillId="0" borderId="0" applyFill="0" applyBorder="0" applyAlignment="0" applyProtection="0"/>
    <xf numFmtId="38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8" fillId="7" borderId="24" applyNumberFormat="0" applyBorder="0" applyProtection="0"/>
    <xf numFmtId="0" fontId="1" fillId="7" borderId="24" applyNumberFormat="0" applyBorder="0" applyProtection="0"/>
    <xf numFmtId="169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0" fontId="23" fillId="3" borderId="27" applyNumberFormat="0" applyBorder="0" applyAlignment="0" applyProtection="0"/>
    <xf numFmtId="3" fontId="18" fillId="8" borderId="0" applyNumberFormat="0" applyBorder="0"/>
    <xf numFmtId="3" fontId="1" fillId="8" borderId="0" applyNumberFormat="0" applyBorder="0"/>
    <xf numFmtId="169" fontId="27" fillId="0" borderId="0"/>
    <xf numFmtId="177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5" fontId="19" fillId="0" borderId="0" applyFont="0" applyFill="0" applyBorder="0" applyAlignment="0" applyProtection="0"/>
    <xf numFmtId="0" fontId="18" fillId="9" borderId="24" applyNumberFormat="0"/>
    <xf numFmtId="0" fontId="1" fillId="9" borderId="24" applyNumberFormat="0"/>
    <xf numFmtId="3" fontId="18" fillId="10" borderId="24" applyNumberFormat="0" applyFont="0" applyAlignment="0"/>
    <xf numFmtId="3" fontId="1" fillId="10" borderId="24" applyNumberFormat="0" applyFont="0" applyAlignment="0"/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>
      <alignment vertical="top"/>
    </xf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>
      <alignment vertical="top"/>
    </xf>
    <xf numFmtId="0" fontId="33" fillId="0" borderId="0"/>
    <xf numFmtId="181" fontId="34" fillId="0" borderId="0" applyFill="0" applyBorder="0" applyAlignment="0" applyProtection="0">
      <alignment horizontal="right"/>
    </xf>
    <xf numFmtId="0" fontId="1" fillId="0" borderId="0"/>
    <xf numFmtId="0" fontId="18" fillId="11" borderId="24" applyNumberFormat="0" applyFont="0" applyAlignment="0" applyProtection="0"/>
    <xf numFmtId="40" fontId="6" fillId="3" borderId="0">
      <alignment horizontal="right"/>
    </xf>
    <xf numFmtId="10" fontId="18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2" fontId="19" fillId="0" borderId="0" applyFont="0" applyFill="0" applyBorder="0" applyAlignment="0" applyProtection="0"/>
    <xf numFmtId="185" fontId="34" fillId="0" borderId="0" applyFill="0" applyBorder="0" applyAlignment="0">
      <alignment horizontal="centerContinuous"/>
    </xf>
    <xf numFmtId="3" fontId="18" fillId="12" borderId="24" applyNumberFormat="0"/>
    <xf numFmtId="3" fontId="1" fillId="12" borderId="24" applyNumberFormat="0"/>
    <xf numFmtId="0" fontId="17" fillId="0" borderId="0"/>
    <xf numFmtId="0" fontId="35" fillId="0" borderId="0"/>
    <xf numFmtId="0" fontId="15" fillId="0" borderId="0">
      <alignment vertical="top"/>
    </xf>
    <xf numFmtId="0" fontId="18" fillId="0" borderId="0" applyNumberFormat="0"/>
    <xf numFmtId="0" fontId="1" fillId="0" borderId="0" applyNumberFormat="0"/>
    <xf numFmtId="0" fontId="1" fillId="0" borderId="28" applyNumberFormat="0" applyFill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4" fillId="0" borderId="0"/>
    <xf numFmtId="0" fontId="38" fillId="0" borderId="0">
      <alignment horizontal="left" wrapText="1"/>
    </xf>
    <xf numFmtId="0" fontId="39" fillId="0" borderId="29" applyNumberFormat="0" applyFont="0" applyFill="0" applyBorder="0" applyAlignment="0" applyProtection="0">
      <alignment horizontal="center" wrapText="1"/>
    </xf>
    <xf numFmtId="186" fontId="17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7" fontId="39" fillId="0" borderId="0" applyNumberFormat="0" applyFont="0" applyFill="0" applyBorder="0" applyAlignment="0" applyProtection="0"/>
    <xf numFmtId="0" fontId="34" fillId="0" borderId="29" applyNumberFormat="0" applyFont="0" applyFill="0" applyAlignment="0" applyProtection="0">
      <alignment horizontal="center"/>
    </xf>
    <xf numFmtId="0" fontId="34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34" fillId="0" borderId="0" applyNumberFormat="0" applyFont="0" applyFill="0" applyBorder="0" applyAlignment="0" applyProtection="0">
      <alignment horizontal="left" wrapText="1" indent="2"/>
    </xf>
    <xf numFmtId="188" fontId="34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89" fontId="42" fillId="0" borderId="0">
      <alignment horizontal="right"/>
    </xf>
    <xf numFmtId="0" fontId="43" fillId="0" borderId="0" applyProtection="0"/>
    <xf numFmtId="190" fontId="43" fillId="0" borderId="0" applyProtection="0"/>
    <xf numFmtId="0" fontId="44" fillId="0" borderId="0" applyProtection="0"/>
    <xf numFmtId="0" fontId="45" fillId="0" borderId="0" applyProtection="0"/>
    <xf numFmtId="0" fontId="43" fillId="0" borderId="30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47">
    <xf numFmtId="0" fontId="0" fillId="0" borderId="0" xfId="0"/>
    <xf numFmtId="0" fontId="1" fillId="0" borderId="0" xfId="1" applyFont="1" applyFill="1"/>
    <xf numFmtId="0" fontId="2" fillId="2" borderId="0" xfId="1" applyFont="1" applyFill="1"/>
    <xf numFmtId="0" fontId="1" fillId="3" borderId="0" xfId="0" applyFont="1" applyFill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wrapText="1"/>
    </xf>
    <xf numFmtId="3" fontId="6" fillId="2" borderId="5" xfId="2" applyNumberFormat="1" applyFont="1" applyFill="1" applyBorder="1" applyAlignment="1">
      <alignment horizontal="left" wrapText="1"/>
    </xf>
    <xf numFmtId="3" fontId="2" fillId="2" borderId="6" xfId="2" applyNumberFormat="1" applyFont="1" applyFill="1" applyBorder="1" applyAlignment="1">
      <alignment horizontal="center" wrapText="1"/>
    </xf>
    <xf numFmtId="3" fontId="6" fillId="2" borderId="7" xfId="2" applyNumberFormat="1" applyFont="1" applyFill="1" applyBorder="1" applyAlignment="1">
      <alignment horizontal="center" wrapText="1"/>
    </xf>
    <xf numFmtId="3" fontId="6" fillId="2" borderId="8" xfId="2" applyNumberFormat="1" applyFont="1" applyFill="1" applyBorder="1" applyAlignment="1">
      <alignment horizontal="left" wrapText="1"/>
    </xf>
    <xf numFmtId="3" fontId="2" fillId="2" borderId="9" xfId="2" applyNumberFormat="1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left" wrapText="1"/>
    </xf>
    <xf numFmtId="3" fontId="6" fillId="2" borderId="10" xfId="2" applyNumberFormat="1" applyFont="1" applyFill="1" applyBorder="1" applyAlignment="1">
      <alignment horizont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2" fillId="2" borderId="11" xfId="2" applyNumberFormat="1" applyFont="1" applyFill="1" applyBorder="1" applyAlignment="1">
      <alignment horizontal="center" wrapText="1"/>
    </xf>
    <xf numFmtId="3" fontId="6" fillId="2" borderId="12" xfId="2" applyNumberFormat="1" applyFont="1" applyFill="1" applyBorder="1" applyAlignment="1">
      <alignment horizontal="center" wrapText="1"/>
    </xf>
    <xf numFmtId="3" fontId="3" fillId="2" borderId="13" xfId="2" applyNumberFormat="1" applyFont="1" applyFill="1" applyBorder="1" applyAlignment="1">
      <alignment horizontal="left" wrapText="1"/>
    </xf>
    <xf numFmtId="3" fontId="2" fillId="2" borderId="14" xfId="2" applyNumberFormat="1" applyFont="1" applyFill="1" applyBorder="1" applyAlignment="1">
      <alignment horizontal="center" wrapText="1"/>
    </xf>
    <xf numFmtId="3" fontId="7" fillId="2" borderId="15" xfId="2" applyNumberFormat="1" applyFont="1" applyFill="1" applyBorder="1" applyAlignment="1">
      <alignment horizontal="center" wrapText="1"/>
    </xf>
    <xf numFmtId="3" fontId="8" fillId="2" borderId="16" xfId="2" applyNumberFormat="1" applyFont="1" applyFill="1" applyBorder="1" applyAlignment="1">
      <alignment horizontal="left" wrapText="1"/>
    </xf>
    <xf numFmtId="3" fontId="9" fillId="2" borderId="6" xfId="2" applyNumberFormat="1" applyFont="1" applyFill="1" applyBorder="1" applyAlignment="1">
      <alignment horizontal="center" wrapText="1"/>
    </xf>
    <xf numFmtId="3" fontId="7" fillId="2" borderId="10" xfId="2" applyNumberFormat="1" applyFont="1" applyFill="1" applyBorder="1" applyAlignment="1">
      <alignment horizontal="center" wrapText="1"/>
    </xf>
    <xf numFmtId="3" fontId="8" fillId="2" borderId="9" xfId="2" applyNumberFormat="1" applyFont="1" applyFill="1" applyBorder="1" applyAlignment="1">
      <alignment horizontal="left" wrapText="1"/>
    </xf>
    <xf numFmtId="3" fontId="9" fillId="2" borderId="9" xfId="2" applyNumberFormat="1" applyFont="1" applyFill="1" applyBorder="1" applyAlignment="1">
      <alignment horizontal="center" wrapText="1"/>
    </xf>
    <xf numFmtId="3" fontId="7" fillId="2" borderId="4" xfId="2" applyNumberFormat="1" applyFont="1" applyFill="1" applyBorder="1" applyAlignment="1">
      <alignment horizontal="center" wrapText="1"/>
    </xf>
    <xf numFmtId="3" fontId="8" fillId="2" borderId="5" xfId="2" applyNumberFormat="1" applyFont="1" applyFill="1" applyBorder="1" applyAlignment="1">
      <alignment horizontal="left" wrapText="1"/>
    </xf>
    <xf numFmtId="3" fontId="9" fillId="2" borderId="11" xfId="2" applyNumberFormat="1" applyFont="1" applyFill="1" applyBorder="1" applyAlignment="1">
      <alignment horizontal="center" wrapText="1"/>
    </xf>
    <xf numFmtId="3" fontId="6" fillId="2" borderId="14" xfId="2" applyNumberFormat="1" applyFont="1" applyFill="1" applyBorder="1" applyAlignment="1">
      <alignment horizontal="center" wrapText="1"/>
    </xf>
    <xf numFmtId="3" fontId="6" fillId="2" borderId="13" xfId="2" applyNumberFormat="1" applyFont="1" applyFill="1" applyBorder="1" applyAlignment="1">
      <alignment horizontal="left" wrapText="1"/>
    </xf>
    <xf numFmtId="3" fontId="6" fillId="2" borderId="16" xfId="2" applyNumberFormat="1" applyFont="1" applyFill="1" applyBorder="1" applyAlignment="1">
      <alignment horizontal="left" wrapText="1"/>
    </xf>
    <xf numFmtId="3" fontId="10" fillId="2" borderId="14" xfId="2" applyNumberFormat="1" applyFont="1" applyFill="1" applyBorder="1" applyAlignment="1">
      <alignment horizontal="center" wrapText="1"/>
    </xf>
    <xf numFmtId="3" fontId="11" fillId="2" borderId="17" xfId="2" applyNumberFormat="1" applyFont="1" applyFill="1" applyBorder="1" applyAlignment="1">
      <alignment horizontal="left" wrapText="1"/>
    </xf>
    <xf numFmtId="3" fontId="4" fillId="2" borderId="17" xfId="2" applyNumberFormat="1" applyFont="1" applyFill="1" applyBorder="1" applyAlignment="1">
      <alignment horizontal="center" wrapText="1"/>
    </xf>
    <xf numFmtId="3" fontId="6" fillId="2" borderId="18" xfId="2" applyNumberFormat="1" applyFont="1" applyFill="1" applyBorder="1" applyAlignment="1">
      <alignment horizontal="center" wrapText="1"/>
    </xf>
    <xf numFmtId="3" fontId="12" fillId="2" borderId="19" xfId="2" applyNumberFormat="1" applyFont="1" applyFill="1" applyBorder="1" applyAlignment="1">
      <alignment horizontal="left" wrapText="1"/>
    </xf>
    <xf numFmtId="3" fontId="9" fillId="2" borderId="14" xfId="2" applyNumberFormat="1" applyFont="1" applyFill="1" applyBorder="1" applyAlignment="1">
      <alignment horizontal="center" wrapText="1"/>
    </xf>
    <xf numFmtId="3" fontId="13" fillId="2" borderId="20" xfId="2" applyNumberFormat="1" applyFont="1" applyFill="1" applyBorder="1" applyAlignment="1">
      <alignment horizontal="center" wrapText="1"/>
    </xf>
    <xf numFmtId="3" fontId="14" fillId="2" borderId="17" xfId="2" applyNumberFormat="1" applyFont="1" applyFill="1" applyBorder="1" applyAlignment="1">
      <alignment horizontal="left" wrapText="1"/>
    </xf>
    <xf numFmtId="3" fontId="9" fillId="2" borderId="21" xfId="2" applyNumberFormat="1" applyFont="1" applyFill="1" applyBorder="1" applyAlignment="1">
      <alignment horizontal="center" wrapText="1"/>
    </xf>
    <xf numFmtId="3" fontId="6" fillId="2" borderId="22" xfId="2" applyNumberFormat="1" applyFont="1" applyFill="1" applyBorder="1" applyAlignment="1">
      <alignment horizontal="center" wrapText="1"/>
    </xf>
    <xf numFmtId="3" fontId="3" fillId="2" borderId="23" xfId="2" applyNumberFormat="1" applyFont="1" applyFill="1" applyBorder="1" applyAlignment="1">
      <alignment horizontal="center" wrapText="1"/>
    </xf>
    <xf numFmtId="3" fontId="2" fillId="2" borderId="23" xfId="2" applyNumberFormat="1" applyFont="1" applyFill="1" applyBorder="1" applyAlignment="1">
      <alignment horizontal="center" wrapText="1"/>
    </xf>
    <xf numFmtId="0" fontId="1" fillId="0" borderId="0" xfId="0" applyFont="1" applyFill="1"/>
  </cellXfs>
  <cellStyles count="172">
    <cellStyle name="_ALB content sheet" xfId="3"/>
    <cellStyle name="_ALB content sheet_Projekt_Buxhet_2012" xfId="4"/>
    <cellStyle name="_ALB_StructPC tables" xfId="5"/>
    <cellStyle name="_Output to team May 12 2008 10pm" xfId="6"/>
    <cellStyle name="_PC Table Summary fror Gramoz May 13 2008" xfId="7"/>
    <cellStyle name="1 indent" xfId="8"/>
    <cellStyle name="2 indents" xfId="9"/>
    <cellStyle name="3 indents" xfId="10"/>
    <cellStyle name="4 indents" xfId="11"/>
    <cellStyle name="5 indents" xfId="12"/>
    <cellStyle name="BoA" xfId="13"/>
    <cellStyle name="BoA 2" xfId="14"/>
    <cellStyle name="Celkem" xfId="15"/>
    <cellStyle name="Comma  - Style1" xfId="16"/>
    <cellStyle name="Comma  - Style1 2" xfId="17"/>
    <cellStyle name="Comma 10" xfId="18"/>
    <cellStyle name="Comma 11" xfId="19"/>
    <cellStyle name="Comma 12" xfId="20"/>
    <cellStyle name="Comma 13" xfId="21"/>
    <cellStyle name="Comma 2" xfId="22"/>
    <cellStyle name="Comma 2 2" xfId="23"/>
    <cellStyle name="Comma 2 3" xfId="24"/>
    <cellStyle name="Comma 2 3 2" xfId="25"/>
    <cellStyle name="Comma 2 3 3" xfId="26"/>
    <cellStyle name="Comma 3" xfId="27"/>
    <cellStyle name="Comma 4" xfId="28"/>
    <cellStyle name="Comma 4 2" xfId="29"/>
    <cellStyle name="Comma 4 3" xfId="30"/>
    <cellStyle name="Comma 5" xfId="31"/>
    <cellStyle name="Comma 6" xfId="32"/>
    <cellStyle name="Comma 7" xfId="33"/>
    <cellStyle name="Comma 8" xfId="34"/>
    <cellStyle name="Comma 9" xfId="35"/>
    <cellStyle name="Comma(3)" xfId="36"/>
    <cellStyle name="Comma(3) 2" xfId="37"/>
    <cellStyle name="Comma0" xfId="38"/>
    <cellStyle name="Curren - Style3" xfId="39"/>
    <cellStyle name="Curren - Style3 2" xfId="40"/>
    <cellStyle name="Curren - Style4" xfId="41"/>
    <cellStyle name="Curren - Style4 2" xfId="42"/>
    <cellStyle name="Currency0" xfId="43"/>
    <cellStyle name="Date" xfId="44"/>
    <cellStyle name="Datum" xfId="45"/>
    <cellStyle name="Defl/Infl" xfId="46"/>
    <cellStyle name="Defl/Infl 2" xfId="47"/>
    <cellStyle name="Euro" xfId="48"/>
    <cellStyle name="Euro 2" xfId="49"/>
    <cellStyle name="Exogenous" xfId="50"/>
    <cellStyle name="Finanční0" xfId="51"/>
    <cellStyle name="Finanèní0" xfId="52"/>
    <cellStyle name="Fixed" xfId="53"/>
    <cellStyle name="Grey" xfId="54"/>
    <cellStyle name="Heading 1 2" xfId="55"/>
    <cellStyle name="Heading 2 2" xfId="56"/>
    <cellStyle name="Hipervínculo_IIF" xfId="57"/>
    <cellStyle name="IMF" xfId="58"/>
    <cellStyle name="IMF 2" xfId="59"/>
    <cellStyle name="imf-one decimal" xfId="60"/>
    <cellStyle name="imf-zero decimal" xfId="61"/>
    <cellStyle name="Input [yellow]" xfId="62"/>
    <cellStyle name="INSTAT" xfId="63"/>
    <cellStyle name="INSTAT 2" xfId="64"/>
    <cellStyle name="Label" xfId="65"/>
    <cellStyle name="Měna0" xfId="66"/>
    <cellStyle name="Millares [0]_BALPROGRAMA2001R" xfId="67"/>
    <cellStyle name="Millares_BALPROGRAMA2001R" xfId="68"/>
    <cellStyle name="Milliers [0]_Encours - Apr rééch" xfId="69"/>
    <cellStyle name="Milliers_Encours - Apr rééch" xfId="70"/>
    <cellStyle name="Mìna0" xfId="71"/>
    <cellStyle name="Model" xfId="72"/>
    <cellStyle name="Model 2" xfId="73"/>
    <cellStyle name="MoF" xfId="74"/>
    <cellStyle name="MoF 2" xfId="75"/>
    <cellStyle name="Moneda [0]_BALPROGRAMA2001R" xfId="76"/>
    <cellStyle name="Moneda_BALPROGRAMA2001R" xfId="77"/>
    <cellStyle name="Monétaire [0]_Encours - Apr rééch" xfId="78"/>
    <cellStyle name="Monétaire_Encours - Apr rééch" xfId="79"/>
    <cellStyle name="Normal" xfId="0" builtinId="0"/>
    <cellStyle name="Normal - Style1" xfId="80"/>
    <cellStyle name="Normal - Style2" xfId="81"/>
    <cellStyle name="Normal - Style5" xfId="82"/>
    <cellStyle name="Normal - Style5 2" xfId="83"/>
    <cellStyle name="Normal - Style6" xfId="84"/>
    <cellStyle name="Normal - Style6 2" xfId="85"/>
    <cellStyle name="Normal - Style7" xfId="86"/>
    <cellStyle name="Normal - Style7 2" xfId="87"/>
    <cellStyle name="Normal - Style8" xfId="88"/>
    <cellStyle name="Normal - Style8 2" xfId="89"/>
    <cellStyle name="Normal 10" xfId="90"/>
    <cellStyle name="Normal 10 2" xfId="91"/>
    <cellStyle name="Normal 11" xfId="92"/>
    <cellStyle name="Normal 12" xfId="93"/>
    <cellStyle name="Normal 13" xfId="1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2" xfId="101"/>
    <cellStyle name="Normal 2 4" xfId="102"/>
    <cellStyle name="Normal 20" xfId="103"/>
    <cellStyle name="Normal 21" xfId="104"/>
    <cellStyle name="Normal 22" xfId="105"/>
    <cellStyle name="Normal 3" xfId="106"/>
    <cellStyle name="Normal 3 2" xfId="107"/>
    <cellStyle name="Normal 3 3" xfId="108"/>
    <cellStyle name="Normal 4" xfId="109"/>
    <cellStyle name="Normal 5" xfId="110"/>
    <cellStyle name="Normal 5 2" xfId="111"/>
    <cellStyle name="Normal 5 3" xfId="112"/>
    <cellStyle name="Normal 6" xfId="113"/>
    <cellStyle name="Normal 7" xfId="114"/>
    <cellStyle name="Normal 8" xfId="115"/>
    <cellStyle name="Normal 9" xfId="116"/>
    <cellStyle name="Normal Table" xfId="117"/>
    <cellStyle name="Normal_Sheet1" xfId="2"/>
    <cellStyle name="normálne__1_NDARJA  BUXHETIT Universiteteve _2007-2008 sipas Formulës.xls_Flori_PM" xfId="118"/>
    <cellStyle name="Note 2" xfId="119"/>
    <cellStyle name="Output Amounts" xfId="120"/>
    <cellStyle name="Percent [2]" xfId="121"/>
    <cellStyle name="Percent [2] 2" xfId="122"/>
    <cellStyle name="Percent 2" xfId="123"/>
    <cellStyle name="Percent 3" xfId="124"/>
    <cellStyle name="Percent 4" xfId="125"/>
    <cellStyle name="Percent 5" xfId="126"/>
    <cellStyle name="Percent 6" xfId="127"/>
    <cellStyle name="percentage difference" xfId="128"/>
    <cellStyle name="percentage difference one decimal" xfId="129"/>
    <cellStyle name="percentage difference zero decimal" xfId="130"/>
    <cellStyle name="Pevný" xfId="131"/>
    <cellStyle name="Presentation" xfId="132"/>
    <cellStyle name="Proj" xfId="133"/>
    <cellStyle name="Proj 2" xfId="134"/>
    <cellStyle name="Publication" xfId="135"/>
    <cellStyle name="STYL1 - Style1" xfId="136"/>
    <cellStyle name="Style 1" xfId="137"/>
    <cellStyle name="Text" xfId="138"/>
    <cellStyle name="Text 2" xfId="139"/>
    <cellStyle name="Total 2" xfId="140"/>
    <cellStyle name="WebAnchor1" xfId="141"/>
    <cellStyle name="WebAnchor2" xfId="142"/>
    <cellStyle name="WebAnchor3" xfId="143"/>
    <cellStyle name="WebAnchor4" xfId="144"/>
    <cellStyle name="WebAnchor5" xfId="145"/>
    <cellStyle name="WebAnchor6" xfId="146"/>
    <cellStyle name="WebAnchor7" xfId="147"/>
    <cellStyle name="Webexclude" xfId="148"/>
    <cellStyle name="WebFN" xfId="149"/>
    <cellStyle name="WebFN1" xfId="150"/>
    <cellStyle name="WebFN2" xfId="151"/>
    <cellStyle name="WebFN3" xfId="152"/>
    <cellStyle name="WebFN4" xfId="153"/>
    <cellStyle name="WebHR" xfId="154"/>
    <cellStyle name="WebIndent1" xfId="155"/>
    <cellStyle name="WebIndent1wFN3" xfId="156"/>
    <cellStyle name="WebIndent2" xfId="157"/>
    <cellStyle name="WebNoBR" xfId="158"/>
    <cellStyle name="Záhlaví 1" xfId="159"/>
    <cellStyle name="Záhlaví 2" xfId="160"/>
    <cellStyle name="zero" xfId="161"/>
    <cellStyle name="ДАТА" xfId="162"/>
    <cellStyle name="ДЕНЕЖНЫЙ_BOPENGC" xfId="163"/>
    <cellStyle name="ЗАГОЛОВОК1" xfId="164"/>
    <cellStyle name="ЗАГОЛОВОК2" xfId="165"/>
    <cellStyle name="ИТОГОВЫЙ" xfId="166"/>
    <cellStyle name="Обычный_BOPENGC" xfId="167"/>
    <cellStyle name="ПРОЦЕНТНЫЙ_BOPENGC" xfId="168"/>
    <cellStyle name="ТЕКСТ" xfId="169"/>
    <cellStyle name="ФИКСИРОВАННЫЙ" xfId="170"/>
    <cellStyle name="ФИНАНСОВЫЙ_BOPENGC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0"/>
  <sheetViews>
    <sheetView tabSelected="1" view="pageBreakPreview" zoomScale="60" zoomScaleNormal="100" workbookViewId="0">
      <selection activeCell="J64" sqref="J64"/>
    </sheetView>
  </sheetViews>
  <sheetFormatPr defaultRowHeight="12.75"/>
  <cols>
    <col min="1" max="1" width="6.28515625" style="4" customWidth="1"/>
    <col min="2" max="2" width="60.28515625" style="46" customWidth="1"/>
    <col min="3" max="3" width="13.5703125" style="3" customWidth="1"/>
    <col min="4" max="8" width="8.85546875" style="3" customWidth="1"/>
    <col min="9" max="9" width="20.7109375" style="3" customWidth="1"/>
    <col min="10" max="17" width="8.85546875" style="3" customWidth="1"/>
    <col min="18" max="16384" width="9.140625" style="4"/>
  </cols>
  <sheetData>
    <row r="2" spans="1:17" ht="15.95" customHeight="1" thickBot="1">
      <c r="A2" s="1" t="s">
        <v>0</v>
      </c>
      <c r="B2" s="1"/>
      <c r="C2" s="2"/>
      <c r="N2" s="4"/>
      <c r="O2" s="4"/>
      <c r="P2" s="4"/>
      <c r="Q2" s="4"/>
    </row>
    <row r="3" spans="1:17" ht="26.25" customHeight="1" thickTop="1">
      <c r="A3" s="5" t="s">
        <v>1</v>
      </c>
      <c r="B3" s="6" t="s">
        <v>2</v>
      </c>
      <c r="C3" s="7" t="s">
        <v>3</v>
      </c>
      <c r="N3" s="4"/>
      <c r="O3" s="4"/>
      <c r="P3" s="4"/>
      <c r="Q3" s="4"/>
    </row>
    <row r="4" spans="1:17" ht="15.95" customHeight="1">
      <c r="A4" s="8">
        <v>1</v>
      </c>
      <c r="B4" s="9" t="s">
        <v>4</v>
      </c>
      <c r="C4" s="10">
        <v>86</v>
      </c>
      <c r="N4" s="4"/>
      <c r="O4" s="4"/>
      <c r="P4" s="4"/>
      <c r="Q4" s="4"/>
    </row>
    <row r="5" spans="1:17" ht="15.95" customHeight="1">
      <c r="A5" s="11">
        <v>2</v>
      </c>
      <c r="B5" s="12" t="s">
        <v>5</v>
      </c>
      <c r="C5" s="13">
        <v>405</v>
      </c>
      <c r="N5" s="4"/>
      <c r="O5" s="4"/>
      <c r="P5" s="4"/>
      <c r="Q5" s="4"/>
    </row>
    <row r="6" spans="1:17" ht="15.95" customHeight="1">
      <c r="A6" s="14">
        <v>3</v>
      </c>
      <c r="B6" s="15" t="s">
        <v>6</v>
      </c>
      <c r="C6" s="13">
        <v>156</v>
      </c>
      <c r="N6" s="4"/>
      <c r="O6" s="4"/>
      <c r="P6" s="4"/>
      <c r="Q6" s="4"/>
    </row>
    <row r="7" spans="1:17" ht="15.95" customHeight="1">
      <c r="A7" s="16">
        <v>5</v>
      </c>
      <c r="B7" s="15" t="s">
        <v>7</v>
      </c>
      <c r="C7" s="13">
        <v>1915</v>
      </c>
      <c r="N7" s="4"/>
      <c r="O7" s="4"/>
      <c r="P7" s="4"/>
      <c r="Q7" s="4"/>
    </row>
    <row r="8" spans="1:17" ht="15.95" customHeight="1">
      <c r="A8" s="16">
        <v>6</v>
      </c>
      <c r="B8" s="15" t="s">
        <v>8</v>
      </c>
      <c r="C8" s="13">
        <f>-44+970</f>
        <v>926</v>
      </c>
      <c r="N8" s="4"/>
      <c r="O8" s="4"/>
      <c r="P8" s="4"/>
      <c r="Q8" s="4"/>
    </row>
    <row r="9" spans="1:17" ht="15.95" customHeight="1">
      <c r="A9" s="14">
        <v>10</v>
      </c>
      <c r="B9" s="15" t="s">
        <v>9</v>
      </c>
      <c r="C9" s="13">
        <v>5803</v>
      </c>
      <c r="N9" s="4"/>
      <c r="O9" s="4"/>
      <c r="P9" s="4"/>
      <c r="Q9" s="4"/>
    </row>
    <row r="10" spans="1:17" ht="15.95" customHeight="1">
      <c r="A10" s="16">
        <v>11</v>
      </c>
      <c r="B10" s="15" t="s">
        <v>10</v>
      </c>
      <c r="C10" s="13">
        <v>31089</v>
      </c>
      <c r="N10" s="4"/>
      <c r="O10" s="4"/>
      <c r="P10" s="4"/>
      <c r="Q10" s="4"/>
    </row>
    <row r="11" spans="1:17" ht="15.95" customHeight="1">
      <c r="A11" s="16">
        <v>12</v>
      </c>
      <c r="B11" s="15" t="s">
        <v>11</v>
      </c>
      <c r="C11" s="13">
        <v>1003</v>
      </c>
      <c r="N11" s="4"/>
      <c r="O11" s="4"/>
      <c r="P11" s="4"/>
      <c r="Q11" s="4"/>
    </row>
    <row r="12" spans="1:17" ht="15.95" customHeight="1">
      <c r="A12" s="16">
        <v>13</v>
      </c>
      <c r="B12" s="15" t="s">
        <v>12</v>
      </c>
      <c r="C12" s="13">
        <v>4259</v>
      </c>
      <c r="N12" s="4"/>
      <c r="O12" s="4"/>
      <c r="P12" s="4"/>
      <c r="Q12" s="4"/>
    </row>
    <row r="13" spans="1:17" ht="15.95" customHeight="1">
      <c r="A13" s="16">
        <v>14</v>
      </c>
      <c r="B13" s="15" t="s">
        <v>13</v>
      </c>
      <c r="C13" s="13">
        <v>5751</v>
      </c>
    </row>
    <row r="14" spans="1:17" ht="15.95" customHeight="1">
      <c r="A14" s="16">
        <v>15</v>
      </c>
      <c r="B14" s="15" t="s">
        <v>14</v>
      </c>
      <c r="C14" s="13">
        <v>551</v>
      </c>
    </row>
    <row r="15" spans="1:17" ht="15.95" customHeight="1">
      <c r="A15" s="16">
        <v>16</v>
      </c>
      <c r="B15" s="15" t="s">
        <v>15</v>
      </c>
      <c r="C15" s="13">
        <v>14149</v>
      </c>
    </row>
    <row r="16" spans="1:17" ht="15.95" customHeight="1">
      <c r="A16" s="16">
        <v>17</v>
      </c>
      <c r="B16" s="15" t="s">
        <v>16</v>
      </c>
      <c r="C16" s="13">
        <v>8966</v>
      </c>
    </row>
    <row r="17" spans="1:3" ht="15.95" customHeight="1">
      <c r="A17" s="16">
        <v>18</v>
      </c>
      <c r="B17" s="15" t="s">
        <v>17</v>
      </c>
      <c r="C17" s="13">
        <v>913</v>
      </c>
    </row>
    <row r="18" spans="1:3" ht="15.95" customHeight="1">
      <c r="A18" s="16">
        <v>20</v>
      </c>
      <c r="B18" s="15" t="s">
        <v>18</v>
      </c>
      <c r="C18" s="13">
        <v>139</v>
      </c>
    </row>
    <row r="19" spans="1:3" ht="15.95" customHeight="1">
      <c r="A19" s="16">
        <v>22</v>
      </c>
      <c r="B19" s="15" t="s">
        <v>19</v>
      </c>
      <c r="C19" s="13">
        <v>29</v>
      </c>
    </row>
    <row r="20" spans="1:3" ht="15.95" customHeight="1">
      <c r="A20" s="16">
        <v>24</v>
      </c>
      <c r="B20" s="15" t="s">
        <v>20</v>
      </c>
      <c r="C20" s="13">
        <v>191</v>
      </c>
    </row>
    <row r="21" spans="1:3" ht="15.95" customHeight="1">
      <c r="A21" s="16">
        <v>26</v>
      </c>
      <c r="B21" s="15" t="s">
        <v>21</v>
      </c>
      <c r="C21" s="13">
        <v>1101</v>
      </c>
    </row>
    <row r="22" spans="1:3" ht="15.95" customHeight="1">
      <c r="A22" s="16">
        <v>31</v>
      </c>
      <c r="B22" s="15" t="s">
        <v>22</v>
      </c>
      <c r="C22" s="13">
        <v>50</v>
      </c>
    </row>
    <row r="23" spans="1:3" ht="15.95" customHeight="1">
      <c r="A23" s="16">
        <v>50</v>
      </c>
      <c r="B23" s="15" t="s">
        <v>23</v>
      </c>
      <c r="C23" s="13">
        <v>226</v>
      </c>
    </row>
    <row r="24" spans="1:3" ht="15.95" customHeight="1">
      <c r="A24" s="16">
        <v>55</v>
      </c>
      <c r="B24" s="15" t="s">
        <v>24</v>
      </c>
      <c r="C24" s="13">
        <v>34</v>
      </c>
    </row>
    <row r="25" spans="1:3" ht="15.95" customHeight="1">
      <c r="A25" s="16">
        <v>57</v>
      </c>
      <c r="B25" s="15" t="s">
        <v>25</v>
      </c>
      <c r="C25" s="13">
        <v>9</v>
      </c>
    </row>
    <row r="26" spans="1:3" ht="15.95" customHeight="1">
      <c r="A26" s="16">
        <v>66</v>
      </c>
      <c r="B26" s="15" t="s">
        <v>26</v>
      </c>
      <c r="C26" s="13">
        <v>56</v>
      </c>
    </row>
    <row r="27" spans="1:3" ht="15.95" customHeight="1">
      <c r="A27" s="16">
        <v>67</v>
      </c>
      <c r="B27" s="15" t="s">
        <v>27</v>
      </c>
      <c r="C27" s="13">
        <v>31</v>
      </c>
    </row>
    <row r="28" spans="1:3" ht="15.95" customHeight="1">
      <c r="A28" s="16">
        <v>73</v>
      </c>
      <c r="B28" s="15" t="s">
        <v>28</v>
      </c>
      <c r="C28" s="13">
        <v>71</v>
      </c>
    </row>
    <row r="29" spans="1:3" ht="28.5" customHeight="1">
      <c r="A29" s="17">
        <v>76</v>
      </c>
      <c r="B29" s="15" t="s">
        <v>29</v>
      </c>
      <c r="C29" s="13">
        <v>70</v>
      </c>
    </row>
    <row r="30" spans="1:3" ht="15.95" customHeight="1">
      <c r="A30" s="16">
        <v>77</v>
      </c>
      <c r="B30" s="15" t="s">
        <v>30</v>
      </c>
      <c r="C30" s="13">
        <v>43</v>
      </c>
    </row>
    <row r="31" spans="1:3" ht="15.95" customHeight="1">
      <c r="A31" s="16">
        <v>82</v>
      </c>
      <c r="B31" s="12" t="s">
        <v>31</v>
      </c>
      <c r="C31" s="13">
        <v>6</v>
      </c>
    </row>
    <row r="32" spans="1:3" ht="15.95" customHeight="1">
      <c r="A32" s="16">
        <v>90</v>
      </c>
      <c r="B32" s="15" t="s">
        <v>32</v>
      </c>
      <c r="C32" s="18">
        <v>30</v>
      </c>
    </row>
    <row r="33" spans="1:17" ht="15.95" customHeight="1">
      <c r="A33" s="19">
        <v>87</v>
      </c>
      <c r="B33" s="20" t="s">
        <v>33</v>
      </c>
      <c r="C33" s="21">
        <f>SUM(C34:C52)</f>
        <v>1006</v>
      </c>
      <c r="P33" s="4"/>
      <c r="Q33" s="4"/>
    </row>
    <row r="34" spans="1:17" ht="15.95" customHeight="1">
      <c r="A34" s="22"/>
      <c r="B34" s="23" t="s">
        <v>34</v>
      </c>
      <c r="C34" s="24">
        <v>34</v>
      </c>
      <c r="P34" s="4"/>
      <c r="Q34" s="4"/>
    </row>
    <row r="35" spans="1:17" ht="15.95" customHeight="1">
      <c r="A35" s="25"/>
      <c r="B35" s="26" t="s">
        <v>35</v>
      </c>
      <c r="C35" s="27">
        <f>37+7</f>
        <v>44</v>
      </c>
      <c r="P35" s="4"/>
      <c r="Q35" s="4"/>
    </row>
    <row r="36" spans="1:17" ht="15.95" customHeight="1">
      <c r="A36" s="25"/>
      <c r="B36" s="26" t="s">
        <v>69</v>
      </c>
      <c r="C36" s="27">
        <v>15</v>
      </c>
      <c r="P36" s="4"/>
      <c r="Q36" s="4"/>
    </row>
    <row r="37" spans="1:17" ht="15.95" customHeight="1">
      <c r="A37" s="25"/>
      <c r="B37" s="26" t="s">
        <v>36</v>
      </c>
      <c r="C37" s="27">
        <v>21</v>
      </c>
      <c r="P37" s="4"/>
      <c r="Q37" s="4"/>
    </row>
    <row r="38" spans="1:17" ht="15.95" customHeight="1">
      <c r="A38" s="25"/>
      <c r="B38" s="26" t="s">
        <v>37</v>
      </c>
      <c r="C38" s="27">
        <v>82</v>
      </c>
      <c r="P38" s="4"/>
      <c r="Q38" s="4"/>
    </row>
    <row r="39" spans="1:17" ht="15.95" customHeight="1">
      <c r="A39" s="16"/>
      <c r="B39" s="26" t="s">
        <v>38</v>
      </c>
      <c r="C39" s="27">
        <v>8</v>
      </c>
      <c r="P39" s="4"/>
      <c r="Q39" s="4"/>
    </row>
    <row r="40" spans="1:17" ht="15.95" customHeight="1">
      <c r="A40" s="16"/>
      <c r="B40" s="26" t="s">
        <v>39</v>
      </c>
      <c r="C40" s="27">
        <v>15</v>
      </c>
      <c r="P40" s="4"/>
      <c r="Q40" s="4"/>
    </row>
    <row r="41" spans="1:17" ht="15.95" customHeight="1">
      <c r="A41" s="16"/>
      <c r="B41" s="26" t="s">
        <v>40</v>
      </c>
      <c r="C41" s="27">
        <v>13</v>
      </c>
      <c r="P41" s="4"/>
      <c r="Q41" s="4"/>
    </row>
    <row r="42" spans="1:17" ht="15.95" customHeight="1">
      <c r="A42" s="25"/>
      <c r="B42" s="26" t="s">
        <v>41</v>
      </c>
      <c r="C42" s="27">
        <v>42</v>
      </c>
      <c r="P42" s="4"/>
      <c r="Q42" s="4"/>
    </row>
    <row r="43" spans="1:17" ht="15.95" customHeight="1">
      <c r="A43" s="25"/>
      <c r="B43" s="26" t="s">
        <v>42</v>
      </c>
      <c r="C43" s="27">
        <v>43</v>
      </c>
      <c r="P43" s="4"/>
      <c r="Q43" s="4"/>
    </row>
    <row r="44" spans="1:17" ht="15.95" customHeight="1">
      <c r="A44" s="28"/>
      <c r="B44" s="29" t="s">
        <v>67</v>
      </c>
      <c r="C44" s="27">
        <v>44</v>
      </c>
      <c r="P44" s="4"/>
      <c r="Q44" s="4"/>
    </row>
    <row r="45" spans="1:17" ht="15.95" customHeight="1">
      <c r="A45" s="25"/>
      <c r="B45" s="26" t="s">
        <v>43</v>
      </c>
      <c r="C45" s="27">
        <v>21</v>
      </c>
      <c r="P45" s="4"/>
      <c r="Q45" s="4"/>
    </row>
    <row r="46" spans="1:17" ht="15.95" customHeight="1">
      <c r="A46" s="28"/>
      <c r="B46" s="26" t="s">
        <v>44</v>
      </c>
      <c r="C46" s="27">
        <f>3+315</f>
        <v>318</v>
      </c>
      <c r="P46" s="4"/>
      <c r="Q46" s="4"/>
    </row>
    <row r="47" spans="1:17" ht="15.95" customHeight="1">
      <c r="A47" s="28"/>
      <c r="B47" s="29" t="s">
        <v>45</v>
      </c>
      <c r="C47" s="27">
        <v>155</v>
      </c>
      <c r="P47" s="4"/>
      <c r="Q47" s="4"/>
    </row>
    <row r="48" spans="1:17" ht="15.95" customHeight="1">
      <c r="A48" s="25"/>
      <c r="B48" s="26" t="s">
        <v>68</v>
      </c>
      <c r="C48" s="27">
        <v>10</v>
      </c>
      <c r="P48" s="4"/>
      <c r="Q48" s="4"/>
    </row>
    <row r="49" spans="1:17" ht="15.95" customHeight="1">
      <c r="A49" s="28"/>
      <c r="B49" s="29" t="s">
        <v>46</v>
      </c>
      <c r="C49" s="27">
        <f>6+55</f>
        <v>61</v>
      </c>
      <c r="P49" s="4"/>
      <c r="Q49" s="4"/>
    </row>
    <row r="50" spans="1:17" ht="15.95" customHeight="1">
      <c r="A50" s="25"/>
      <c r="B50" s="26" t="s">
        <v>47</v>
      </c>
      <c r="C50" s="27">
        <v>17</v>
      </c>
      <c r="P50" s="4"/>
      <c r="Q50" s="4"/>
    </row>
    <row r="51" spans="1:17" ht="15.95" customHeight="1">
      <c r="A51" s="28"/>
      <c r="B51" s="26" t="s">
        <v>48</v>
      </c>
      <c r="C51" s="27">
        <v>17</v>
      </c>
      <c r="P51" s="4"/>
      <c r="Q51" s="4"/>
    </row>
    <row r="52" spans="1:17" ht="15.95" customHeight="1">
      <c r="A52" s="25"/>
      <c r="B52" s="26" t="s">
        <v>49</v>
      </c>
      <c r="C52" s="27">
        <v>46</v>
      </c>
      <c r="P52" s="4"/>
      <c r="Q52" s="4"/>
    </row>
    <row r="53" spans="1:17" ht="15.95" customHeight="1">
      <c r="A53" s="16">
        <v>88</v>
      </c>
      <c r="B53" s="15" t="s">
        <v>50</v>
      </c>
      <c r="C53" s="27">
        <v>16</v>
      </c>
    </row>
    <row r="54" spans="1:17" ht="26.25" customHeight="1">
      <c r="A54" s="16">
        <v>89</v>
      </c>
      <c r="B54" s="15" t="s">
        <v>51</v>
      </c>
      <c r="C54" s="27">
        <v>37</v>
      </c>
    </row>
    <row r="55" spans="1:17" ht="15.95" customHeight="1">
      <c r="A55" s="16">
        <v>91</v>
      </c>
      <c r="B55" s="15" t="s">
        <v>52</v>
      </c>
      <c r="C55" s="27">
        <v>25</v>
      </c>
    </row>
    <row r="56" spans="1:17" ht="15.95" customHeight="1">
      <c r="A56" s="11">
        <v>92</v>
      </c>
      <c r="B56" s="12" t="s">
        <v>53</v>
      </c>
      <c r="C56" s="27">
        <v>19</v>
      </c>
    </row>
    <row r="57" spans="1:17" ht="15.95" customHeight="1">
      <c r="A57" s="11">
        <v>95</v>
      </c>
      <c r="B57" s="12" t="s">
        <v>54</v>
      </c>
      <c r="C57" s="30">
        <v>30</v>
      </c>
    </row>
    <row r="58" spans="1:17" ht="15.95" customHeight="1">
      <c r="A58" s="31"/>
      <c r="B58" s="32" t="s">
        <v>55</v>
      </c>
      <c r="C58" s="21">
        <f>SUM(C59:C65)</f>
        <v>2551</v>
      </c>
    </row>
    <row r="59" spans="1:17" ht="15.95" customHeight="1">
      <c r="A59" s="16">
        <v>28</v>
      </c>
      <c r="B59" s="33" t="s">
        <v>56</v>
      </c>
      <c r="C59" s="24">
        <v>913</v>
      </c>
    </row>
    <row r="60" spans="1:17" ht="15.95" customHeight="1">
      <c r="A60" s="16">
        <v>29</v>
      </c>
      <c r="B60" s="15" t="s">
        <v>57</v>
      </c>
      <c r="C60" s="27">
        <f>-10+1399</f>
        <v>1389</v>
      </c>
    </row>
    <row r="61" spans="1:17" ht="15.95" customHeight="1">
      <c r="A61" s="16">
        <v>30</v>
      </c>
      <c r="B61" s="15" t="s">
        <v>58</v>
      </c>
      <c r="C61" s="27">
        <v>62</v>
      </c>
    </row>
    <row r="62" spans="1:17" ht="15.95" customHeight="1">
      <c r="A62" s="11">
        <v>63</v>
      </c>
      <c r="B62" s="12" t="s">
        <v>59</v>
      </c>
      <c r="C62" s="27">
        <v>50</v>
      </c>
    </row>
    <row r="63" spans="1:17" ht="15.95" customHeight="1">
      <c r="A63" s="11">
        <v>63</v>
      </c>
      <c r="B63" s="15" t="s">
        <v>60</v>
      </c>
      <c r="C63" s="27">
        <v>64</v>
      </c>
    </row>
    <row r="64" spans="1:17" ht="15.95" customHeight="1">
      <c r="A64" s="11">
        <v>63</v>
      </c>
      <c r="B64" s="15" t="s">
        <v>61</v>
      </c>
      <c r="C64" s="27">
        <v>43</v>
      </c>
    </row>
    <row r="65" spans="1:3" ht="15.95" customHeight="1">
      <c r="A65" s="11">
        <v>63</v>
      </c>
      <c r="B65" s="12" t="s">
        <v>62</v>
      </c>
      <c r="C65" s="30">
        <v>30</v>
      </c>
    </row>
    <row r="66" spans="1:3" ht="15.95" customHeight="1">
      <c r="A66" s="34"/>
      <c r="B66" s="35" t="s">
        <v>63</v>
      </c>
      <c r="C66" s="36">
        <f>SUM(C4:C32)+C33+SUM(C53:C57)+C58</f>
        <v>81742</v>
      </c>
    </row>
    <row r="67" spans="1:3" ht="15.95" customHeight="1">
      <c r="A67" s="37"/>
      <c r="B67" s="38" t="s">
        <v>64</v>
      </c>
      <c r="C67" s="39">
        <v>30</v>
      </c>
    </row>
    <row r="68" spans="1:3" ht="15.95" customHeight="1" thickBot="1">
      <c r="A68" s="40"/>
      <c r="B68" s="41" t="s">
        <v>65</v>
      </c>
      <c r="C68" s="42">
        <v>250</v>
      </c>
    </row>
    <row r="69" spans="1:3" ht="15.95" customHeight="1" thickTop="1" thickBot="1">
      <c r="A69" s="43"/>
      <c r="B69" s="44" t="s">
        <v>66</v>
      </c>
      <c r="C69" s="45">
        <f>C66+C67+C68</f>
        <v>82022</v>
      </c>
    </row>
    <row r="70" spans="1:3" ht="13.5" thickTop="1"/>
  </sheetData>
  <printOptions horizontalCentered="1"/>
  <pageMargins left="0.74803149606299202" right="0.74803149606299202" top="0.55118110236220497" bottom="0.98425196850393704" header="0.23622047244094499" footer="0.511811023622047"/>
  <pageSetup scale="74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Nr.Pun 2019</vt:lpstr>
      <vt:lpstr>'Nr.Pun 2019'!Print_Area</vt:lpstr>
      <vt:lpstr>'Nr.Pun 2019'!Print_Titles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Ina Dhaskali</cp:lastModifiedBy>
  <cp:lastPrinted>2018-10-25T15:36:43Z</cp:lastPrinted>
  <dcterms:created xsi:type="dcterms:W3CDTF">2018-10-24T16:05:11Z</dcterms:created>
  <dcterms:modified xsi:type="dcterms:W3CDTF">2018-10-25T15:36:45Z</dcterms:modified>
</cp:coreProperties>
</file>