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hoana.agolli\Desktop\BUXHETI 2020\BUXHETI FAKTIK 2019\PAKETA per KM\"/>
    </mc:Choice>
  </mc:AlternateContent>
  <bookViews>
    <workbookView xWindow="480" yWindow="36" windowWidth="11352" windowHeight="8640" tabRatio="649" firstSheet="2" activeTab="3"/>
  </bookViews>
  <sheets>
    <sheet name="BneWorkBookProperties" sheetId="2" state="veryHidden" r:id="rId1"/>
    <sheet name="BneLog" sheetId="3" state="veryHidden" r:id="rId2"/>
    <sheet name="Fondi Rezerve me VKM" sheetId="1" r:id="rId3"/>
    <sheet name="Fondi Rezerve per Drejtesine" sheetId="5" r:id="rId4"/>
  </sheets>
  <definedNames>
    <definedName name="_xlnm._FilterDatabase" localSheetId="2" hidden="1">'Fondi Rezerve me VKM'!$A$7:$AJ$43</definedName>
    <definedName name="_xlnm._FilterDatabase" localSheetId="3" hidden="1">'Fondi Rezerve per Drejtesine'!$A$7:$Y$27</definedName>
    <definedName name="_xlnm.Print_Area" localSheetId="2">'Fondi Rezerve me VKM'!$A$1:$P$38</definedName>
    <definedName name="_xlnm.Print_Area" localSheetId="3">'Fondi Rezerve per Drejtesine'!$A$1:$P$26</definedName>
  </definedNames>
  <calcPr calcId="152511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K33" i="1"/>
  <c r="J33" i="1"/>
  <c r="I33" i="1"/>
  <c r="H33" i="1"/>
  <c r="G33" i="1"/>
  <c r="F33" i="1"/>
  <c r="E33" i="1"/>
  <c r="P19" i="5" l="1"/>
  <c r="G15" i="5"/>
  <c r="H15" i="5"/>
  <c r="I15" i="5"/>
  <c r="J15" i="5"/>
  <c r="K15" i="5"/>
  <c r="L15" i="5"/>
  <c r="M15" i="5"/>
  <c r="N15" i="5"/>
  <c r="O15" i="5"/>
  <c r="F21" i="5"/>
  <c r="G21" i="5"/>
  <c r="H21" i="5"/>
  <c r="I21" i="5"/>
  <c r="J21" i="5"/>
  <c r="K21" i="5"/>
  <c r="L21" i="5"/>
  <c r="M21" i="5"/>
  <c r="N21" i="5"/>
  <c r="O21" i="5"/>
  <c r="E21" i="5"/>
  <c r="P20" i="5"/>
  <c r="E15" i="5" l="1"/>
  <c r="P12" i="5" l="1"/>
  <c r="F15" i="5" l="1"/>
  <c r="F16" i="5" s="1"/>
  <c r="P13" i="5"/>
  <c r="F22" i="5" l="1"/>
  <c r="P9" i="5"/>
  <c r="P11" i="5"/>
  <c r="P16" i="1" l="1"/>
  <c r="P17" i="1" l="1"/>
  <c r="I22" i="5" l="1"/>
  <c r="J22" i="5"/>
  <c r="K22" i="5"/>
  <c r="M22" i="5"/>
  <c r="N22" i="5"/>
  <c r="O22" i="5"/>
  <c r="N16" i="5"/>
  <c r="M16" i="5"/>
  <c r="L16" i="5"/>
  <c r="K16" i="5"/>
  <c r="E24" i="5"/>
  <c r="E16" i="5"/>
  <c r="J24" i="5" l="1"/>
  <c r="N24" i="5"/>
  <c r="L24" i="5"/>
  <c r="K24" i="5"/>
  <c r="L22" i="5"/>
  <c r="O24" i="5"/>
  <c r="E22" i="5"/>
  <c r="E25" i="5" s="1"/>
  <c r="H24" i="5"/>
  <c r="G24" i="5"/>
  <c r="F24" i="5"/>
  <c r="F25" i="5" s="1"/>
  <c r="I24" i="5"/>
  <c r="M24" i="5"/>
  <c r="P10" i="5" l="1"/>
  <c r="P15" i="5" s="1"/>
  <c r="P14" i="5"/>
  <c r="P17" i="5"/>
  <c r="P18" i="5"/>
  <c r="P22" i="5"/>
  <c r="P23" i="5"/>
  <c r="P8" i="5"/>
  <c r="E8" i="1"/>
  <c r="P19" i="1"/>
  <c r="P29" i="1"/>
  <c r="P30" i="1"/>
  <c r="P31" i="1"/>
  <c r="P32" i="1"/>
  <c r="P20" i="1"/>
  <c r="P21" i="1"/>
  <c r="P22" i="1"/>
  <c r="P23" i="1"/>
  <c r="P24" i="1"/>
  <c r="P25" i="1"/>
  <c r="P26" i="1"/>
  <c r="P12" i="1"/>
  <c r="P15" i="1"/>
  <c r="P28" i="1"/>
  <c r="P14" i="1"/>
  <c r="P10" i="1"/>
  <c r="P13" i="1"/>
  <c r="P18" i="1"/>
  <c r="P27" i="1"/>
  <c r="P8" i="1"/>
  <c r="P21" i="5" l="1"/>
  <c r="P24" i="5"/>
  <c r="F34" i="1"/>
  <c r="E34" i="1" l="1"/>
</calcChain>
</file>

<file path=xl/comments1.xml><?xml version="1.0" encoding="utf-8"?>
<comments xmlns="http://schemas.openxmlformats.org/spreadsheetml/2006/main">
  <authors>
    <author>Shpresa Karanxha</author>
  </authors>
  <commentList>
    <comment ref="C30" authorId="0" shapeId="0">
      <text>
        <r>
          <rPr>
            <b/>
            <sz val="9"/>
            <color indexed="81"/>
            <rFont val="Tahoma"/>
            <family val="2"/>
          </rPr>
          <t>Shpresa Karanxha:</t>
        </r>
        <r>
          <rPr>
            <sz val="9"/>
            <color indexed="81"/>
            <rFont val="Tahoma"/>
            <family val="2"/>
          </rPr>
          <t xml:space="preserve">
ka ndryshuar me VKm nr 811 dt 13.12.2019 
vendimi
</t>
        </r>
      </text>
    </comment>
  </commentList>
</comments>
</file>

<file path=xl/comments2.xml><?xml version="1.0" encoding="utf-8"?>
<comments xmlns="http://schemas.openxmlformats.org/spreadsheetml/2006/main">
  <authors>
    <author>Shpresa Karanxha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Shpresa Karanxha:</t>
        </r>
        <r>
          <rPr>
            <sz val="9"/>
            <color indexed="81"/>
            <rFont val="Tahoma"/>
            <family val="2"/>
          </rPr>
          <t xml:space="preserve">
jane investime
</t>
        </r>
      </text>
    </comment>
  </commentList>
</comments>
</file>

<file path=xl/sharedStrings.xml><?xml version="1.0" encoding="utf-8"?>
<sst xmlns="http://schemas.openxmlformats.org/spreadsheetml/2006/main" count="127" uniqueCount="101">
  <si>
    <t xml:space="preserve"> </t>
  </si>
  <si>
    <t>Shuma</t>
  </si>
  <si>
    <t>Ekzekutuar</t>
  </si>
  <si>
    <t xml:space="preserve"> NDARJA E FONDIT REZERVE SIPAS ARTIKUJVE</t>
  </si>
  <si>
    <t>Totali</t>
  </si>
  <si>
    <t>Ne mije leke</t>
  </si>
  <si>
    <t>Nr.</t>
  </si>
  <si>
    <t>Min./Inst</t>
  </si>
  <si>
    <t>VKM. Nr. Date</t>
  </si>
  <si>
    <t>E M E R T I M I   I  VKM</t>
  </si>
  <si>
    <t>TOTALI I PERDORIMEVE</t>
  </si>
  <si>
    <t>MBETUR PA PERDORUR</t>
  </si>
  <si>
    <t>Date</t>
  </si>
  <si>
    <t>Time</t>
  </si>
  <si>
    <t>Log Level</t>
  </si>
  <si>
    <t>Source</t>
  </si>
  <si>
    <t>Description</t>
  </si>
  <si>
    <t>Action</t>
  </si>
  <si>
    <t>Error</t>
  </si>
  <si>
    <t>BneSheetActivate</t>
  </si>
  <si>
    <t>Error: 1004 Application-defined or object-defined error</t>
  </si>
  <si>
    <t xml:space="preserve">     Perdorimet e Fondit Rezerve te Buxhetit te Shtetit per vitin 2019</t>
  </si>
  <si>
    <t>Nr. 11, date 9.01.2019</t>
  </si>
  <si>
    <t>Nr.14, date 16.01.2019</t>
  </si>
  <si>
    <t>"Per trajtimin financiar te anetareve te bordit te perzgjedhjes, te komisionit te Jashtem te vleresimit kalimtar te punonjesve te policise se shtetit, te gardes se Republikes dhe sherbimit per ceshtjet e brendshme dhe ankesat ne MB dhe te sekretariatit teknik prane ketij komisioni"</t>
  </si>
  <si>
    <t>"Per nje shtese fondi ne buxhetin e vitit 2019 per Drejtorine e Sherbimeve Qeveritare"</t>
  </si>
  <si>
    <t>Nr.25 dt 16.01.2019</t>
  </si>
  <si>
    <t>"Per nje shtese fondi ne buxhetin e vitit 2019, miratuar per MTM, nga FRBSH per pagesen e qendres nderkombetare per zgjidhjen e mosmarreveshjeve te investimeve</t>
  </si>
  <si>
    <t>Nr.119, dt 13.03.2019</t>
  </si>
  <si>
    <t>Nr. 194, date 5.04.2019</t>
  </si>
  <si>
    <t>"Për kthim fondi në buxhetin e shtetit"</t>
  </si>
  <si>
    <t>Nr. 177, dt 4.04.2019</t>
  </si>
  <si>
    <t>Per krijimin e shoqerise "Ilirian Guard", sh.a dhe per percaktimin e autoritetit publik, qe perfaqeson shtetin si pronar te aksioneve te kesaj shoqerie"</t>
  </si>
  <si>
    <t>Per nje shtese fondi nga fondi rezerve i buxhetit te shtetit, miratuar per vitin 2019 dhe rishperndarje fondesh ndermjet programeve te ministrise se arsimit sportit dhe rinise dhe ministrise se shendetesise dhe mbrojtjes sociale.</t>
  </si>
  <si>
    <t>Nr.225 dt 17.04.2019</t>
  </si>
  <si>
    <t>"Per dhenie ndihme financiare nga KM per rindertimin e Katedrales "Notre Dame ne Paris"</t>
  </si>
  <si>
    <t>Nr.313, date 15.05.2019</t>
  </si>
  <si>
    <t>"Per nje shtese fondi ne buxhetin e vitit 2019, miratuar per KQZ, per organizimin e zgjedhjeve per organet e vetqeverisjes vendore te vitit 2019</t>
  </si>
  <si>
    <t>Nr. 298, date 10.05.2019</t>
  </si>
  <si>
    <t>"Per nje shtese fondi, nga Fondi Rezerve i BSH per sistemin e Drejtesise, miratuar per vitin 2019"</t>
  </si>
  <si>
    <t>Nr 321, date 15.05.2019</t>
  </si>
  <si>
    <t>"Per financimin e projektit "Diaspora shkencore si nje faktor ndryshimi ne procesin e integrimit evropian te Shqiperise" dhe zbatimin e tij nga FSHZHD</t>
  </si>
  <si>
    <t>Nr. 8699/1, date 27.05.2019</t>
  </si>
  <si>
    <t>Shkresa per akordimin e fondeve shtese per rritjen e pagave te prokuroreve</t>
  </si>
  <si>
    <t>Nr.343, date 2.05.2019</t>
  </si>
  <si>
    <t>"Per rishperndarjen e numrit te punonjesve dhe te fondeve buxhetore per institucionet e sistemit te drejtesise per vitin 2019</t>
  </si>
  <si>
    <t>TOTALI ME VKM</t>
  </si>
  <si>
    <t>Mbetur pa perdorur</t>
  </si>
  <si>
    <t>FR per tu shperndare me VKM</t>
  </si>
  <si>
    <t xml:space="preserve">     FR ME SHKRESA NGA MFE</t>
  </si>
  <si>
    <t>TOTALI ME SHKRESA</t>
  </si>
  <si>
    <t>Nr. 358, date 29.05.2019</t>
  </si>
  <si>
    <t>"Dhenie ndihme financiare nga KM I RSH per Keshillin Kombetar Shqiptar ne Serbi, per mbeshtetjen e funksionimit te ketij Keshilli si dhe te zyrave te tij ne Presheve dhe Medvegje</t>
  </si>
  <si>
    <t>Nr 377 dt 5.06.2019</t>
  </si>
  <si>
    <t>40</t>
  </si>
  <si>
    <t>15</t>
  </si>
  <si>
    <t>87</t>
  </si>
  <si>
    <t>Për një shtesë fondi në programin “Mbështetje për partitë politike”, për financimin e fushatës zgjedhore, të subjekteve pjesëmarrëse në zgjedhjet për organet e vetëqeverisjes vendore, të vitit 2019</t>
  </si>
  <si>
    <t>28</t>
  </si>
  <si>
    <t>Nr.383, dt 12.06.2019</t>
  </si>
  <si>
    <t>Për një shtesë fondi në Buxhetin e vitit 2019, miratuar për ministrinë e mbrojtjes, për kompesimin e veçantë të familjeve të ushtarakëve të rënë në krye të detyrës, gjatë përmbushjes së misionit ushtarak, jashtë vendit"</t>
  </si>
  <si>
    <t>29</t>
  </si>
  <si>
    <t>Shkresa per akordimin e fondeve shtese per rritjen e pagave te gjyqtareve</t>
  </si>
  <si>
    <t>Nr 416, date 21.06.2019</t>
  </si>
  <si>
    <t>"Për një ndryshim në Vendimin nr. 313 date 15.05.20149 te KM "Për një shtesë fondi në buxhetin e vitit 2019, miratuar per KQZ, per organizimin e zgjedhjeve per organet e vetqeverisjes vendore 2019"</t>
  </si>
  <si>
    <t>Nr. 396, dt 19.06.2019</t>
  </si>
  <si>
    <t>"Për ekzekutimin e Vendimit të Gjykatës Evropiane për të drejtat e njeriut, dt 16.02.2017, për çështjen "Caka kundër Shqipërisë"</t>
  </si>
  <si>
    <t>10</t>
  </si>
  <si>
    <t>17</t>
  </si>
  <si>
    <t>Nr.423, dt 26.06.2019</t>
  </si>
  <si>
    <t>"Per ekzekutimin e VGJE DNJ, dt 5.03.2019 Per ceshtjen "Rinaldo Myrtaj dhe te tjeret kunder Shqiperise"</t>
  </si>
  <si>
    <t>Nr.474, dt 10.07.2019</t>
  </si>
  <si>
    <t>"Per dhenie ndihme financiare nga KM I RSH per KK te Shqiptareve ne Mal te Zi, per mbeshtetjen e funksionimit te ketij Keshilli dhe te Zyres Koordinuese te tij ne Plave</t>
  </si>
  <si>
    <t>Nr.514 dt 19.7.2019</t>
  </si>
  <si>
    <t>Nr 558, date 31.07.2019</t>
  </si>
  <si>
    <t>Per nje shtese fondi ne buxhetin e vitit 2019, per DSHQ</t>
  </si>
  <si>
    <t>57</t>
  </si>
  <si>
    <t>Nr. 571, date 8.8.2019</t>
  </si>
  <si>
    <t>Per nje shtese fondi ne buxhetin e vitit 2019, miratuar per QKK-ne</t>
  </si>
  <si>
    <t>Nr.678, date 16.10.2019</t>
  </si>
  <si>
    <t>"Per nje shtese fondesh ne buxhetin e miratuar per vitin 2019, per financimin e aktiviteteve qe do te organizohen me rastin e 75 vjetorit te clirimit te vendit"</t>
  </si>
  <si>
    <t>12</t>
  </si>
  <si>
    <t>19</t>
  </si>
  <si>
    <t>Nr. 704, dt 30.10.2019</t>
  </si>
  <si>
    <t>Nr. 730, date 13.11.2019</t>
  </si>
  <si>
    <t>"Per nje shtese te fondeve buxhetore per institucionet e sistemit te drejtesise, per vitin 2019</t>
  </si>
  <si>
    <t>Nr. 592, date 4.9.2019</t>
  </si>
  <si>
    <t>"Per nje shtese fondi ne buxhetin e vitit 2019, miratuar per MB, per akomodimin dhe funksionimin e SPAK"</t>
  </si>
  <si>
    <t>Nr.11702/1 dt 21.06.2019</t>
  </si>
  <si>
    <t>26</t>
  </si>
  <si>
    <t>nr. 811, dt 13.12.2019</t>
  </si>
  <si>
    <t>"Per disa ndryshime ne vendimin nr. 704, dt 30.10.2019, te KM "Per nje shtese fondi ne buxhetin e vitit 2019, miratuar per MM, per rikonstruksionin dhe rindertimin e banesave te prekura nga termeti I dates 21.9.2019 ne qarqet Tirane e Durres"</t>
  </si>
  <si>
    <t>06</t>
  </si>
  <si>
    <t>Nr. 886, datë 30.12.2019</t>
  </si>
  <si>
    <t>Për një shtesë fondi në buxhetin e miratuar për vitin 2019, për ministrinë e Infrastrukturës dhe Energjisë, për përballimin e shpenzimeve për inspektimin dhe vlerësimin e dëmeve në njësitë e vetqeverisjes vendore, të prekura nga fatkeqsia natyrore e tërmetit të datës 26.11.2019".</t>
  </si>
  <si>
    <t>"Per nje shtese fondi ne buxhetin e miratuar per vitin 2019, per financimin e aktiviteteve qe do te organizohen me rastin e 75 vjetorit te clirimit te vendit"</t>
  </si>
  <si>
    <t xml:space="preserve">Miratuar me ligjin nr.109 date 30.11.2017 "Per buxhetin e vitit 2018" I ndryshuar
</t>
  </si>
  <si>
    <t xml:space="preserve">Miratuar me ligjin nr.109 date 30.11.2017 "Per buxhetin e vitit 2018" , I ndryshuar
</t>
  </si>
  <si>
    <t>Përdorimet e Fondit Rezervë për Sistemin e Drejtësisë për vitin 2019</t>
  </si>
  <si>
    <t>Shkresat e MFE</t>
  </si>
  <si>
    <t>"Per nje shtese fondi ne buxhetin e vitit 2019, miratuar per MM, per rikonstruksionin dhe rindertimin e banesave te prekura nga termeti i dt 21.09.2019 ne qarqet Tirane dhe Durres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</si>
</sst>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%"/>
  </numFmts>
  <fonts count="50" x14ac:knownFonts="1">
    <font>
      <sz val="10"/>
      <name val="Arial"/>
      <charset val="238"/>
    </font>
    <font>
      <sz val="10"/>
      <name val="Arial"/>
      <family val="2"/>
    </font>
    <font>
      <sz val="10"/>
      <name val="Arial"/>
      <family val="2"/>
    </font>
    <font>
      <b/>
      <i/>
      <sz val="10"/>
      <color indexed="62"/>
      <name val="CG Times"/>
      <family val="1"/>
    </font>
    <font>
      <b/>
      <sz val="11"/>
      <color indexed="18"/>
      <name val="Times New Roman"/>
      <family val="1"/>
    </font>
    <font>
      <b/>
      <i/>
      <sz val="14"/>
      <color indexed="18"/>
      <name val="Times New Roman"/>
      <family val="1"/>
    </font>
    <font>
      <b/>
      <sz val="10"/>
      <name val="Arial"/>
      <family val="2"/>
    </font>
    <font>
      <b/>
      <i/>
      <sz val="10"/>
      <color indexed="18"/>
      <name val="Arial"/>
      <family val="2"/>
    </font>
    <font>
      <b/>
      <i/>
      <sz val="11"/>
      <color indexed="62"/>
      <name val="Arial"/>
      <family val="2"/>
    </font>
    <font>
      <b/>
      <i/>
      <sz val="12"/>
      <color indexed="62"/>
      <name val="Arial"/>
      <family val="2"/>
    </font>
    <font>
      <b/>
      <sz val="10"/>
      <color indexed="62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indexed="62"/>
      <name val="Arial Black"/>
      <family val="2"/>
    </font>
    <font>
      <b/>
      <sz val="12"/>
      <color indexed="62"/>
      <name val="Arial"/>
      <family val="2"/>
    </font>
    <font>
      <b/>
      <sz val="12"/>
      <color indexed="18"/>
      <name val="Times New Roman"/>
      <family val="1"/>
    </font>
    <font>
      <sz val="14"/>
      <name val="Arial"/>
      <family val="2"/>
    </font>
    <font>
      <b/>
      <sz val="14"/>
      <color rgb="FFC00000"/>
      <name val="Arial"/>
      <family val="2"/>
    </font>
    <font>
      <b/>
      <sz val="12"/>
      <color rgb="FFFF0000"/>
      <name val="Arial"/>
      <family val="2"/>
    </font>
    <font>
      <sz val="12"/>
      <name val="Times New Roman"/>
      <family val="1"/>
    </font>
    <font>
      <b/>
      <sz val="11"/>
      <color indexed="6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color indexed="62"/>
      <name val="Times New Roman"/>
      <family val="1"/>
    </font>
    <font>
      <b/>
      <i/>
      <sz val="10"/>
      <color indexed="18"/>
      <name val="Times New Roman"/>
      <family val="1"/>
    </font>
    <font>
      <b/>
      <sz val="12"/>
      <color indexed="62"/>
      <name val="Times New Roman"/>
      <family val="1"/>
    </font>
    <font>
      <sz val="14"/>
      <name val="Times New Roman"/>
      <family val="1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12"/>
      <name val="Times New Roman"/>
      <family val="1"/>
    </font>
    <font>
      <b/>
      <sz val="14"/>
      <color rgb="FFC00000"/>
      <name val="Times New Roman"/>
      <family val="1"/>
    </font>
    <font>
      <b/>
      <sz val="12"/>
      <color rgb="FFC00000"/>
      <name val="Times New Roman"/>
      <family val="1"/>
    </font>
    <font>
      <b/>
      <sz val="14"/>
      <name val="Times New Roman"/>
      <family val="1"/>
    </font>
    <font>
      <sz val="14"/>
      <color rgb="FFC00000"/>
      <name val="Times New Roman"/>
      <family val="1"/>
    </font>
    <font>
      <b/>
      <sz val="12"/>
      <color theme="3"/>
      <name val="Times New Roman"/>
      <family val="1"/>
    </font>
    <font>
      <sz val="14"/>
      <color theme="3"/>
      <name val="Times New Roman"/>
      <family val="1"/>
    </font>
    <font>
      <sz val="14"/>
      <color rgb="FFFF0000"/>
      <name val="Arial"/>
      <family val="2"/>
    </font>
    <font>
      <sz val="12"/>
      <color rgb="FFFF0000"/>
      <name val="Arial"/>
      <family val="2"/>
    </font>
    <font>
      <b/>
      <i/>
      <sz val="16"/>
      <color indexed="18"/>
      <name val="Times New Roman"/>
      <family val="1"/>
    </font>
    <font>
      <b/>
      <i/>
      <sz val="14"/>
      <color indexed="62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i/>
      <sz val="10"/>
      <color rgb="FFFF0000"/>
      <name val="Arial"/>
      <family val="2"/>
    </font>
    <font>
      <b/>
      <i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rgb="FFC00000"/>
      </top>
      <bottom style="double">
        <color rgb="FFC00000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double">
        <color rgb="FFC00000"/>
      </bottom>
      <diagonal/>
    </border>
    <border>
      <left/>
      <right style="thin">
        <color indexed="64"/>
      </right>
      <top style="double">
        <color rgb="FFC00000"/>
      </top>
      <bottom style="double">
        <color rgb="FFC0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double">
        <color rgb="FFC00000"/>
      </top>
      <bottom style="double">
        <color rgb="FFC00000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rgb="FFC00000"/>
      </top>
      <bottom style="double">
        <color rgb="FFC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54">
    <xf numFmtId="0" fontId="0" fillId="0" borderId="0" xfId="0"/>
    <xf numFmtId="14" fontId="0" fillId="0" borderId="0" xfId="0" applyNumberFormat="1"/>
    <xf numFmtId="19" fontId="0" fillId="0" borderId="0" xfId="0" applyNumberFormat="1"/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65" fontId="1" fillId="0" borderId="0" xfId="0" applyNumberFormat="1" applyFont="1" applyBorder="1" applyAlignment="1">
      <alignment vertical="center"/>
    </xf>
    <xf numFmtId="0" fontId="0" fillId="0" borderId="0" xfId="0" applyFill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5" fontId="0" fillId="0" borderId="0" xfId="0" applyNumberForma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3" fontId="2" fillId="0" borderId="0" xfId="2" applyNumberFormat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21" fillId="3" borderId="2" xfId="2" applyFont="1" applyFill="1" applyBorder="1" applyAlignment="1">
      <alignment horizontal="center" vertical="center"/>
    </xf>
    <xf numFmtId="0" fontId="21" fillId="3" borderId="5" xfId="2" applyFont="1" applyFill="1" applyBorder="1" applyAlignment="1">
      <alignment horizontal="center" vertical="center" wrapText="1"/>
    </xf>
    <xf numFmtId="164" fontId="21" fillId="3" borderId="5" xfId="1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3" fontId="4" fillId="0" borderId="0" xfId="2" applyNumberFormat="1" applyFont="1" applyBorder="1" applyAlignment="1">
      <alignment horizontal="center" vertical="center"/>
    </xf>
    <xf numFmtId="3" fontId="17" fillId="0" borderId="5" xfId="0" applyNumberFormat="1" applyFont="1" applyFill="1" applyBorder="1" applyAlignment="1">
      <alignment horizontal="center" vertical="center"/>
    </xf>
    <xf numFmtId="3" fontId="17" fillId="2" borderId="5" xfId="0" applyNumberFormat="1" applyFont="1" applyFill="1" applyBorder="1" applyAlignment="1">
      <alignment horizontal="center" vertical="center"/>
    </xf>
    <xf numFmtId="0" fontId="19" fillId="0" borderId="0" xfId="2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3" fontId="17" fillId="0" borderId="0" xfId="0" applyNumberFormat="1" applyFont="1" applyFill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49" fontId="6" fillId="0" borderId="5" xfId="0" applyNumberFormat="1" applyFont="1" applyFill="1" applyBorder="1" applyAlignment="1">
      <alignment horizontal="left" vertical="center"/>
    </xf>
    <xf numFmtId="49" fontId="6" fillId="0" borderId="7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right" vertical="center"/>
    </xf>
    <xf numFmtId="49" fontId="0" fillId="0" borderId="0" xfId="0" applyNumberFormat="1" applyBorder="1" applyAlignment="1">
      <alignment horizontal="fill"/>
    </xf>
    <xf numFmtId="0" fontId="1" fillId="0" borderId="0" xfId="0" applyFont="1"/>
    <xf numFmtId="166" fontId="0" fillId="0" borderId="0" xfId="0" applyNumberFormat="1"/>
    <xf numFmtId="0" fontId="21" fillId="3" borderId="7" xfId="2" applyFont="1" applyFill="1" applyBorder="1" applyAlignment="1">
      <alignment horizontal="center" vertical="center"/>
    </xf>
    <xf numFmtId="3" fontId="21" fillId="3" borderId="7" xfId="2" applyNumberFormat="1" applyFont="1" applyFill="1" applyBorder="1" applyAlignment="1">
      <alignment horizontal="center" vertical="center"/>
    </xf>
    <xf numFmtId="0" fontId="20" fillId="3" borderId="10" xfId="2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" fontId="18" fillId="0" borderId="0" xfId="0" applyNumberFormat="1" applyFont="1" applyFill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/>
    </xf>
    <xf numFmtId="3" fontId="17" fillId="0" borderId="20" xfId="0" applyNumberFormat="1" applyFont="1" applyFill="1" applyBorder="1" applyAlignment="1">
      <alignment horizontal="center" vertical="center"/>
    </xf>
    <xf numFmtId="0" fontId="26" fillId="0" borderId="0" xfId="2" applyFont="1" applyBorder="1" applyAlignment="1">
      <alignment horizontal="left"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2" applyFont="1" applyAlignment="1">
      <alignment horizontal="left" vertical="center"/>
    </xf>
    <xf numFmtId="0" fontId="28" fillId="0" borderId="0" xfId="2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7" fillId="0" borderId="0" xfId="2" applyFont="1" applyFill="1" applyAlignment="1">
      <alignment horizontal="center" vertical="center"/>
    </xf>
    <xf numFmtId="0" fontId="30" fillId="0" borderId="0" xfId="2" applyFont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31" fillId="3" borderId="7" xfId="2" applyFont="1" applyFill="1" applyBorder="1" applyAlignment="1">
      <alignment horizontal="center" vertical="center"/>
    </xf>
    <xf numFmtId="0" fontId="31" fillId="3" borderId="10" xfId="2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left" vertical="center"/>
    </xf>
    <xf numFmtId="3" fontId="33" fillId="2" borderId="12" xfId="0" applyNumberFormat="1" applyFont="1" applyFill="1" applyBorder="1" applyAlignment="1">
      <alignment horizontal="center" vertical="center"/>
    </xf>
    <xf numFmtId="3" fontId="34" fillId="0" borderId="12" xfId="0" applyNumberFormat="1" applyFont="1" applyBorder="1" applyAlignment="1">
      <alignment horizontal="center" vertical="center"/>
    </xf>
    <xf numFmtId="3" fontId="28" fillId="0" borderId="12" xfId="0" applyNumberFormat="1" applyFont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vertical="center" wrapText="1"/>
    </xf>
    <xf numFmtId="3" fontId="35" fillId="0" borderId="5" xfId="0" applyNumberFormat="1" applyFont="1" applyFill="1" applyBorder="1" applyAlignment="1">
      <alignment horizontal="center" vertical="center"/>
    </xf>
    <xf numFmtId="3" fontId="35" fillId="2" borderId="5" xfId="0" applyNumberFormat="1" applyFont="1" applyFill="1" applyBorder="1" applyAlignment="1">
      <alignment horizontal="center" vertical="center"/>
    </xf>
    <xf numFmtId="3" fontId="28" fillId="0" borderId="5" xfId="0" applyNumberFormat="1" applyFont="1" applyBorder="1" applyAlignment="1">
      <alignment horizontal="center" vertical="center"/>
    </xf>
    <xf numFmtId="3" fontId="25" fillId="0" borderId="5" xfId="0" applyNumberFormat="1" applyFont="1" applyBorder="1" applyAlignment="1">
      <alignment horizontal="center" vertical="center"/>
    </xf>
    <xf numFmtId="49" fontId="27" fillId="0" borderId="5" xfId="0" applyNumberFormat="1" applyFont="1" applyFill="1" applyBorder="1" applyAlignment="1">
      <alignment horizontal="center" vertical="center"/>
    </xf>
    <xf numFmtId="49" fontId="27" fillId="0" borderId="5" xfId="0" applyNumberFormat="1" applyFont="1" applyFill="1" applyBorder="1" applyAlignment="1">
      <alignment horizontal="left" vertical="center"/>
    </xf>
    <xf numFmtId="3" fontId="34" fillId="0" borderId="5" xfId="0" applyNumberFormat="1" applyFont="1" applyBorder="1" applyAlignment="1">
      <alignment horizontal="center" vertical="center"/>
    </xf>
    <xf numFmtId="49" fontId="27" fillId="0" borderId="8" xfId="0" applyNumberFormat="1" applyFont="1" applyFill="1" applyBorder="1" applyAlignment="1">
      <alignment horizontal="center" vertical="center"/>
    </xf>
    <xf numFmtId="49" fontId="27" fillId="0" borderId="8" xfId="0" applyNumberFormat="1" applyFont="1" applyFill="1" applyBorder="1" applyAlignment="1">
      <alignment horizontal="left" vertical="center"/>
    </xf>
    <xf numFmtId="3" fontId="35" fillId="0" borderId="7" xfId="0" applyNumberFormat="1" applyFont="1" applyFill="1" applyBorder="1" applyAlignment="1">
      <alignment horizontal="center" vertical="center"/>
    </xf>
    <xf numFmtId="3" fontId="28" fillId="0" borderId="7" xfId="0" applyNumberFormat="1" applyFont="1" applyFill="1" applyBorder="1" applyAlignment="1">
      <alignment horizontal="center" vertical="center"/>
    </xf>
    <xf numFmtId="3" fontId="28" fillId="0" borderId="7" xfId="0" applyNumberFormat="1" applyFont="1" applyBorder="1" applyAlignment="1">
      <alignment horizontal="center" vertical="center"/>
    </xf>
    <xf numFmtId="3" fontId="27" fillId="0" borderId="7" xfId="0" applyNumberFormat="1" applyFont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3" fontId="35" fillId="0" borderId="0" xfId="0" applyNumberFormat="1" applyFont="1" applyFill="1" applyAlignment="1">
      <alignment horizontal="center" vertical="center"/>
    </xf>
    <xf numFmtId="43" fontId="28" fillId="0" borderId="0" xfId="0" applyNumberFormat="1" applyFont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3" fontId="27" fillId="0" borderId="0" xfId="0" applyNumberFormat="1" applyFont="1" applyFill="1" applyAlignment="1">
      <alignment horizontal="center" vertical="center"/>
    </xf>
    <xf numFmtId="3" fontId="25" fillId="0" borderId="0" xfId="0" applyNumberFormat="1" applyFont="1" applyFill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49" fontId="28" fillId="0" borderId="0" xfId="0" applyNumberFormat="1" applyFont="1" applyBorder="1" applyAlignment="1">
      <alignment horizontal="fill"/>
    </xf>
    <xf numFmtId="0" fontId="28" fillId="0" borderId="0" xfId="0" applyFont="1"/>
    <xf numFmtId="3" fontId="28" fillId="0" borderId="0" xfId="0" applyNumberFormat="1" applyFont="1" applyAlignment="1">
      <alignment horizontal="right"/>
    </xf>
    <xf numFmtId="3" fontId="28" fillId="0" borderId="0" xfId="0" applyNumberFormat="1" applyFont="1"/>
    <xf numFmtId="166" fontId="28" fillId="0" borderId="0" xfId="0" applyNumberFormat="1" applyFont="1"/>
    <xf numFmtId="3" fontId="25" fillId="0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3" fontId="0" fillId="0" borderId="0" xfId="0" applyNumberFormat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3" fontId="25" fillId="2" borderId="5" xfId="0" applyNumberFormat="1" applyFont="1" applyFill="1" applyBorder="1" applyAlignment="1">
      <alignment horizontal="center" vertical="center"/>
    </xf>
    <xf numFmtId="49" fontId="27" fillId="0" borderId="20" xfId="0" applyNumberFormat="1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right" vertical="center" wrapText="1"/>
    </xf>
    <xf numFmtId="0" fontId="0" fillId="0" borderId="0" xfId="0" applyBorder="1"/>
    <xf numFmtId="3" fontId="40" fillId="0" borderId="12" xfId="0" applyNumberFormat="1" applyFont="1" applyFill="1" applyBorder="1" applyAlignment="1">
      <alignment horizontal="center" vertical="center"/>
    </xf>
    <xf numFmtId="0" fontId="41" fillId="0" borderId="12" xfId="0" applyFont="1" applyFill="1" applyBorder="1" applyAlignment="1">
      <alignment horizontal="right" vertical="center" wrapText="1"/>
    </xf>
    <xf numFmtId="0" fontId="38" fillId="0" borderId="8" xfId="0" applyNumberFormat="1" applyFont="1" applyFill="1" applyBorder="1" applyAlignment="1">
      <alignment horizontal="right" vertical="center" wrapText="1"/>
    </xf>
    <xf numFmtId="3" fontId="37" fillId="0" borderId="22" xfId="0" applyNumberFormat="1" applyFont="1" applyFill="1" applyBorder="1" applyAlignment="1">
      <alignment horizontal="center" vertical="center"/>
    </xf>
    <xf numFmtId="3" fontId="40" fillId="0" borderId="25" xfId="0" applyNumberFormat="1" applyFont="1" applyFill="1" applyBorder="1" applyAlignment="1">
      <alignment horizontal="center" vertical="center"/>
    </xf>
    <xf numFmtId="3" fontId="25" fillId="0" borderId="27" xfId="0" applyNumberFormat="1" applyFont="1" applyFill="1" applyBorder="1" applyAlignment="1">
      <alignment horizontal="center" vertical="center"/>
    </xf>
    <xf numFmtId="3" fontId="32" fillId="0" borderId="23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right" wrapText="1"/>
    </xf>
    <xf numFmtId="3" fontId="18" fillId="0" borderId="12" xfId="0" applyNumberFormat="1" applyFont="1" applyFill="1" applyBorder="1" applyAlignment="1">
      <alignment horizontal="center" vertical="center"/>
    </xf>
    <xf numFmtId="3" fontId="18" fillId="0" borderId="5" xfId="0" applyNumberFormat="1" applyFont="1" applyFill="1" applyBorder="1" applyAlignment="1">
      <alignment horizontal="center" vertical="center"/>
    </xf>
    <xf numFmtId="49" fontId="6" fillId="0" borderId="20" xfId="0" applyNumberFormat="1" applyFont="1" applyFill="1" applyBorder="1" applyAlignment="1">
      <alignment horizontal="left" vertical="center"/>
    </xf>
    <xf numFmtId="0" fontId="25" fillId="0" borderId="20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 wrapText="1"/>
    </xf>
    <xf numFmtId="3" fontId="24" fillId="0" borderId="20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vertical="center" wrapText="1"/>
    </xf>
    <xf numFmtId="0" fontId="25" fillId="0" borderId="5" xfId="0" applyNumberFormat="1" applyFont="1" applyFill="1" applyBorder="1" applyAlignment="1">
      <alignment vertical="center" wrapText="1"/>
    </xf>
    <xf numFmtId="0" fontId="25" fillId="0" borderId="7" xfId="0" applyNumberFormat="1" applyFont="1" applyFill="1" applyBorder="1" applyAlignment="1">
      <alignment vertical="center" wrapText="1"/>
    </xf>
    <xf numFmtId="164" fontId="2" fillId="0" borderId="0" xfId="2" applyNumberFormat="1" applyAlignment="1">
      <alignment horizontal="center" vertical="center"/>
    </xf>
    <xf numFmtId="0" fontId="20" fillId="3" borderId="7" xfId="2" applyFont="1" applyFill="1" applyBorder="1" applyAlignment="1">
      <alignment horizontal="center" vertical="center"/>
    </xf>
    <xf numFmtId="3" fontId="0" fillId="0" borderId="28" xfId="0" applyNumberFormat="1" applyFill="1" applyBorder="1" applyAlignment="1">
      <alignment horizontal="center" vertical="center"/>
    </xf>
    <xf numFmtId="3" fontId="36" fillId="0" borderId="28" xfId="0" applyNumberFormat="1" applyFont="1" applyFill="1" applyBorder="1" applyAlignment="1">
      <alignment horizontal="center" vertical="center"/>
    </xf>
    <xf numFmtId="3" fontId="43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3" fontId="18" fillId="0" borderId="20" xfId="0" applyNumberFormat="1" applyFont="1" applyFill="1" applyBorder="1" applyAlignment="1">
      <alignment horizontal="center" vertical="center"/>
    </xf>
    <xf numFmtId="3" fontId="17" fillId="0" borderId="21" xfId="0" applyNumberFormat="1" applyFont="1" applyFill="1" applyBorder="1" applyAlignment="1">
      <alignment horizontal="center" vertical="center"/>
    </xf>
    <xf numFmtId="3" fontId="17" fillId="0" borderId="15" xfId="0" applyNumberFormat="1" applyFont="1" applyFill="1" applyBorder="1" applyAlignment="1">
      <alignment horizontal="center" vertical="center"/>
    </xf>
    <xf numFmtId="3" fontId="43" fillId="0" borderId="5" xfId="0" applyNumberFormat="1" applyFont="1" applyFill="1" applyBorder="1" applyAlignment="1">
      <alignment horizontal="center" vertical="center"/>
    </xf>
    <xf numFmtId="3" fontId="43" fillId="0" borderId="12" xfId="0" applyNumberFormat="1" applyFont="1" applyFill="1" applyBorder="1" applyAlignment="1">
      <alignment horizontal="center" vertical="center"/>
    </xf>
    <xf numFmtId="3" fontId="17" fillId="0" borderId="13" xfId="0" applyNumberFormat="1" applyFont="1" applyFill="1" applyBorder="1" applyAlignment="1">
      <alignment horizontal="center" vertical="center"/>
    </xf>
    <xf numFmtId="3" fontId="43" fillId="0" borderId="20" xfId="0" applyNumberFormat="1" applyFont="1" applyFill="1" applyBorder="1" applyAlignment="1">
      <alignment horizontal="center" vertical="center"/>
    </xf>
    <xf numFmtId="0" fontId="42" fillId="0" borderId="0" xfId="0" applyNumberFormat="1" applyFont="1" applyFill="1" applyBorder="1" applyAlignment="1">
      <alignment vertical="center" wrapText="1"/>
    </xf>
    <xf numFmtId="3" fontId="17" fillId="0" borderId="28" xfId="0" applyNumberFormat="1" applyFont="1" applyFill="1" applyBorder="1" applyAlignment="1">
      <alignment horizontal="center" vertical="center"/>
    </xf>
    <xf numFmtId="0" fontId="44" fillId="0" borderId="0" xfId="2" applyFont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3" fontId="23" fillId="3" borderId="12" xfId="0" applyNumberFormat="1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3" fontId="23" fillId="3" borderId="17" xfId="0" applyNumberFormat="1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25" fillId="0" borderId="0" xfId="0" applyNumberFormat="1" applyFont="1" applyFill="1" applyBorder="1" applyAlignment="1">
      <alignment horizontal="center" vertical="center"/>
    </xf>
    <xf numFmtId="3" fontId="28" fillId="0" borderId="0" xfId="0" applyNumberFormat="1" applyFont="1" applyFill="1" applyAlignment="1">
      <alignment horizontal="center" vertical="center"/>
    </xf>
    <xf numFmtId="0" fontId="35" fillId="0" borderId="0" xfId="0" applyFont="1" applyFill="1" applyAlignment="1">
      <alignment horizontal="right" vertical="center"/>
    </xf>
    <xf numFmtId="0" fontId="32" fillId="0" borderId="28" xfId="0" applyNumberFormat="1" applyFont="1" applyFill="1" applyBorder="1" applyAlignment="1">
      <alignment horizontal="right" vertical="center" wrapText="1"/>
    </xf>
    <xf numFmtId="3" fontId="27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38" fillId="0" borderId="26" xfId="0" applyFont="1" applyFill="1" applyBorder="1" applyAlignment="1">
      <alignment horizontal="center" vertical="center" wrapText="1"/>
    </xf>
    <xf numFmtId="3" fontId="35" fillId="0" borderId="27" xfId="0" applyNumberFormat="1" applyFont="1" applyFill="1" applyBorder="1" applyAlignment="1">
      <alignment horizontal="center" vertical="center"/>
    </xf>
    <xf numFmtId="0" fontId="45" fillId="0" borderId="0" xfId="2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22" fillId="0" borderId="0" xfId="0" applyFont="1"/>
    <xf numFmtId="0" fontId="36" fillId="3" borderId="12" xfId="0" applyFont="1" applyFill="1" applyBorder="1" applyAlignment="1">
      <alignment horizontal="center" vertical="center"/>
    </xf>
    <xf numFmtId="3" fontId="36" fillId="3" borderId="12" xfId="0" applyNumberFormat="1" applyFont="1" applyFill="1" applyBorder="1" applyAlignment="1">
      <alignment horizontal="center" vertical="center"/>
    </xf>
    <xf numFmtId="0" fontId="36" fillId="3" borderId="17" xfId="0" applyFont="1" applyFill="1" applyBorder="1" applyAlignment="1">
      <alignment horizontal="center" vertical="center"/>
    </xf>
    <xf numFmtId="3" fontId="36" fillId="3" borderId="17" xfId="0" applyNumberFormat="1" applyFont="1" applyFill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3" fontId="27" fillId="0" borderId="30" xfId="0" applyNumberFormat="1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3" fontId="27" fillId="0" borderId="6" xfId="0" applyNumberFormat="1" applyFont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3" fontId="25" fillId="0" borderId="6" xfId="0" applyNumberFormat="1" applyFont="1" applyFill="1" applyBorder="1" applyAlignment="1">
      <alignment horizontal="center" vertical="center"/>
    </xf>
    <xf numFmtId="3" fontId="37" fillId="0" borderId="32" xfId="0" applyNumberFormat="1" applyFont="1" applyFill="1" applyBorder="1" applyAlignment="1">
      <alignment horizontal="center" vertical="center"/>
    </xf>
    <xf numFmtId="3" fontId="25" fillId="0" borderId="0" xfId="0" applyNumberFormat="1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3" fontId="27" fillId="0" borderId="10" xfId="0" applyNumberFormat="1" applyFont="1" applyFill="1" applyBorder="1" applyAlignment="1">
      <alignment horizontal="center" vertical="center"/>
    </xf>
    <xf numFmtId="3" fontId="36" fillId="3" borderId="30" xfId="0" applyNumberFormat="1" applyFont="1" applyFill="1" applyBorder="1" applyAlignment="1">
      <alignment horizontal="center" vertical="center"/>
    </xf>
    <xf numFmtId="3" fontId="36" fillId="3" borderId="35" xfId="0" applyNumberFormat="1" applyFont="1" applyFill="1" applyBorder="1" applyAlignment="1">
      <alignment horizontal="center" vertical="center"/>
    </xf>
    <xf numFmtId="0" fontId="46" fillId="0" borderId="0" xfId="2" applyFont="1" applyBorder="1" applyAlignment="1">
      <alignment horizontal="left" vertical="center"/>
    </xf>
    <xf numFmtId="0" fontId="46" fillId="0" borderId="0" xfId="2" applyFont="1" applyFill="1" applyBorder="1" applyAlignment="1">
      <alignment horizontal="center" vertical="center"/>
    </xf>
    <xf numFmtId="0" fontId="46" fillId="0" borderId="0" xfId="2" applyFont="1" applyBorder="1" applyAlignment="1">
      <alignment horizontal="center" vertical="center"/>
    </xf>
    <xf numFmtId="3" fontId="47" fillId="0" borderId="0" xfId="2" applyNumberFormat="1" applyFont="1" applyAlignment="1">
      <alignment horizontal="center" vertical="center"/>
    </xf>
    <xf numFmtId="3" fontId="32" fillId="0" borderId="32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39" fillId="0" borderId="36" xfId="0" applyFont="1" applyFill="1" applyBorder="1" applyAlignment="1">
      <alignment horizontal="right" vertical="center" wrapText="1"/>
    </xf>
    <xf numFmtId="0" fontId="36" fillId="0" borderId="36" xfId="0" applyFont="1" applyFill="1" applyBorder="1" applyAlignment="1">
      <alignment horizontal="right" vertical="center" wrapText="1"/>
    </xf>
    <xf numFmtId="0" fontId="36" fillId="0" borderId="24" xfId="0" applyFont="1" applyFill="1" applyBorder="1" applyAlignment="1">
      <alignment horizontal="right" vertical="center" wrapText="1"/>
    </xf>
    <xf numFmtId="0" fontId="6" fillId="0" borderId="0" xfId="0" applyFont="1"/>
    <xf numFmtId="0" fontId="8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0" fillId="3" borderId="2" xfId="2" applyFont="1" applyFill="1" applyBorder="1" applyAlignment="1">
      <alignment horizontal="center" vertical="center"/>
    </xf>
    <xf numFmtId="0" fontId="20" fillId="3" borderId="3" xfId="2" applyFont="1" applyFill="1" applyBorder="1" applyAlignment="1">
      <alignment horizontal="center" vertical="center"/>
    </xf>
    <xf numFmtId="0" fontId="20" fillId="3" borderId="5" xfId="2" applyFont="1" applyFill="1" applyBorder="1" applyAlignment="1">
      <alignment horizontal="center" vertical="center"/>
    </xf>
    <xf numFmtId="0" fontId="20" fillId="3" borderId="6" xfId="2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0" fontId="20" fillId="3" borderId="9" xfId="2" applyFont="1" applyFill="1" applyBorder="1" applyAlignment="1">
      <alignment horizontal="center" vertical="center"/>
    </xf>
    <xf numFmtId="0" fontId="20" fillId="3" borderId="7" xfId="2" applyFont="1" applyFill="1" applyBorder="1" applyAlignment="1">
      <alignment horizontal="center" vertical="center"/>
    </xf>
    <xf numFmtId="0" fontId="31" fillId="3" borderId="2" xfId="2" applyFont="1" applyFill="1" applyBorder="1" applyAlignment="1">
      <alignment horizontal="center" vertical="center"/>
    </xf>
    <xf numFmtId="0" fontId="31" fillId="3" borderId="3" xfId="2" applyFont="1" applyFill="1" applyBorder="1" applyAlignment="1">
      <alignment horizontal="center" vertical="center"/>
    </xf>
    <xf numFmtId="0" fontId="31" fillId="3" borderId="5" xfId="2" applyFont="1" applyFill="1" applyBorder="1" applyAlignment="1">
      <alignment horizontal="center" vertical="center"/>
    </xf>
    <xf numFmtId="0" fontId="31" fillId="3" borderId="6" xfId="2" applyFont="1" applyFill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31" fillId="3" borderId="1" xfId="2" applyFont="1" applyFill="1" applyBorder="1" applyAlignment="1">
      <alignment horizontal="center" vertical="center"/>
    </xf>
    <xf numFmtId="0" fontId="31" fillId="3" borderId="4" xfId="2" applyFont="1" applyFill="1" applyBorder="1" applyAlignment="1">
      <alignment horizontal="center" vertical="center"/>
    </xf>
    <xf numFmtId="0" fontId="31" fillId="3" borderId="9" xfId="2" applyFont="1" applyFill="1" applyBorder="1" applyAlignment="1">
      <alignment horizontal="center" vertical="center"/>
    </xf>
    <xf numFmtId="0" fontId="31" fillId="3" borderId="7" xfId="2" applyFont="1" applyFill="1" applyBorder="1" applyAlignment="1">
      <alignment horizontal="center" vertical="center"/>
    </xf>
    <xf numFmtId="0" fontId="48" fillId="0" borderId="0" xfId="2" applyFont="1" applyBorder="1" applyAlignment="1">
      <alignment horizontal="center" vertical="center"/>
    </xf>
    <xf numFmtId="0" fontId="49" fillId="0" borderId="0" xfId="2" applyFont="1" applyBorder="1" applyAlignment="1">
      <alignment horizontal="center" vertical="center"/>
    </xf>
  </cellXfs>
  <cellStyles count="3">
    <cellStyle name="Comma_Sheet1" xfId="1"/>
    <cellStyle name="Normal" xfId="0" builtinId="0"/>
    <cellStyle name="Normal_Sheet1" xfId="2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1974695</xdr:colOff>
      <xdr:row>34</xdr:row>
      <xdr:rowOff>313629</xdr:rowOff>
    </xdr:from>
    <xdr:to>
      <xdr:col>3</xdr:col>
      <xdr:colOff>6559284</xdr:colOff>
      <xdr:row>37</xdr:row>
      <xdr:rowOff>889000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0895" y="16366429"/>
          <a:ext cx="4584589" cy="1934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F3"/>
  <sheetViews>
    <sheetView workbookViewId="0"/>
  </sheetViews>
  <sheetFormatPr defaultRowHeight="13.2" x14ac:dyDescent="0.25"/>
  <cols>
    <col min="1" max="2" width="12.6640625" customWidth="1"/>
    <col min="4" max="4" width="50.6640625" customWidth="1"/>
    <col min="5" max="5" width="30.6640625" customWidth="1"/>
  </cols>
  <sheetData>
    <row r="2" spans="1:6" x14ac:dyDescent="0.25">
      <c r="A2" s="1">
        <v>43095</v>
      </c>
      <c r="B2" s="2">
        <v>0.52230324074074075</v>
      </c>
      <c r="C2" t="s">
        <v>18</v>
      </c>
      <c r="D2" t="s">
        <v>19</v>
      </c>
      <c r="E2" t="s">
        <v>20</v>
      </c>
    </row>
    <row r="3" spans="1:6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AJ52"/>
  <sheetViews>
    <sheetView view="pageBreakPreview" zoomScale="60" zoomScaleNormal="61" workbookViewId="0">
      <selection activeCell="L4" sqref="L4"/>
    </sheetView>
  </sheetViews>
  <sheetFormatPr defaultColWidth="8.88671875" defaultRowHeight="13.2" x14ac:dyDescent="0.25"/>
  <cols>
    <col min="1" max="1" width="5.109375" style="3" customWidth="1"/>
    <col min="2" max="2" width="8.33203125" style="55" customWidth="1"/>
    <col min="3" max="3" width="24.6640625" style="3" customWidth="1"/>
    <col min="4" max="4" width="125.5546875" style="4" customWidth="1"/>
    <col min="5" max="5" width="14.109375" style="34" customWidth="1"/>
    <col min="6" max="6" width="13.5546875" style="34" customWidth="1"/>
    <col min="7" max="7" width="13.44140625" style="34" customWidth="1"/>
    <col min="8" max="8" width="13.5546875" style="34" customWidth="1"/>
    <col min="9" max="16" width="12.88671875" style="34" customWidth="1"/>
    <col min="17" max="17" width="8.88671875" style="4"/>
    <col min="18" max="18" width="11.6640625" style="4" bestFit="1" customWidth="1"/>
    <col min="19" max="19" width="12.88671875" style="4" customWidth="1"/>
    <col min="20" max="20" width="11.88671875" style="4" customWidth="1"/>
    <col min="21" max="21" width="13.109375" style="4" customWidth="1"/>
    <col min="22" max="22" width="10.33203125" style="4" customWidth="1"/>
    <col min="23" max="23" width="18.33203125" style="4" customWidth="1"/>
    <col min="24" max="24" width="69.33203125" style="4" customWidth="1"/>
    <col min="25" max="25" width="11.5546875" style="4" customWidth="1"/>
    <col min="26" max="26" width="10.109375" style="4" bestFit="1" customWidth="1"/>
    <col min="27" max="27" width="8.88671875" style="4"/>
    <col min="28" max="28" width="11.109375" style="4" bestFit="1" customWidth="1"/>
    <col min="29" max="29" width="8.88671875" style="4"/>
    <col min="30" max="30" width="10.109375" style="4" bestFit="1" customWidth="1"/>
    <col min="31" max="31" width="8.88671875" style="4"/>
    <col min="32" max="32" width="13.5546875" style="4" customWidth="1"/>
    <col min="33" max="34" width="8.88671875" style="4"/>
    <col min="35" max="35" width="11.109375" style="4" bestFit="1" customWidth="1"/>
    <col min="36" max="16384" width="8.88671875" style="4"/>
  </cols>
  <sheetData>
    <row r="1" spans="1:36" ht="17.399999999999999" x14ac:dyDescent="0.25">
      <c r="A1" s="50"/>
    </row>
    <row r="2" spans="1:36" x14ac:dyDescent="0.25">
      <c r="A2" s="52"/>
    </row>
    <row r="3" spans="1:36" ht="20.399999999999999" x14ac:dyDescent="0.25">
      <c r="A3" s="52"/>
      <c r="B3" s="56"/>
      <c r="C3" s="5"/>
      <c r="D3" s="177" t="s">
        <v>21</v>
      </c>
      <c r="E3" s="18"/>
      <c r="F3" s="35"/>
      <c r="G3" s="36"/>
      <c r="H3" s="37"/>
      <c r="I3" s="162"/>
      <c r="J3" s="36"/>
      <c r="K3" s="36"/>
      <c r="L3" s="36"/>
      <c r="M3" s="36"/>
      <c r="N3" s="36"/>
      <c r="O3" s="36"/>
      <c r="P3" s="36"/>
    </row>
    <row r="4" spans="1:36" ht="15.75" customHeight="1" thickBot="1" x14ac:dyDescent="0.3">
      <c r="A4" s="8"/>
      <c r="B4" s="57"/>
      <c r="C4" s="8"/>
      <c r="E4" s="36"/>
      <c r="F4" s="36"/>
      <c r="G4" s="36"/>
      <c r="H4" s="36"/>
      <c r="I4" s="36"/>
      <c r="J4" s="36"/>
      <c r="K4" s="36"/>
      <c r="L4" s="252" t="s">
        <v>5</v>
      </c>
      <c r="M4" s="38"/>
      <c r="N4" s="35"/>
      <c r="O4" s="36"/>
      <c r="P4" s="36"/>
      <c r="S4" s="7"/>
      <c r="T4" s="9"/>
      <c r="U4" s="9"/>
      <c r="V4" s="9"/>
      <c r="W4" s="9"/>
      <c r="X4" s="9"/>
      <c r="Y4" s="9"/>
      <c r="Z4" s="9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s="34" customFormat="1" ht="23.25" customHeight="1" thickTop="1" x14ac:dyDescent="0.25">
      <c r="A5" s="236" t="s">
        <v>6</v>
      </c>
      <c r="B5" s="228" t="s">
        <v>7</v>
      </c>
      <c r="C5" s="228" t="s">
        <v>8</v>
      </c>
      <c r="D5" s="46"/>
      <c r="E5" s="43" t="s">
        <v>1</v>
      </c>
      <c r="F5" s="43" t="s">
        <v>2</v>
      </c>
      <c r="G5" s="228" t="s">
        <v>3</v>
      </c>
      <c r="H5" s="228"/>
      <c r="I5" s="228"/>
      <c r="J5" s="228"/>
      <c r="K5" s="228"/>
      <c r="L5" s="228"/>
      <c r="M5" s="228"/>
      <c r="N5" s="228"/>
      <c r="O5" s="228"/>
      <c r="P5" s="229"/>
      <c r="Q5" s="184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38"/>
      <c r="AH5" s="18"/>
      <c r="AI5" s="18"/>
      <c r="AJ5" s="18"/>
    </row>
    <row r="6" spans="1:36" s="34" customFormat="1" ht="31.2" x14ac:dyDescent="0.25">
      <c r="A6" s="237"/>
      <c r="B6" s="230"/>
      <c r="C6" s="230"/>
      <c r="D6" s="44" t="s">
        <v>96</v>
      </c>
      <c r="E6" s="45">
        <v>2235000</v>
      </c>
      <c r="F6" s="45" t="s">
        <v>0</v>
      </c>
      <c r="G6" s="230"/>
      <c r="H6" s="230"/>
      <c r="I6" s="230"/>
      <c r="J6" s="230"/>
      <c r="K6" s="230"/>
      <c r="L6" s="230"/>
      <c r="M6" s="230"/>
      <c r="N6" s="230"/>
      <c r="O6" s="230"/>
      <c r="P6" s="231"/>
      <c r="S6" s="18"/>
      <c r="T6" s="227"/>
      <c r="U6" s="227"/>
      <c r="V6" s="227"/>
      <c r="W6" s="227"/>
      <c r="X6" s="10"/>
      <c r="Y6" s="47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18"/>
    </row>
    <row r="7" spans="1:36" s="34" customFormat="1" ht="27" customHeight="1" thickBot="1" x14ac:dyDescent="0.3">
      <c r="A7" s="238"/>
      <c r="B7" s="239"/>
      <c r="C7" s="239"/>
      <c r="D7" s="68" t="s">
        <v>9</v>
      </c>
      <c r="E7" s="69"/>
      <c r="F7" s="68"/>
      <c r="G7" s="163">
        <v>600</v>
      </c>
      <c r="H7" s="163">
        <v>601</v>
      </c>
      <c r="I7" s="163">
        <v>602</v>
      </c>
      <c r="J7" s="163">
        <v>603</v>
      </c>
      <c r="K7" s="163">
        <v>604</v>
      </c>
      <c r="L7" s="163">
        <v>605</v>
      </c>
      <c r="M7" s="163">
        <v>606</v>
      </c>
      <c r="N7" s="163">
        <v>230</v>
      </c>
      <c r="O7" s="163">
        <v>231</v>
      </c>
      <c r="P7" s="70" t="s">
        <v>4</v>
      </c>
      <c r="S7" s="18"/>
      <c r="T7" s="227"/>
      <c r="U7" s="227"/>
      <c r="V7" s="227"/>
      <c r="W7" s="227"/>
      <c r="X7" s="18"/>
      <c r="Y7" s="18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18"/>
    </row>
    <row r="8" spans="1:36" ht="41.25" customHeight="1" x14ac:dyDescent="0.25">
      <c r="A8" s="71">
        <v>1</v>
      </c>
      <c r="B8" s="72">
        <v>87</v>
      </c>
      <c r="C8" s="73" t="s">
        <v>22</v>
      </c>
      <c r="D8" s="159" t="s">
        <v>25</v>
      </c>
      <c r="E8" s="158">
        <f>66972.8</f>
        <v>66972.800000000003</v>
      </c>
      <c r="F8" s="158">
        <v>66973</v>
      </c>
      <c r="G8" s="172"/>
      <c r="H8" s="172"/>
      <c r="I8" s="172"/>
      <c r="J8" s="172">
        <v>66973</v>
      </c>
      <c r="K8" s="152"/>
      <c r="L8" s="152"/>
      <c r="M8" s="152"/>
      <c r="N8" s="152"/>
      <c r="O8" s="152"/>
      <c r="P8" s="173">
        <f t="shared" ref="P8:P26" si="0">SUM(G8:O8)</f>
        <v>66973</v>
      </c>
      <c r="S8" s="7"/>
      <c r="T8" s="15"/>
      <c r="U8" s="15"/>
      <c r="V8" s="15"/>
      <c r="W8" s="15"/>
      <c r="X8" s="11"/>
      <c r="Y8" s="12"/>
      <c r="Z8" s="13"/>
      <c r="AA8" s="13"/>
      <c r="AB8" s="13"/>
      <c r="AC8" s="13"/>
      <c r="AD8" s="13"/>
      <c r="AE8" s="13"/>
      <c r="AF8" s="13"/>
      <c r="AG8" s="13"/>
      <c r="AH8" s="13"/>
      <c r="AI8" s="14"/>
      <c r="AJ8" s="7"/>
    </row>
    <row r="9" spans="1:36" ht="39.75" customHeight="1" x14ac:dyDescent="0.25">
      <c r="A9" s="75">
        <v>2</v>
      </c>
      <c r="B9" s="78">
        <v>87</v>
      </c>
      <c r="C9" s="79" t="s">
        <v>29</v>
      </c>
      <c r="D9" s="155" t="s">
        <v>30</v>
      </c>
      <c r="E9" s="157">
        <v>-14562</v>
      </c>
      <c r="F9" s="157">
        <v>-14562</v>
      </c>
      <c r="G9" s="174"/>
      <c r="H9" s="174"/>
      <c r="I9" s="174"/>
      <c r="J9" s="174">
        <v>-14562</v>
      </c>
      <c r="K9" s="168"/>
      <c r="L9" s="168"/>
      <c r="M9" s="168"/>
      <c r="N9" s="168"/>
      <c r="O9" s="168"/>
      <c r="P9" s="169">
        <v>-14562</v>
      </c>
      <c r="S9" s="7"/>
      <c r="T9" s="77"/>
      <c r="U9" s="77"/>
      <c r="V9" s="77"/>
      <c r="W9" s="77"/>
      <c r="X9" s="11"/>
      <c r="Y9" s="12"/>
      <c r="Z9" s="13"/>
      <c r="AA9" s="13"/>
      <c r="AB9" s="13"/>
      <c r="AC9" s="13"/>
      <c r="AD9" s="13"/>
      <c r="AE9" s="13"/>
      <c r="AF9" s="13"/>
      <c r="AG9" s="13"/>
      <c r="AH9" s="13"/>
      <c r="AI9" s="14"/>
      <c r="AJ9" s="7"/>
    </row>
    <row r="10" spans="1:36" ht="56.25" customHeight="1" x14ac:dyDescent="0.25">
      <c r="A10" s="74">
        <v>3</v>
      </c>
      <c r="B10" s="41">
        <v>16</v>
      </c>
      <c r="C10" s="59" t="s">
        <v>23</v>
      </c>
      <c r="D10" s="156" t="s">
        <v>24</v>
      </c>
      <c r="E10" s="48">
        <v>42000</v>
      </c>
      <c r="F10" s="48">
        <v>42000</v>
      </c>
      <c r="G10" s="153">
        <v>36735</v>
      </c>
      <c r="H10" s="153">
        <v>4515</v>
      </c>
      <c r="I10" s="153">
        <v>750</v>
      </c>
      <c r="J10" s="153"/>
      <c r="K10" s="153"/>
      <c r="L10" s="153"/>
      <c r="M10" s="153"/>
      <c r="N10" s="153"/>
      <c r="O10" s="153"/>
      <c r="P10" s="170">
        <f>SUM(G10:O10)</f>
        <v>42000</v>
      </c>
      <c r="S10" s="7"/>
      <c r="T10" s="16"/>
      <c r="U10" s="18"/>
      <c r="V10" s="18"/>
      <c r="W10" s="7"/>
      <c r="X10" s="7"/>
      <c r="Y10" s="19"/>
      <c r="Z10" s="7"/>
      <c r="AA10" s="7"/>
      <c r="AB10" s="16"/>
      <c r="AC10" s="16"/>
      <c r="AD10" s="16"/>
      <c r="AE10" s="16"/>
      <c r="AF10" s="16"/>
      <c r="AG10" s="16"/>
      <c r="AH10" s="16"/>
      <c r="AI10" s="20"/>
      <c r="AJ10" s="7"/>
    </row>
    <row r="11" spans="1:36" ht="33.75" customHeight="1" x14ac:dyDescent="0.25">
      <c r="A11" s="74">
        <v>4</v>
      </c>
      <c r="B11" s="41">
        <v>26</v>
      </c>
      <c r="C11" s="59" t="s">
        <v>26</v>
      </c>
      <c r="D11" s="156" t="s">
        <v>27</v>
      </c>
      <c r="E11" s="48">
        <v>13000</v>
      </c>
      <c r="F11" s="48">
        <v>13000</v>
      </c>
      <c r="G11" s="153"/>
      <c r="H11" s="153"/>
      <c r="I11" s="153">
        <v>13000</v>
      </c>
      <c r="J11" s="153"/>
      <c r="K11" s="153"/>
      <c r="L11" s="153"/>
      <c r="M11" s="153"/>
      <c r="N11" s="153"/>
      <c r="O11" s="153"/>
      <c r="P11" s="170">
        <v>13000</v>
      </c>
      <c r="S11" s="7"/>
      <c r="T11" s="15"/>
      <c r="U11" s="15"/>
      <c r="V11" s="15"/>
      <c r="W11" s="15"/>
      <c r="X11" s="11"/>
      <c r="Y11" s="12"/>
      <c r="Z11" s="13"/>
      <c r="AA11" s="13"/>
      <c r="AB11" s="13"/>
      <c r="AC11" s="13"/>
      <c r="AD11" s="13"/>
      <c r="AE11" s="13"/>
      <c r="AF11" s="13"/>
      <c r="AG11" s="13"/>
      <c r="AH11" s="13"/>
      <c r="AI11" s="14"/>
      <c r="AJ11" s="7"/>
    </row>
    <row r="12" spans="1:36" ht="52.5" customHeight="1" x14ac:dyDescent="0.25">
      <c r="A12" s="74">
        <v>5</v>
      </c>
      <c r="B12" s="41">
        <v>11</v>
      </c>
      <c r="C12" s="59" t="s">
        <v>28</v>
      </c>
      <c r="D12" s="156" t="s">
        <v>33</v>
      </c>
      <c r="E12" s="48">
        <v>1020000</v>
      </c>
      <c r="F12" s="48">
        <v>1020000</v>
      </c>
      <c r="G12" s="153"/>
      <c r="H12" s="153"/>
      <c r="I12" s="153"/>
      <c r="J12" s="153"/>
      <c r="K12" s="153">
        <v>1020000</v>
      </c>
      <c r="L12" s="153"/>
      <c r="M12" s="153"/>
      <c r="N12" s="153"/>
      <c r="O12" s="153"/>
      <c r="P12" s="170">
        <f>SUM(G12:O12)</f>
        <v>1020000</v>
      </c>
      <c r="S12" s="7"/>
      <c r="T12" s="15"/>
      <c r="U12" s="15"/>
      <c r="V12" s="15"/>
      <c r="W12" s="15"/>
      <c r="X12" s="11"/>
      <c r="Y12" s="12"/>
      <c r="Z12" s="13"/>
      <c r="AA12" s="13"/>
      <c r="AB12" s="13"/>
      <c r="AC12" s="13"/>
      <c r="AD12" s="13"/>
      <c r="AE12" s="13"/>
      <c r="AF12" s="13"/>
      <c r="AG12" s="13"/>
      <c r="AH12" s="13"/>
      <c r="AI12" s="14"/>
      <c r="AJ12" s="7"/>
    </row>
    <row r="13" spans="1:36" ht="43.5" customHeight="1" x14ac:dyDescent="0.25">
      <c r="A13" s="74">
        <v>6</v>
      </c>
      <c r="B13" s="41">
        <v>16</v>
      </c>
      <c r="C13" s="59" t="s">
        <v>31</v>
      </c>
      <c r="D13" s="156" t="s">
        <v>32</v>
      </c>
      <c r="E13" s="48">
        <v>10000</v>
      </c>
      <c r="F13" s="48">
        <v>10000</v>
      </c>
      <c r="G13" s="153"/>
      <c r="H13" s="153"/>
      <c r="I13" s="153"/>
      <c r="J13" s="153"/>
      <c r="K13" s="153">
        <v>10000</v>
      </c>
      <c r="L13" s="153"/>
      <c r="M13" s="153"/>
      <c r="N13" s="153"/>
      <c r="O13" s="153"/>
      <c r="P13" s="170">
        <f>SUM(H13:O13)</f>
        <v>10000</v>
      </c>
      <c r="S13" s="7"/>
      <c r="T13" s="16"/>
      <c r="U13" s="17"/>
      <c r="V13" s="18"/>
      <c r="W13" s="7"/>
      <c r="X13" s="7"/>
      <c r="Y13" s="19"/>
      <c r="Z13" s="7"/>
      <c r="AA13" s="7"/>
      <c r="AB13" s="16"/>
      <c r="AC13" s="16"/>
      <c r="AD13" s="16"/>
      <c r="AE13" s="16"/>
      <c r="AF13" s="16"/>
      <c r="AG13" s="16"/>
      <c r="AH13" s="16"/>
      <c r="AI13" s="20"/>
      <c r="AJ13" s="7"/>
    </row>
    <row r="14" spans="1:36" ht="40.5" customHeight="1" x14ac:dyDescent="0.25">
      <c r="A14" s="74">
        <v>7</v>
      </c>
      <c r="B14" s="41">
        <v>15</v>
      </c>
      <c r="C14" s="59" t="s">
        <v>34</v>
      </c>
      <c r="D14" s="156" t="s">
        <v>35</v>
      </c>
      <c r="E14" s="48">
        <v>12500</v>
      </c>
      <c r="F14" s="48">
        <v>12500</v>
      </c>
      <c r="G14" s="153"/>
      <c r="H14" s="153"/>
      <c r="I14" s="153"/>
      <c r="J14" s="153"/>
      <c r="K14" s="153"/>
      <c r="L14" s="153">
        <v>12500</v>
      </c>
      <c r="M14" s="153"/>
      <c r="N14" s="153"/>
      <c r="O14" s="153"/>
      <c r="P14" s="170">
        <f t="shared" si="0"/>
        <v>12500</v>
      </c>
      <c r="S14" s="7"/>
      <c r="T14" s="16"/>
      <c r="U14" s="17"/>
      <c r="V14" s="18"/>
      <c r="W14" s="7"/>
      <c r="X14" s="7"/>
      <c r="Y14" s="19"/>
      <c r="Z14" s="7"/>
      <c r="AA14" s="7"/>
      <c r="AB14" s="16"/>
      <c r="AC14" s="16"/>
      <c r="AD14" s="16"/>
      <c r="AE14" s="16"/>
      <c r="AF14" s="16"/>
      <c r="AG14" s="16"/>
      <c r="AH14" s="16"/>
      <c r="AI14" s="20"/>
      <c r="AJ14" s="7"/>
    </row>
    <row r="15" spans="1:36" ht="48.75" customHeight="1" x14ac:dyDescent="0.25">
      <c r="A15" s="74">
        <v>8</v>
      </c>
      <c r="B15" s="41">
        <v>73</v>
      </c>
      <c r="C15" s="59" t="s">
        <v>36</v>
      </c>
      <c r="D15" s="156" t="s">
        <v>37</v>
      </c>
      <c r="E15" s="48">
        <v>130000</v>
      </c>
      <c r="F15" s="48">
        <v>130000</v>
      </c>
      <c r="G15" s="153">
        <v>30000</v>
      </c>
      <c r="H15" s="153"/>
      <c r="I15" s="153">
        <v>100000</v>
      </c>
      <c r="J15" s="153"/>
      <c r="K15" s="153"/>
      <c r="L15" s="153"/>
      <c r="M15" s="153"/>
      <c r="N15" s="153"/>
      <c r="O15" s="153"/>
      <c r="P15" s="170">
        <f t="shared" si="0"/>
        <v>130000</v>
      </c>
      <c r="S15" s="7"/>
      <c r="T15" s="16"/>
      <c r="U15" s="18"/>
      <c r="V15" s="18"/>
      <c r="W15" s="7"/>
      <c r="X15" s="7"/>
      <c r="Y15" s="19"/>
      <c r="Z15" s="7"/>
      <c r="AA15" s="7"/>
      <c r="AB15" s="16"/>
      <c r="AC15" s="16"/>
      <c r="AD15" s="16"/>
      <c r="AE15" s="16"/>
      <c r="AF15" s="16"/>
      <c r="AG15" s="16"/>
      <c r="AH15" s="16"/>
      <c r="AI15" s="20"/>
      <c r="AJ15" s="7"/>
    </row>
    <row r="16" spans="1:36" ht="48.75" customHeight="1" x14ac:dyDescent="0.25">
      <c r="A16" s="74">
        <v>9</v>
      </c>
      <c r="B16" s="41">
        <v>73</v>
      </c>
      <c r="C16" s="59" t="s">
        <v>63</v>
      </c>
      <c r="D16" s="156" t="s">
        <v>64</v>
      </c>
      <c r="E16" s="48">
        <v>70000</v>
      </c>
      <c r="F16" s="48">
        <v>70000</v>
      </c>
      <c r="G16" s="153">
        <v>20000</v>
      </c>
      <c r="H16" s="153"/>
      <c r="I16" s="153">
        <v>50000</v>
      </c>
      <c r="J16" s="153"/>
      <c r="K16" s="153"/>
      <c r="L16" s="153"/>
      <c r="M16" s="153"/>
      <c r="N16" s="153"/>
      <c r="O16" s="153"/>
      <c r="P16" s="170">
        <f t="shared" ref="P16" si="1">SUM(G16:O16)</f>
        <v>70000</v>
      </c>
      <c r="S16" s="7"/>
      <c r="T16" s="16"/>
      <c r="U16" s="18"/>
      <c r="V16" s="18"/>
      <c r="W16" s="7"/>
      <c r="X16" s="7"/>
      <c r="Y16" s="19"/>
      <c r="Z16" s="7"/>
      <c r="AA16" s="7"/>
      <c r="AB16" s="16"/>
      <c r="AC16" s="16"/>
      <c r="AD16" s="16"/>
      <c r="AE16" s="16"/>
      <c r="AF16" s="16"/>
      <c r="AG16" s="16"/>
      <c r="AH16" s="16"/>
      <c r="AI16" s="20"/>
      <c r="AJ16" s="7"/>
    </row>
    <row r="17" spans="1:36" ht="40.950000000000003" customHeight="1" x14ac:dyDescent="0.25">
      <c r="A17" s="74">
        <v>10</v>
      </c>
      <c r="B17" s="42" t="s">
        <v>56</v>
      </c>
      <c r="C17" s="60" t="s">
        <v>40</v>
      </c>
      <c r="D17" s="156" t="s">
        <v>41</v>
      </c>
      <c r="E17" s="48">
        <v>4214.8950000000004</v>
      </c>
      <c r="F17" s="48">
        <v>4215</v>
      </c>
      <c r="G17" s="153"/>
      <c r="H17" s="153"/>
      <c r="I17" s="153"/>
      <c r="J17" s="153"/>
      <c r="K17" s="153"/>
      <c r="L17" s="153"/>
      <c r="M17" s="153"/>
      <c r="N17" s="153"/>
      <c r="O17" s="153">
        <v>4215</v>
      </c>
      <c r="P17" s="170">
        <f t="shared" si="0"/>
        <v>4215</v>
      </c>
      <c r="S17" s="7"/>
      <c r="T17" s="16"/>
      <c r="U17" s="18"/>
      <c r="V17" s="18"/>
      <c r="W17" s="7"/>
      <c r="X17" s="7"/>
      <c r="Y17" s="19"/>
      <c r="Z17" s="7"/>
      <c r="AA17" s="7"/>
      <c r="AB17" s="16"/>
      <c r="AC17" s="16"/>
      <c r="AD17" s="16"/>
      <c r="AE17" s="16"/>
      <c r="AF17" s="16"/>
      <c r="AG17" s="16"/>
      <c r="AH17" s="16"/>
      <c r="AI17" s="20"/>
      <c r="AJ17" s="7"/>
    </row>
    <row r="18" spans="1:36" ht="40.5" customHeight="1" x14ac:dyDescent="0.25">
      <c r="A18" s="74">
        <v>11</v>
      </c>
      <c r="B18" s="42" t="s">
        <v>55</v>
      </c>
      <c r="C18" s="60" t="s">
        <v>51</v>
      </c>
      <c r="D18" s="156" t="s">
        <v>52</v>
      </c>
      <c r="E18" s="48">
        <v>3750</v>
      </c>
      <c r="F18" s="48">
        <v>3750</v>
      </c>
      <c r="G18" s="153"/>
      <c r="H18" s="153"/>
      <c r="I18" s="153"/>
      <c r="J18" s="153"/>
      <c r="K18" s="153"/>
      <c r="L18" s="153">
        <v>3750</v>
      </c>
      <c r="M18" s="153"/>
      <c r="N18" s="153"/>
      <c r="O18" s="153"/>
      <c r="P18" s="170">
        <f t="shared" si="0"/>
        <v>3750</v>
      </c>
      <c r="S18" s="21"/>
      <c r="U18" s="22"/>
      <c r="V18" s="18"/>
      <c r="W18" s="7"/>
      <c r="X18" s="7"/>
      <c r="Y18" s="23"/>
      <c r="Z18" s="7"/>
      <c r="AA18" s="7"/>
      <c r="AB18" s="16"/>
      <c r="AC18" s="16"/>
      <c r="AD18" s="16"/>
      <c r="AE18" s="16"/>
      <c r="AF18" s="16"/>
      <c r="AG18" s="16"/>
      <c r="AH18" s="16"/>
      <c r="AI18" s="20"/>
      <c r="AJ18" s="7"/>
    </row>
    <row r="19" spans="1:36" ht="42" customHeight="1" x14ac:dyDescent="0.25">
      <c r="A19" s="74">
        <v>12</v>
      </c>
      <c r="B19" s="42" t="s">
        <v>54</v>
      </c>
      <c r="C19" s="60" t="s">
        <v>53</v>
      </c>
      <c r="D19" s="156" t="s">
        <v>57</v>
      </c>
      <c r="E19" s="48">
        <v>65000</v>
      </c>
      <c r="F19" s="48">
        <v>65000</v>
      </c>
      <c r="G19" s="153"/>
      <c r="H19" s="153"/>
      <c r="I19" s="153"/>
      <c r="J19" s="153"/>
      <c r="K19" s="153">
        <v>65000</v>
      </c>
      <c r="L19" s="153"/>
      <c r="M19" s="153"/>
      <c r="N19" s="153"/>
      <c r="O19" s="153"/>
      <c r="P19" s="170">
        <f t="shared" si="0"/>
        <v>65000</v>
      </c>
      <c r="S19" s="21"/>
      <c r="U19" s="22"/>
      <c r="V19" s="18"/>
      <c r="W19" s="7"/>
      <c r="X19" s="7"/>
      <c r="Y19" s="23"/>
      <c r="Z19" s="7"/>
      <c r="AA19" s="7"/>
      <c r="AB19" s="16"/>
      <c r="AC19" s="16"/>
      <c r="AD19" s="16"/>
      <c r="AE19" s="16"/>
      <c r="AF19" s="16"/>
      <c r="AG19" s="16"/>
      <c r="AH19" s="16"/>
      <c r="AI19" s="20"/>
      <c r="AJ19" s="7"/>
    </row>
    <row r="20" spans="1:36" ht="38.25" customHeight="1" x14ac:dyDescent="0.25">
      <c r="A20" s="74">
        <v>13</v>
      </c>
      <c r="B20" s="42" t="s">
        <v>68</v>
      </c>
      <c r="C20" s="154" t="s">
        <v>59</v>
      </c>
      <c r="D20" s="155" t="s">
        <v>60</v>
      </c>
      <c r="E20" s="48">
        <v>10000</v>
      </c>
      <c r="F20" s="48">
        <v>10000</v>
      </c>
      <c r="G20" s="153"/>
      <c r="H20" s="153"/>
      <c r="I20" s="153"/>
      <c r="J20" s="153"/>
      <c r="K20" s="153">
        <v>10000</v>
      </c>
      <c r="L20" s="153"/>
      <c r="M20" s="171"/>
      <c r="N20" s="153"/>
      <c r="O20" s="153"/>
      <c r="P20" s="170">
        <f t="shared" si="0"/>
        <v>10000</v>
      </c>
      <c r="S20" s="21"/>
      <c r="U20" s="22"/>
      <c r="V20" s="18"/>
      <c r="W20" s="7"/>
      <c r="X20" s="7"/>
      <c r="Y20" s="23"/>
      <c r="Z20" s="7"/>
      <c r="AA20" s="7"/>
      <c r="AB20" s="16"/>
      <c r="AC20" s="16"/>
      <c r="AD20" s="16"/>
      <c r="AE20" s="16"/>
      <c r="AF20" s="16"/>
      <c r="AG20" s="16"/>
      <c r="AH20" s="16"/>
      <c r="AI20" s="20"/>
      <c r="AJ20" s="7"/>
    </row>
    <row r="21" spans="1:36" ht="37.5" customHeight="1" x14ac:dyDescent="0.25">
      <c r="A21" s="74">
        <v>14</v>
      </c>
      <c r="B21" s="42" t="s">
        <v>67</v>
      </c>
      <c r="C21" s="154" t="s">
        <v>65</v>
      </c>
      <c r="D21" s="155" t="s">
        <v>66</v>
      </c>
      <c r="E21" s="80">
        <v>1390.288</v>
      </c>
      <c r="F21" s="48">
        <v>1390</v>
      </c>
      <c r="G21" s="153"/>
      <c r="H21" s="153"/>
      <c r="I21" s="153">
        <v>1390</v>
      </c>
      <c r="J21" s="153"/>
      <c r="K21" s="153"/>
      <c r="L21" s="153"/>
      <c r="M21" s="171"/>
      <c r="N21" s="153"/>
      <c r="O21" s="153"/>
      <c r="P21" s="170">
        <f t="shared" si="0"/>
        <v>1390</v>
      </c>
      <c r="S21" s="21"/>
      <c r="T21" s="26"/>
      <c r="U21" s="22"/>
      <c r="V21" s="18"/>
      <c r="W21" s="7"/>
      <c r="X21" s="7"/>
      <c r="Y21" s="23"/>
      <c r="Z21" s="7"/>
      <c r="AA21" s="7"/>
      <c r="AB21" s="16"/>
      <c r="AC21" s="16"/>
      <c r="AD21" s="16"/>
      <c r="AE21" s="16"/>
      <c r="AF21" s="16"/>
      <c r="AG21" s="16"/>
      <c r="AH21" s="16"/>
      <c r="AI21" s="20"/>
      <c r="AJ21" s="7"/>
    </row>
    <row r="22" spans="1:36" ht="27.75" customHeight="1" x14ac:dyDescent="0.25">
      <c r="A22" s="74">
        <v>15</v>
      </c>
      <c r="B22" s="42" t="s">
        <v>67</v>
      </c>
      <c r="C22" s="60" t="s">
        <v>69</v>
      </c>
      <c r="D22" s="156" t="s">
        <v>70</v>
      </c>
      <c r="E22" s="48">
        <v>12915</v>
      </c>
      <c r="F22" s="48">
        <v>12915</v>
      </c>
      <c r="G22" s="153"/>
      <c r="H22" s="153"/>
      <c r="I22" s="153">
        <v>12915</v>
      </c>
      <c r="J22" s="153"/>
      <c r="K22" s="153"/>
      <c r="L22" s="153"/>
      <c r="M22" s="171"/>
      <c r="N22" s="153"/>
      <c r="O22" s="153"/>
      <c r="P22" s="170">
        <f t="shared" si="0"/>
        <v>12915</v>
      </c>
      <c r="S22" s="21"/>
      <c r="T22" s="16"/>
      <c r="U22" s="22"/>
      <c r="V22" s="18"/>
      <c r="W22" s="7"/>
      <c r="X22" s="7"/>
      <c r="Y22" s="23"/>
      <c r="Z22" s="7"/>
      <c r="AA22" s="7"/>
      <c r="AB22" s="16"/>
      <c r="AC22" s="16"/>
      <c r="AD22" s="16"/>
      <c r="AE22" s="16"/>
      <c r="AF22" s="16"/>
      <c r="AG22" s="16"/>
      <c r="AH22" s="16"/>
      <c r="AI22" s="20"/>
      <c r="AJ22" s="7"/>
    </row>
    <row r="23" spans="1:36" ht="36" customHeight="1" x14ac:dyDescent="0.25">
      <c r="A23" s="74">
        <v>16</v>
      </c>
      <c r="B23" s="42" t="s">
        <v>55</v>
      </c>
      <c r="C23" s="60" t="s">
        <v>71</v>
      </c>
      <c r="D23" s="156" t="s">
        <v>72</v>
      </c>
      <c r="E23" s="48">
        <v>3125</v>
      </c>
      <c r="F23" s="48">
        <v>3125</v>
      </c>
      <c r="G23" s="153"/>
      <c r="H23" s="153"/>
      <c r="I23" s="153"/>
      <c r="J23" s="153"/>
      <c r="K23" s="153"/>
      <c r="L23" s="153">
        <v>3125</v>
      </c>
      <c r="M23" s="171"/>
      <c r="N23" s="153"/>
      <c r="O23" s="153"/>
      <c r="P23" s="170">
        <f t="shared" si="0"/>
        <v>3125</v>
      </c>
      <c r="S23" s="21"/>
      <c r="T23" s="16"/>
      <c r="U23" s="22"/>
      <c r="V23" s="18"/>
      <c r="W23" s="7"/>
      <c r="X23" s="7"/>
      <c r="Y23" s="23"/>
      <c r="Z23" s="7"/>
      <c r="AA23" s="7"/>
      <c r="AB23" s="16"/>
      <c r="AC23" s="16"/>
      <c r="AD23" s="16"/>
      <c r="AE23" s="16"/>
      <c r="AF23" s="16"/>
      <c r="AG23" s="16"/>
      <c r="AH23" s="16"/>
      <c r="AI23" s="20"/>
      <c r="AJ23" s="7"/>
    </row>
    <row r="24" spans="1:36" ht="39" customHeight="1" x14ac:dyDescent="0.25">
      <c r="A24" s="74">
        <v>17</v>
      </c>
      <c r="B24" s="55">
        <v>87</v>
      </c>
      <c r="C24" s="51" t="s">
        <v>73</v>
      </c>
      <c r="D24" s="156" t="s">
        <v>41</v>
      </c>
      <c r="E24" s="48">
        <v>3000</v>
      </c>
      <c r="F24" s="48">
        <v>3000</v>
      </c>
      <c r="G24" s="153"/>
      <c r="H24" s="153"/>
      <c r="I24" s="153"/>
      <c r="J24" s="153"/>
      <c r="K24" s="153"/>
      <c r="L24" s="153"/>
      <c r="M24" s="171"/>
      <c r="N24" s="153"/>
      <c r="O24" s="153">
        <v>3000</v>
      </c>
      <c r="P24" s="170">
        <f t="shared" si="0"/>
        <v>3000</v>
      </c>
      <c r="S24" s="21"/>
      <c r="T24" s="16"/>
      <c r="U24" s="22"/>
      <c r="V24" s="18"/>
      <c r="W24" s="7"/>
      <c r="X24" s="7"/>
      <c r="Y24" s="23"/>
      <c r="Z24" s="7"/>
      <c r="AA24" s="7"/>
      <c r="AB24" s="16"/>
      <c r="AC24" s="16"/>
      <c r="AD24" s="16"/>
      <c r="AE24" s="16"/>
      <c r="AF24" s="16"/>
      <c r="AG24" s="16"/>
      <c r="AH24" s="16"/>
      <c r="AI24" s="20"/>
      <c r="AJ24" s="7"/>
    </row>
    <row r="25" spans="1:36" s="24" customFormat="1" ht="44.25" customHeight="1" x14ac:dyDescent="0.25">
      <c r="A25" s="74">
        <v>18</v>
      </c>
      <c r="B25" s="42" t="s">
        <v>56</v>
      </c>
      <c r="C25" s="60" t="s">
        <v>74</v>
      </c>
      <c r="D25" s="156" t="s">
        <v>75</v>
      </c>
      <c r="E25" s="48">
        <v>22494.047999999999</v>
      </c>
      <c r="F25" s="48">
        <v>22494</v>
      </c>
      <c r="G25" s="153"/>
      <c r="H25" s="153"/>
      <c r="I25" s="153"/>
      <c r="J25" s="153">
        <v>22494.047999999999</v>
      </c>
      <c r="K25" s="153"/>
      <c r="L25" s="153"/>
      <c r="M25" s="153"/>
      <c r="N25" s="153"/>
      <c r="O25" s="153"/>
      <c r="P25" s="170">
        <f t="shared" si="0"/>
        <v>22494.047999999999</v>
      </c>
      <c r="S25" s="25"/>
      <c r="T25" s="26"/>
      <c r="U25" s="22"/>
      <c r="V25" s="22"/>
      <c r="W25" s="27"/>
      <c r="X25" s="27"/>
      <c r="Y25" s="28"/>
      <c r="Z25" s="27"/>
      <c r="AA25" s="27"/>
      <c r="AB25" s="26"/>
      <c r="AC25" s="26"/>
      <c r="AD25" s="26"/>
      <c r="AE25" s="26"/>
      <c r="AF25" s="26"/>
      <c r="AG25" s="26"/>
      <c r="AH25" s="26"/>
      <c r="AI25" s="29"/>
      <c r="AJ25" s="27"/>
    </row>
    <row r="26" spans="1:36" s="24" customFormat="1" ht="42" customHeight="1" x14ac:dyDescent="0.25">
      <c r="A26" s="74">
        <v>19</v>
      </c>
      <c r="B26" s="42" t="s">
        <v>76</v>
      </c>
      <c r="C26" s="60" t="s">
        <v>77</v>
      </c>
      <c r="D26" s="156" t="s">
        <v>78</v>
      </c>
      <c r="E26" s="48">
        <v>10500</v>
      </c>
      <c r="F26" s="48">
        <v>10500</v>
      </c>
      <c r="G26" s="153"/>
      <c r="H26" s="153"/>
      <c r="I26" s="153"/>
      <c r="J26" s="153"/>
      <c r="K26" s="153">
        <v>10500</v>
      </c>
      <c r="L26" s="153"/>
      <c r="M26" s="153"/>
      <c r="N26" s="153"/>
      <c r="O26" s="153"/>
      <c r="P26" s="170">
        <f t="shared" si="0"/>
        <v>10500</v>
      </c>
      <c r="S26" s="25"/>
      <c r="T26" s="26"/>
      <c r="U26" s="22"/>
      <c r="V26" s="22"/>
      <c r="W26" s="27"/>
      <c r="X26" s="27"/>
      <c r="Y26" s="28"/>
      <c r="Z26" s="27"/>
      <c r="AA26" s="27"/>
      <c r="AB26" s="26"/>
      <c r="AC26" s="26"/>
      <c r="AD26" s="26"/>
      <c r="AE26" s="26"/>
      <c r="AF26" s="26"/>
      <c r="AG26" s="26"/>
      <c r="AH26" s="26"/>
      <c r="AI26" s="29"/>
      <c r="AJ26" s="27"/>
    </row>
    <row r="27" spans="1:36" s="24" customFormat="1" ht="42.75" customHeight="1" x14ac:dyDescent="0.25">
      <c r="A27" s="74">
        <v>20</v>
      </c>
      <c r="B27" s="42" t="s">
        <v>81</v>
      </c>
      <c r="C27" s="60" t="s">
        <v>79</v>
      </c>
      <c r="D27" s="160" t="s">
        <v>80</v>
      </c>
      <c r="E27" s="48">
        <v>25120</v>
      </c>
      <c r="F27" s="48">
        <v>25120</v>
      </c>
      <c r="G27" s="153"/>
      <c r="H27" s="153"/>
      <c r="I27" s="153">
        <v>9500</v>
      </c>
      <c r="J27" s="153"/>
      <c r="K27" s="153">
        <v>15620</v>
      </c>
      <c r="L27" s="153"/>
      <c r="M27" s="153"/>
      <c r="N27" s="153"/>
      <c r="O27" s="153"/>
      <c r="P27" s="170">
        <f t="shared" ref="P27:P32" si="2">SUM(G27:O27)</f>
        <v>25120</v>
      </c>
      <c r="S27" s="25"/>
      <c r="T27" s="26"/>
      <c r="U27" s="22"/>
      <c r="V27" s="22"/>
      <c r="W27" s="27"/>
      <c r="X27" s="27"/>
      <c r="Y27" s="28"/>
      <c r="Z27" s="27"/>
      <c r="AA27" s="27"/>
      <c r="AB27" s="26"/>
      <c r="AC27" s="26"/>
      <c r="AD27" s="26"/>
      <c r="AE27" s="26"/>
      <c r="AF27" s="26"/>
      <c r="AG27" s="26"/>
      <c r="AH27" s="26"/>
      <c r="AI27" s="29"/>
      <c r="AJ27" s="27"/>
    </row>
    <row r="28" spans="1:36" s="24" customFormat="1" ht="39.75" customHeight="1" x14ac:dyDescent="0.25">
      <c r="A28" s="74">
        <v>21</v>
      </c>
      <c r="B28" s="42" t="s">
        <v>68</v>
      </c>
      <c r="C28" s="60" t="s">
        <v>79</v>
      </c>
      <c r="D28" s="160" t="s">
        <v>80</v>
      </c>
      <c r="E28" s="48">
        <v>3000</v>
      </c>
      <c r="F28" s="48">
        <v>3000</v>
      </c>
      <c r="G28" s="153"/>
      <c r="H28" s="153"/>
      <c r="I28" s="153">
        <v>3000</v>
      </c>
      <c r="J28" s="153"/>
      <c r="K28" s="153"/>
      <c r="L28" s="153"/>
      <c r="M28" s="153"/>
      <c r="N28" s="153"/>
      <c r="O28" s="153"/>
      <c r="P28" s="170">
        <f t="shared" si="2"/>
        <v>3000</v>
      </c>
      <c r="S28" s="25"/>
      <c r="T28" s="26"/>
      <c r="U28" s="22"/>
      <c r="V28" s="22"/>
      <c r="W28" s="27"/>
      <c r="X28" s="27"/>
      <c r="Y28" s="28"/>
      <c r="Z28" s="27"/>
      <c r="AA28" s="27"/>
      <c r="AB28" s="26"/>
      <c r="AC28" s="26"/>
      <c r="AD28" s="26"/>
      <c r="AE28" s="26"/>
      <c r="AF28" s="26"/>
      <c r="AG28" s="26"/>
      <c r="AH28" s="26"/>
      <c r="AI28" s="29"/>
      <c r="AJ28" s="27"/>
    </row>
    <row r="29" spans="1:36" s="24" customFormat="1" ht="39.75" customHeight="1" x14ac:dyDescent="0.25">
      <c r="A29" s="74">
        <v>22</v>
      </c>
      <c r="B29" s="53" t="s">
        <v>82</v>
      </c>
      <c r="C29" s="60" t="s">
        <v>79</v>
      </c>
      <c r="D29" s="160" t="s">
        <v>95</v>
      </c>
      <c r="E29" s="48">
        <v>2000</v>
      </c>
      <c r="F29" s="48">
        <v>2000</v>
      </c>
      <c r="G29" s="153"/>
      <c r="H29" s="153"/>
      <c r="I29" s="153"/>
      <c r="J29" s="153"/>
      <c r="K29" s="153">
        <v>2000</v>
      </c>
      <c r="L29" s="153"/>
      <c r="M29" s="153"/>
      <c r="N29" s="153"/>
      <c r="O29" s="153"/>
      <c r="P29" s="170">
        <f t="shared" si="2"/>
        <v>2000</v>
      </c>
      <c r="S29" s="25"/>
      <c r="T29" s="26"/>
      <c r="U29" s="22"/>
      <c r="V29" s="22"/>
      <c r="W29" s="27"/>
      <c r="X29" s="27"/>
      <c r="Y29" s="28"/>
      <c r="Z29" s="27"/>
      <c r="AA29" s="27"/>
      <c r="AB29" s="26"/>
      <c r="AC29" s="26"/>
      <c r="AD29" s="26"/>
      <c r="AE29" s="26"/>
      <c r="AF29" s="26"/>
      <c r="AG29" s="26"/>
      <c r="AH29" s="26"/>
      <c r="AI29" s="29"/>
      <c r="AJ29" s="27"/>
    </row>
    <row r="30" spans="1:36" s="24" customFormat="1" ht="40.5" customHeight="1" x14ac:dyDescent="0.25">
      <c r="A30" s="74">
        <v>23</v>
      </c>
      <c r="B30" s="53" t="s">
        <v>68</v>
      </c>
      <c r="C30" s="61" t="s">
        <v>83</v>
      </c>
      <c r="D30" s="161" t="s">
        <v>100</v>
      </c>
      <c r="E30" s="48">
        <v>200000</v>
      </c>
      <c r="F30" s="48">
        <v>200000</v>
      </c>
      <c r="G30" s="153"/>
      <c r="H30" s="153"/>
      <c r="I30" s="153"/>
      <c r="J30" s="153"/>
      <c r="K30" s="153"/>
      <c r="L30" s="153"/>
      <c r="M30" s="153"/>
      <c r="N30" s="153"/>
      <c r="O30" s="153">
        <v>200000</v>
      </c>
      <c r="P30" s="170">
        <f t="shared" si="2"/>
        <v>200000</v>
      </c>
      <c r="S30" s="25"/>
      <c r="T30" s="26"/>
      <c r="U30" s="22"/>
      <c r="V30" s="22"/>
      <c r="W30" s="27"/>
      <c r="X30" s="27"/>
      <c r="Y30" s="28"/>
      <c r="Z30" s="27"/>
      <c r="AA30" s="27"/>
      <c r="AB30" s="26"/>
      <c r="AC30" s="26"/>
      <c r="AD30" s="26"/>
      <c r="AE30" s="26"/>
      <c r="AF30" s="26"/>
      <c r="AG30" s="26"/>
      <c r="AH30" s="26"/>
      <c r="AI30" s="29"/>
      <c r="AJ30" s="27"/>
    </row>
    <row r="31" spans="1:36" s="24" customFormat="1" ht="49.2" customHeight="1" x14ac:dyDescent="0.25">
      <c r="A31" s="74">
        <v>24</v>
      </c>
      <c r="B31" s="53" t="s">
        <v>89</v>
      </c>
      <c r="C31" s="61" t="s">
        <v>90</v>
      </c>
      <c r="D31" s="161" t="s">
        <v>91</v>
      </c>
      <c r="E31" s="48">
        <v>270000</v>
      </c>
      <c r="F31" s="49">
        <v>270000</v>
      </c>
      <c r="G31" s="153"/>
      <c r="H31" s="153"/>
      <c r="I31" s="153">
        <v>270000</v>
      </c>
      <c r="J31" s="153"/>
      <c r="K31" s="153"/>
      <c r="L31" s="153"/>
      <c r="M31" s="153"/>
      <c r="N31" s="153"/>
      <c r="O31" s="153"/>
      <c r="P31" s="170">
        <f t="shared" si="2"/>
        <v>270000</v>
      </c>
      <c r="S31" s="25"/>
      <c r="T31" s="26"/>
      <c r="U31" s="22"/>
      <c r="V31" s="22"/>
      <c r="W31" s="27"/>
      <c r="X31" s="27"/>
      <c r="Y31" s="28"/>
      <c r="Z31" s="27"/>
      <c r="AA31" s="27"/>
      <c r="AB31" s="26"/>
      <c r="AC31" s="26"/>
      <c r="AD31" s="26"/>
      <c r="AE31" s="26"/>
      <c r="AF31" s="26"/>
      <c r="AG31" s="26"/>
      <c r="AH31" s="26"/>
      <c r="AI31" s="29"/>
      <c r="AJ31" s="27"/>
    </row>
    <row r="32" spans="1:36" s="24" customFormat="1" ht="55.8" customHeight="1" thickBot="1" x14ac:dyDescent="0.3">
      <c r="A32" s="74">
        <v>25</v>
      </c>
      <c r="B32" s="53" t="s">
        <v>92</v>
      </c>
      <c r="C32" s="108" t="s">
        <v>93</v>
      </c>
      <c r="D32" s="160" t="s">
        <v>94</v>
      </c>
      <c r="E32" s="48">
        <v>70000</v>
      </c>
      <c r="F32" s="49">
        <v>70000</v>
      </c>
      <c r="G32" s="153"/>
      <c r="H32" s="153"/>
      <c r="I32" s="153"/>
      <c r="J32" s="153"/>
      <c r="K32" s="153">
        <v>70000</v>
      </c>
      <c r="L32" s="153"/>
      <c r="M32" s="153"/>
      <c r="N32" s="153"/>
      <c r="O32" s="153"/>
      <c r="P32" s="170">
        <f t="shared" si="2"/>
        <v>70000</v>
      </c>
      <c r="S32" s="25"/>
      <c r="T32" s="26"/>
      <c r="U32" s="22"/>
      <c r="V32" s="22"/>
      <c r="W32" s="27"/>
      <c r="X32" s="27"/>
      <c r="Y32" s="28"/>
      <c r="Z32" s="27"/>
      <c r="AA32" s="27"/>
      <c r="AB32" s="26"/>
      <c r="AC32" s="26"/>
      <c r="AD32" s="26"/>
      <c r="AE32" s="26"/>
      <c r="AF32" s="26"/>
      <c r="AG32" s="26"/>
      <c r="AH32" s="26"/>
      <c r="AI32" s="29"/>
      <c r="AJ32" s="27"/>
    </row>
    <row r="33" spans="1:16" ht="28.95" customHeight="1" x14ac:dyDescent="0.25">
      <c r="A33" s="232"/>
      <c r="B33" s="233"/>
      <c r="C33" s="233"/>
      <c r="D33" s="178" t="s">
        <v>10</v>
      </c>
      <c r="E33" s="179">
        <f>SUM(E8:E32)</f>
        <v>2056420.031</v>
      </c>
      <c r="F33" s="179">
        <f t="shared" ref="F33:P33" si="3">SUM(F8:F32)</f>
        <v>2056420</v>
      </c>
      <c r="G33" s="179">
        <f t="shared" si="3"/>
        <v>86735</v>
      </c>
      <c r="H33" s="179">
        <f t="shared" si="3"/>
        <v>4515</v>
      </c>
      <c r="I33" s="179">
        <f t="shared" si="3"/>
        <v>460555</v>
      </c>
      <c r="J33" s="179">
        <f t="shared" si="3"/>
        <v>74905.047999999995</v>
      </c>
      <c r="K33" s="179">
        <f t="shared" si="3"/>
        <v>1203120</v>
      </c>
      <c r="L33" s="179">
        <f t="shared" si="3"/>
        <v>19375</v>
      </c>
      <c r="M33" s="179">
        <f t="shared" si="3"/>
        <v>0</v>
      </c>
      <c r="N33" s="179">
        <f t="shared" si="3"/>
        <v>0</v>
      </c>
      <c r="O33" s="179">
        <f t="shared" si="3"/>
        <v>207215</v>
      </c>
      <c r="P33" s="179">
        <f t="shared" si="3"/>
        <v>2056420.048</v>
      </c>
    </row>
    <row r="34" spans="1:16" ht="28.95" customHeight="1" thickBot="1" x14ac:dyDescent="0.3">
      <c r="A34" s="234"/>
      <c r="B34" s="235"/>
      <c r="C34" s="235"/>
      <c r="D34" s="180" t="s">
        <v>11</v>
      </c>
      <c r="E34" s="181">
        <f>E6-E33</f>
        <v>178579.96900000004</v>
      </c>
      <c r="F34" s="181">
        <f>E6-F33</f>
        <v>178580</v>
      </c>
      <c r="G34" s="182"/>
      <c r="H34" s="182"/>
      <c r="I34" s="182"/>
      <c r="J34" s="182"/>
      <c r="K34" s="182"/>
      <c r="L34" s="182"/>
      <c r="M34" s="182"/>
      <c r="N34" s="182"/>
      <c r="O34" s="182"/>
      <c r="P34" s="183"/>
    </row>
    <row r="35" spans="1:16" ht="36" customHeight="1" x14ac:dyDescent="0.25">
      <c r="A35" s="31"/>
      <c r="B35" s="58"/>
      <c r="C35" s="176"/>
      <c r="D35" s="175"/>
      <c r="E35" s="166"/>
      <c r="F35" s="167"/>
      <c r="G35" s="165"/>
      <c r="H35" s="165"/>
      <c r="I35" s="165"/>
      <c r="J35" s="165"/>
      <c r="K35" s="165"/>
      <c r="L35" s="165"/>
      <c r="M35" s="165"/>
      <c r="N35" s="165"/>
      <c r="O35" s="165"/>
      <c r="P35" s="164"/>
    </row>
    <row r="36" spans="1:16" ht="36" customHeight="1" x14ac:dyDescent="0.25">
      <c r="A36" s="55"/>
      <c r="B36" s="33"/>
      <c r="C36" s="33"/>
      <c r="D36" s="64"/>
      <c r="E36" s="32"/>
      <c r="F36" s="39"/>
      <c r="G36" s="39"/>
      <c r="I36" s="40"/>
      <c r="L36" s="39"/>
      <c r="N36" s="39"/>
    </row>
    <row r="37" spans="1:16" ht="35.25" customHeight="1" x14ac:dyDescent="0.25">
      <c r="A37" s="55"/>
      <c r="B37" s="33"/>
      <c r="C37" s="33"/>
      <c r="D37" s="64"/>
      <c r="E37" s="32"/>
      <c r="F37" s="39"/>
      <c r="G37" s="39"/>
      <c r="H37" s="39"/>
      <c r="I37" s="40"/>
      <c r="L37" s="39"/>
    </row>
    <row r="38" spans="1:16" ht="81.75" customHeight="1" x14ac:dyDescent="0.25">
      <c r="A38" s="55"/>
      <c r="B38" s="33"/>
      <c r="C38" s="76"/>
      <c r="E38" s="63"/>
      <c r="F38" s="62"/>
      <c r="G38" s="39"/>
      <c r="H38" s="39"/>
      <c r="I38" s="40"/>
      <c r="L38" s="39"/>
    </row>
    <row r="39" spans="1:16" ht="64.5" customHeight="1" x14ac:dyDescent="0.25">
      <c r="C39" s="30"/>
      <c r="D39" s="54"/>
      <c r="G39" s="39"/>
      <c r="H39" s="39"/>
      <c r="I39" s="39"/>
      <c r="J39" s="39"/>
      <c r="K39" s="39"/>
      <c r="L39" s="39"/>
      <c r="M39" s="39"/>
      <c r="N39" s="39"/>
      <c r="O39" s="39"/>
      <c r="P39" s="39"/>
    </row>
    <row r="40" spans="1:16" ht="19.5" customHeight="1" x14ac:dyDescent="0.25">
      <c r="C40" s="30"/>
      <c r="D40" s="54"/>
    </row>
    <row r="41" spans="1:16" ht="18.75" customHeight="1" x14ac:dyDescent="0.25">
      <c r="C41" s="30"/>
      <c r="D41" s="54"/>
      <c r="E41" s="39"/>
      <c r="F41" s="65"/>
      <c r="G41"/>
      <c r="H41"/>
      <c r="I41"/>
      <c r="J41" s="66"/>
      <c r="K41"/>
      <c r="L41" s="66"/>
    </row>
    <row r="42" spans="1:16" s="138" customFormat="1" ht="46.5" customHeight="1" x14ac:dyDescent="0.25">
      <c r="A42" s="130"/>
      <c r="B42" s="131"/>
      <c r="C42" s="139"/>
      <c r="D42" s="132"/>
      <c r="E42" s="133"/>
      <c r="F42" s="134"/>
      <c r="G42" s="151"/>
      <c r="H42" s="135"/>
      <c r="I42" s="135"/>
      <c r="J42" s="135"/>
      <c r="K42" s="135"/>
      <c r="L42" s="135"/>
      <c r="M42" s="136"/>
      <c r="N42" s="137"/>
      <c r="O42" s="133"/>
      <c r="P42" s="133"/>
    </row>
    <row r="43" spans="1:16" ht="60" customHeight="1" x14ac:dyDescent="0.25">
      <c r="C43" s="30"/>
      <c r="D43" s="54"/>
      <c r="E43" s="39"/>
      <c r="F43"/>
      <c r="G43"/>
      <c r="H43" s="67"/>
      <c r="I43" s="67"/>
      <c r="J43" s="67"/>
      <c r="K43" s="67"/>
      <c r="L43" s="67"/>
    </row>
    <row r="44" spans="1:16" x14ac:dyDescent="0.25">
      <c r="C44" s="139"/>
      <c r="F44"/>
      <c r="G44"/>
      <c r="H44"/>
      <c r="I44"/>
      <c r="J44"/>
      <c r="K44"/>
      <c r="L44"/>
    </row>
    <row r="45" spans="1:16" ht="24" customHeight="1" x14ac:dyDescent="0.25"/>
    <row r="46" spans="1:16" ht="24" customHeight="1" x14ac:dyDescent="0.25">
      <c r="C46" s="30"/>
      <c r="L46" s="39"/>
    </row>
    <row r="47" spans="1:16" x14ac:dyDescent="0.25">
      <c r="C47" s="30"/>
    </row>
    <row r="48" spans="1:16" x14ac:dyDescent="0.25">
      <c r="C48" s="30"/>
    </row>
    <row r="49" spans="3:11" x14ac:dyDescent="0.25">
      <c r="C49" s="30"/>
    </row>
    <row r="52" spans="3:11" x14ac:dyDescent="0.25">
      <c r="K52" s="39"/>
    </row>
  </sheetData>
  <mergeCells count="10">
    <mergeCell ref="G5:P6"/>
    <mergeCell ref="A33:C34"/>
    <mergeCell ref="A5:A7"/>
    <mergeCell ref="C5:C7"/>
    <mergeCell ref="B5:B7"/>
    <mergeCell ref="Z6:AI7"/>
    <mergeCell ref="T6:T7"/>
    <mergeCell ref="U6:U7"/>
    <mergeCell ref="V6:V7"/>
    <mergeCell ref="W6:W7"/>
  </mergeCells>
  <phoneticPr fontId="11" type="noConversion"/>
  <printOptions horizontalCentered="1" verticalCentered="1"/>
  <pageMargins left="0" right="0" top="0" bottom="0" header="0" footer="0"/>
  <pageSetup paperSize="9" scale="41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V42"/>
  <sheetViews>
    <sheetView tabSelected="1" view="pageBreakPreview" zoomScale="60" zoomScaleNormal="80" workbookViewId="0">
      <selection activeCell="L4" sqref="L4"/>
    </sheetView>
  </sheetViews>
  <sheetFormatPr defaultRowHeight="13.2" x14ac:dyDescent="0.25"/>
  <cols>
    <col min="1" max="1" width="5.109375" style="83" customWidth="1"/>
    <col min="2" max="2" width="8.33203125" style="82" customWidth="1"/>
    <col min="3" max="3" width="22.33203125" style="83" customWidth="1"/>
    <col min="4" max="4" width="72.109375" style="84" customWidth="1"/>
    <col min="5" max="5" width="14.109375" style="85" customWidth="1"/>
    <col min="6" max="6" width="13.5546875" style="85" customWidth="1"/>
    <col min="7" max="7" width="13.44140625" style="85" customWidth="1"/>
    <col min="8" max="8" width="13.5546875" style="85" customWidth="1"/>
    <col min="9" max="16" width="12.88671875" style="85" customWidth="1"/>
  </cols>
  <sheetData>
    <row r="1" spans="1:16" ht="13.8" x14ac:dyDescent="0.25">
      <c r="A1" s="81"/>
    </row>
    <row r="2" spans="1:16" ht="13.8" x14ac:dyDescent="0.25">
      <c r="A2" s="86"/>
    </row>
    <row r="3" spans="1:16" s="197" customFormat="1" ht="18" x14ac:dyDescent="0.3">
      <c r="A3" s="193"/>
      <c r="B3" s="195"/>
      <c r="C3" s="194"/>
      <c r="D3" s="216" t="s">
        <v>98</v>
      </c>
      <c r="E3" s="217"/>
      <c r="F3" s="218"/>
      <c r="G3" s="6"/>
      <c r="H3" s="219"/>
      <c r="I3" s="196"/>
      <c r="J3" s="196"/>
      <c r="K3" s="196"/>
      <c r="L3" s="196"/>
      <c r="M3" s="196"/>
      <c r="N3" s="196"/>
      <c r="O3" s="196"/>
      <c r="P3" s="196"/>
    </row>
    <row r="4" spans="1:16" ht="14.4" thickBot="1" x14ac:dyDescent="0.3">
      <c r="A4" s="89"/>
      <c r="B4" s="90"/>
      <c r="C4" s="89"/>
      <c r="E4" s="88"/>
      <c r="F4" s="88"/>
      <c r="G4" s="88"/>
      <c r="H4" s="88"/>
      <c r="I4" s="88"/>
      <c r="J4" s="88"/>
      <c r="K4" s="88"/>
      <c r="L4" s="253" t="s">
        <v>5</v>
      </c>
      <c r="M4" s="91"/>
      <c r="N4" s="87"/>
      <c r="O4" s="88"/>
      <c r="P4" s="88"/>
    </row>
    <row r="5" spans="1:16" ht="16.2" thickTop="1" x14ac:dyDescent="0.25">
      <c r="A5" s="248" t="s">
        <v>6</v>
      </c>
      <c r="B5" s="240" t="s">
        <v>7</v>
      </c>
      <c r="C5" s="228" t="s">
        <v>8</v>
      </c>
      <c r="D5" s="92"/>
      <c r="E5" s="43" t="s">
        <v>1</v>
      </c>
      <c r="F5" s="43" t="s">
        <v>2</v>
      </c>
      <c r="G5" s="240" t="s">
        <v>3</v>
      </c>
      <c r="H5" s="240"/>
      <c r="I5" s="240"/>
      <c r="J5" s="240"/>
      <c r="K5" s="240"/>
      <c r="L5" s="240"/>
      <c r="M5" s="240"/>
      <c r="N5" s="240"/>
      <c r="O5" s="240"/>
      <c r="P5" s="241"/>
    </row>
    <row r="6" spans="1:16" ht="54.75" customHeight="1" x14ac:dyDescent="0.25">
      <c r="A6" s="249"/>
      <c r="B6" s="242"/>
      <c r="C6" s="230"/>
      <c r="D6" s="44" t="s">
        <v>97</v>
      </c>
      <c r="E6" s="45">
        <v>1350000</v>
      </c>
      <c r="F6" s="45" t="s">
        <v>0</v>
      </c>
      <c r="G6" s="242"/>
      <c r="H6" s="242"/>
      <c r="I6" s="242"/>
      <c r="J6" s="242"/>
      <c r="K6" s="242"/>
      <c r="L6" s="242"/>
      <c r="M6" s="242"/>
      <c r="N6" s="242"/>
      <c r="O6" s="242"/>
      <c r="P6" s="243"/>
    </row>
    <row r="7" spans="1:16" ht="16.2" thickBot="1" x14ac:dyDescent="0.3">
      <c r="A7" s="250"/>
      <c r="B7" s="251"/>
      <c r="C7" s="239"/>
      <c r="D7" s="68" t="s">
        <v>9</v>
      </c>
      <c r="E7" s="69"/>
      <c r="F7" s="68"/>
      <c r="G7" s="93">
        <v>600</v>
      </c>
      <c r="H7" s="93">
        <v>601</v>
      </c>
      <c r="I7" s="93">
        <v>602</v>
      </c>
      <c r="J7" s="93">
        <v>603</v>
      </c>
      <c r="K7" s="93">
        <v>604</v>
      </c>
      <c r="L7" s="93">
        <v>605</v>
      </c>
      <c r="M7" s="93">
        <v>606</v>
      </c>
      <c r="N7" s="93">
        <v>230</v>
      </c>
      <c r="O7" s="93">
        <v>231</v>
      </c>
      <c r="P7" s="94" t="s">
        <v>4</v>
      </c>
    </row>
    <row r="8" spans="1:16" ht="18" x14ac:dyDescent="0.25">
      <c r="A8" s="202"/>
      <c r="B8" s="95"/>
      <c r="C8" s="96"/>
      <c r="D8" s="145" t="s">
        <v>48</v>
      </c>
      <c r="E8" s="144">
        <v>350000</v>
      </c>
      <c r="F8" s="97"/>
      <c r="G8" s="98"/>
      <c r="H8" s="98"/>
      <c r="I8" s="98"/>
      <c r="J8" s="98"/>
      <c r="K8" s="99"/>
      <c r="L8" s="99"/>
      <c r="M8" s="99"/>
      <c r="N8" s="99"/>
      <c r="O8" s="99"/>
      <c r="P8" s="203">
        <f t="shared" ref="P8:P23" si="0">SUM(G8:O8)</f>
        <v>0</v>
      </c>
    </row>
    <row r="9" spans="1:16" ht="36.75" customHeight="1" x14ac:dyDescent="0.25">
      <c r="A9" s="205">
        <v>1</v>
      </c>
      <c r="B9" s="100">
        <v>29</v>
      </c>
      <c r="C9" s="101" t="s">
        <v>38</v>
      </c>
      <c r="D9" s="102" t="s">
        <v>39</v>
      </c>
      <c r="E9" s="129">
        <v>13229.904</v>
      </c>
      <c r="F9" s="140">
        <v>13230</v>
      </c>
      <c r="G9" s="105">
        <v>9929.9040000000005</v>
      </c>
      <c r="H9" s="105"/>
      <c r="I9" s="105">
        <v>3300</v>
      </c>
      <c r="J9" s="109"/>
      <c r="K9" s="105"/>
      <c r="L9" s="105"/>
      <c r="M9" s="105"/>
      <c r="N9" s="105"/>
      <c r="O9" s="105"/>
      <c r="P9" s="206">
        <f>SUM(G9:O9)</f>
        <v>13229.904</v>
      </c>
    </row>
    <row r="10" spans="1:16" ht="54.75" customHeight="1" x14ac:dyDescent="0.25">
      <c r="A10" s="205">
        <v>2</v>
      </c>
      <c r="B10" s="100">
        <v>29</v>
      </c>
      <c r="C10" s="101" t="s">
        <v>44</v>
      </c>
      <c r="D10" s="102" t="s">
        <v>45</v>
      </c>
      <c r="E10" s="129">
        <v>62000</v>
      </c>
      <c r="F10" s="140">
        <v>62000</v>
      </c>
      <c r="G10" s="106">
        <v>40000</v>
      </c>
      <c r="H10" s="106">
        <v>5000</v>
      </c>
      <c r="I10" s="106">
        <v>17000</v>
      </c>
      <c r="J10" s="106"/>
      <c r="K10" s="105"/>
      <c r="L10" s="105"/>
      <c r="M10" s="105"/>
      <c r="N10" s="105"/>
      <c r="O10" s="105"/>
      <c r="P10" s="206">
        <f>SUM(G10:O10)</f>
        <v>62000</v>
      </c>
    </row>
    <row r="11" spans="1:16" ht="55.5" customHeight="1" x14ac:dyDescent="0.25">
      <c r="A11" s="205">
        <v>3</v>
      </c>
      <c r="B11" s="100">
        <v>35</v>
      </c>
      <c r="C11" s="101" t="s">
        <v>44</v>
      </c>
      <c r="D11" s="102" t="s">
        <v>45</v>
      </c>
      <c r="E11" s="129">
        <v>88000</v>
      </c>
      <c r="F11" s="140">
        <v>88000</v>
      </c>
      <c r="G11" s="106">
        <v>60000</v>
      </c>
      <c r="H11" s="106">
        <v>8000</v>
      </c>
      <c r="I11" s="106">
        <v>20000</v>
      </c>
      <c r="J11" s="106"/>
      <c r="K11" s="105"/>
      <c r="L11" s="105"/>
      <c r="M11" s="105"/>
      <c r="N11" s="105"/>
      <c r="O11" s="105"/>
      <c r="P11" s="206">
        <f>SUM(G11:O11)</f>
        <v>88000</v>
      </c>
    </row>
    <row r="12" spans="1:16" ht="50.25" customHeight="1" x14ac:dyDescent="0.25">
      <c r="A12" s="205">
        <v>4</v>
      </c>
      <c r="B12" s="100">
        <v>29</v>
      </c>
      <c r="C12" s="101" t="s">
        <v>44</v>
      </c>
      <c r="D12" s="102" t="s">
        <v>45</v>
      </c>
      <c r="E12" s="129">
        <v>40000</v>
      </c>
      <c r="F12" s="129">
        <v>40000</v>
      </c>
      <c r="G12" s="106"/>
      <c r="H12" s="106"/>
      <c r="I12" s="106"/>
      <c r="J12" s="106"/>
      <c r="K12" s="105"/>
      <c r="L12" s="105"/>
      <c r="M12" s="105"/>
      <c r="N12" s="105"/>
      <c r="O12" s="105">
        <v>40000</v>
      </c>
      <c r="P12" s="206">
        <f t="shared" ref="P12" si="1">SUM(G12:O12)</f>
        <v>40000</v>
      </c>
    </row>
    <row r="13" spans="1:16" ht="36" x14ac:dyDescent="0.25">
      <c r="A13" s="205">
        <v>5</v>
      </c>
      <c r="B13" s="100">
        <v>16</v>
      </c>
      <c r="C13" s="101" t="s">
        <v>86</v>
      </c>
      <c r="D13" s="102" t="s">
        <v>87</v>
      </c>
      <c r="E13" s="129">
        <v>100000</v>
      </c>
      <c r="F13" s="140">
        <v>100000</v>
      </c>
      <c r="G13" s="106"/>
      <c r="H13" s="106"/>
      <c r="I13" s="106"/>
      <c r="J13" s="106"/>
      <c r="K13" s="105"/>
      <c r="L13" s="105"/>
      <c r="M13" s="105"/>
      <c r="N13" s="105"/>
      <c r="O13" s="105">
        <v>100000</v>
      </c>
      <c r="P13" s="206">
        <f>SUM(G13:O13)</f>
        <v>100000</v>
      </c>
    </row>
    <row r="14" spans="1:16" ht="36" x14ac:dyDescent="0.25">
      <c r="A14" s="205">
        <v>6</v>
      </c>
      <c r="B14" s="100">
        <v>63</v>
      </c>
      <c r="C14" s="101" t="s">
        <v>84</v>
      </c>
      <c r="D14" s="102" t="s">
        <v>85</v>
      </c>
      <c r="E14" s="129">
        <v>18000</v>
      </c>
      <c r="F14" s="140">
        <v>18000</v>
      </c>
      <c r="G14" s="106">
        <v>17100</v>
      </c>
      <c r="H14" s="106">
        <v>900</v>
      </c>
      <c r="I14" s="106"/>
      <c r="J14" s="106"/>
      <c r="K14" s="105"/>
      <c r="L14" s="105"/>
      <c r="M14" s="105"/>
      <c r="N14" s="105"/>
      <c r="O14" s="105"/>
      <c r="P14" s="206">
        <f>SUM(G14:O14)</f>
        <v>18000</v>
      </c>
    </row>
    <row r="15" spans="1:16" ht="18" thickBot="1" x14ac:dyDescent="0.3">
      <c r="A15" s="207"/>
      <c r="B15" s="107"/>
      <c r="C15" s="108"/>
      <c r="D15" s="191" t="s">
        <v>46</v>
      </c>
      <c r="E15" s="192">
        <f>SUM(E9:E14)</f>
        <v>321229.90399999998</v>
      </c>
      <c r="F15" s="192">
        <f>SUM(F9:F14)</f>
        <v>321230</v>
      </c>
      <c r="G15" s="149">
        <f t="shared" ref="G15:P15" si="2">SUM(G9:G14)</f>
        <v>127029.90400000001</v>
      </c>
      <c r="H15" s="149">
        <f t="shared" si="2"/>
        <v>13900</v>
      </c>
      <c r="I15" s="149">
        <f t="shared" si="2"/>
        <v>40300</v>
      </c>
      <c r="J15" s="149">
        <f t="shared" si="2"/>
        <v>0</v>
      </c>
      <c r="K15" s="149">
        <f t="shared" si="2"/>
        <v>0</v>
      </c>
      <c r="L15" s="149">
        <f t="shared" si="2"/>
        <v>0</v>
      </c>
      <c r="M15" s="149">
        <f t="shared" si="2"/>
        <v>0</v>
      </c>
      <c r="N15" s="149">
        <f t="shared" si="2"/>
        <v>0</v>
      </c>
      <c r="O15" s="149">
        <f t="shared" si="2"/>
        <v>140000</v>
      </c>
      <c r="P15" s="208">
        <f t="shared" si="2"/>
        <v>321229.90399999998</v>
      </c>
    </row>
    <row r="16" spans="1:16" s="225" customFormat="1" ht="18.600000000000001" thickTop="1" thickBot="1" x14ac:dyDescent="0.3">
      <c r="A16" s="223"/>
      <c r="B16" s="224"/>
      <c r="C16" s="224"/>
      <c r="D16" s="224" t="s">
        <v>47</v>
      </c>
      <c r="E16" s="147">
        <f>E8-E15</f>
        <v>28770.09600000002</v>
      </c>
      <c r="F16" s="147">
        <f>E8-F15</f>
        <v>28770</v>
      </c>
      <c r="G16" s="147"/>
      <c r="H16" s="147"/>
      <c r="I16" s="147"/>
      <c r="J16" s="147"/>
      <c r="K16" s="147">
        <f>K8-K15</f>
        <v>0</v>
      </c>
      <c r="L16" s="147">
        <f>L8-L15</f>
        <v>0</v>
      </c>
      <c r="M16" s="147">
        <f>M8-M15</f>
        <v>0</v>
      </c>
      <c r="N16" s="147">
        <f>N8-N15</f>
        <v>0</v>
      </c>
      <c r="O16" s="147"/>
      <c r="P16" s="209"/>
    </row>
    <row r="17" spans="1:22" ht="29.25" customHeight="1" thickTop="1" x14ac:dyDescent="0.25">
      <c r="A17" s="205"/>
      <c r="B17" s="107"/>
      <c r="C17" s="108" t="s">
        <v>99</v>
      </c>
      <c r="D17" s="221" t="s">
        <v>49</v>
      </c>
      <c r="E17" s="148">
        <v>1000000</v>
      </c>
      <c r="F17" s="104"/>
      <c r="G17" s="105"/>
      <c r="H17" s="105"/>
      <c r="I17" s="105"/>
      <c r="J17" s="105"/>
      <c r="K17" s="105"/>
      <c r="L17" s="105"/>
      <c r="M17" s="109"/>
      <c r="N17" s="105"/>
      <c r="O17" s="105"/>
      <c r="P17" s="206">
        <f t="shared" si="0"/>
        <v>0</v>
      </c>
    </row>
    <row r="18" spans="1:22" ht="36" customHeight="1" x14ac:dyDescent="0.25">
      <c r="A18" s="204">
        <v>1</v>
      </c>
      <c r="B18" s="141" t="s">
        <v>58</v>
      </c>
      <c r="C18" s="141" t="s">
        <v>42</v>
      </c>
      <c r="D18" s="102" t="s">
        <v>43</v>
      </c>
      <c r="E18" s="129">
        <v>600000</v>
      </c>
      <c r="F18" s="140">
        <v>600000</v>
      </c>
      <c r="G18" s="106">
        <v>600000</v>
      </c>
      <c r="H18" s="105"/>
      <c r="I18" s="105"/>
      <c r="J18" s="105"/>
      <c r="K18" s="105"/>
      <c r="L18" s="105"/>
      <c r="M18" s="109"/>
      <c r="N18" s="105"/>
      <c r="O18" s="105"/>
      <c r="P18" s="206">
        <f t="shared" si="0"/>
        <v>600000</v>
      </c>
      <c r="U18" s="143"/>
    </row>
    <row r="19" spans="1:22" ht="36" x14ac:dyDescent="0.25">
      <c r="A19" s="205">
        <v>2</v>
      </c>
      <c r="B19" s="107" t="s">
        <v>61</v>
      </c>
      <c r="C19" s="107" t="s">
        <v>88</v>
      </c>
      <c r="D19" s="102" t="s">
        <v>62</v>
      </c>
      <c r="E19" s="129">
        <v>400000</v>
      </c>
      <c r="F19" s="210">
        <v>400000</v>
      </c>
      <c r="G19" s="140">
        <v>395000</v>
      </c>
      <c r="H19" s="106">
        <v>5000</v>
      </c>
      <c r="I19" s="105"/>
      <c r="J19" s="105"/>
      <c r="K19" s="105"/>
      <c r="L19" s="105"/>
      <c r="M19" s="109"/>
      <c r="N19" s="105"/>
      <c r="O19" s="105"/>
      <c r="P19" s="206">
        <f t="shared" si="0"/>
        <v>400000</v>
      </c>
      <c r="V19" s="143"/>
    </row>
    <row r="20" spans="1:22" ht="23.25" customHeight="1" x14ac:dyDescent="0.25">
      <c r="A20" s="205"/>
      <c r="B20" s="107"/>
      <c r="C20" s="108"/>
      <c r="D20" s="102"/>
      <c r="E20" s="129"/>
      <c r="F20" s="104"/>
      <c r="G20" s="105"/>
      <c r="H20" s="105"/>
      <c r="I20" s="105"/>
      <c r="J20" s="105"/>
      <c r="K20" s="105"/>
      <c r="L20" s="105"/>
      <c r="M20" s="109"/>
      <c r="N20" s="105"/>
      <c r="O20" s="105"/>
      <c r="P20" s="206">
        <f t="shared" si="0"/>
        <v>0</v>
      </c>
    </row>
    <row r="21" spans="1:22" ht="18" thickBot="1" x14ac:dyDescent="0.3">
      <c r="A21" s="204"/>
      <c r="B21" s="110"/>
      <c r="C21" s="111"/>
      <c r="D21" s="146" t="s">
        <v>50</v>
      </c>
      <c r="E21" s="103">
        <f>E18+E19</f>
        <v>1000000</v>
      </c>
      <c r="F21" s="103">
        <f t="shared" ref="F21:P21" si="3">F18+F19</f>
        <v>1000000</v>
      </c>
      <c r="G21" s="129">
        <f t="shared" si="3"/>
        <v>995000</v>
      </c>
      <c r="H21" s="129">
        <f t="shared" si="3"/>
        <v>5000</v>
      </c>
      <c r="I21" s="129">
        <f t="shared" si="3"/>
        <v>0</v>
      </c>
      <c r="J21" s="129">
        <f t="shared" si="3"/>
        <v>0</v>
      </c>
      <c r="K21" s="129">
        <f t="shared" si="3"/>
        <v>0</v>
      </c>
      <c r="L21" s="129">
        <f t="shared" si="3"/>
        <v>0</v>
      </c>
      <c r="M21" s="129">
        <f t="shared" si="3"/>
        <v>0</v>
      </c>
      <c r="N21" s="129">
        <f t="shared" si="3"/>
        <v>0</v>
      </c>
      <c r="O21" s="129">
        <f t="shared" si="3"/>
        <v>0</v>
      </c>
      <c r="P21" s="208">
        <f t="shared" si="3"/>
        <v>1000000</v>
      </c>
    </row>
    <row r="22" spans="1:22" ht="19.2" thickTop="1" thickBot="1" x14ac:dyDescent="0.3">
      <c r="A22" s="222"/>
      <c r="B22" s="142"/>
      <c r="C22" s="142"/>
      <c r="D22" s="142" t="s">
        <v>47</v>
      </c>
      <c r="E22" s="150">
        <f>E17-E21</f>
        <v>0</v>
      </c>
      <c r="F22" s="150">
        <f>E17-F21</f>
        <v>0</v>
      </c>
      <c r="G22" s="150"/>
      <c r="H22" s="150"/>
      <c r="I22" s="150">
        <f t="shared" ref="I22:O22" si="4">I17-I21</f>
        <v>0</v>
      </c>
      <c r="J22" s="150">
        <f t="shared" si="4"/>
        <v>0</v>
      </c>
      <c r="K22" s="150">
        <f t="shared" si="4"/>
        <v>0</v>
      </c>
      <c r="L22" s="150">
        <f t="shared" si="4"/>
        <v>0</v>
      </c>
      <c r="M22" s="150">
        <f t="shared" si="4"/>
        <v>0</v>
      </c>
      <c r="N22" s="150">
        <f t="shared" si="4"/>
        <v>0</v>
      </c>
      <c r="O22" s="150">
        <f t="shared" si="4"/>
        <v>0</v>
      </c>
      <c r="P22" s="220">
        <f t="shared" si="0"/>
        <v>0</v>
      </c>
    </row>
    <row r="23" spans="1:22" ht="16.8" thickTop="1" thickBot="1" x14ac:dyDescent="0.3">
      <c r="A23" s="211"/>
      <c r="B23" s="110"/>
      <c r="C23" s="111"/>
      <c r="D23" s="212"/>
      <c r="E23" s="112"/>
      <c r="F23" s="112"/>
      <c r="G23" s="113"/>
      <c r="H23" s="113"/>
      <c r="I23" s="113"/>
      <c r="J23" s="114"/>
      <c r="K23" s="114"/>
      <c r="L23" s="114"/>
      <c r="M23" s="114"/>
      <c r="N23" s="114"/>
      <c r="O23" s="115"/>
      <c r="P23" s="213">
        <f t="shared" si="0"/>
        <v>0</v>
      </c>
    </row>
    <row r="24" spans="1:22" ht="17.399999999999999" x14ac:dyDescent="0.25">
      <c r="A24" s="244"/>
      <c r="B24" s="245"/>
      <c r="C24" s="245"/>
      <c r="D24" s="198" t="s">
        <v>10</v>
      </c>
      <c r="E24" s="199">
        <f t="shared" ref="E24:P24" si="5">E15+E21</f>
        <v>1321229.9040000001</v>
      </c>
      <c r="F24" s="199">
        <f t="shared" si="5"/>
        <v>1321230</v>
      </c>
      <c r="G24" s="199">
        <f t="shared" si="5"/>
        <v>1122029.9040000001</v>
      </c>
      <c r="H24" s="199">
        <f t="shared" si="5"/>
        <v>18900</v>
      </c>
      <c r="I24" s="199">
        <f t="shared" si="5"/>
        <v>40300</v>
      </c>
      <c r="J24" s="199">
        <f t="shared" si="5"/>
        <v>0</v>
      </c>
      <c r="K24" s="199">
        <f t="shared" si="5"/>
        <v>0</v>
      </c>
      <c r="L24" s="199">
        <f t="shared" si="5"/>
        <v>0</v>
      </c>
      <c r="M24" s="199">
        <f t="shared" si="5"/>
        <v>0</v>
      </c>
      <c r="N24" s="199">
        <f t="shared" si="5"/>
        <v>0</v>
      </c>
      <c r="O24" s="199">
        <f t="shared" si="5"/>
        <v>140000</v>
      </c>
      <c r="P24" s="214">
        <f t="shared" si="5"/>
        <v>1321229.9040000001</v>
      </c>
    </row>
    <row r="25" spans="1:22" ht="18" thickBot="1" x14ac:dyDescent="0.3">
      <c r="A25" s="246"/>
      <c r="B25" s="247"/>
      <c r="C25" s="247"/>
      <c r="D25" s="200" t="s">
        <v>11</v>
      </c>
      <c r="E25" s="201">
        <f>E16+E22</f>
        <v>28770.09600000002</v>
      </c>
      <c r="F25" s="201">
        <f>E6-F24</f>
        <v>28770</v>
      </c>
      <c r="G25" s="201"/>
      <c r="H25" s="201"/>
      <c r="I25" s="201"/>
      <c r="J25" s="201"/>
      <c r="K25" s="201"/>
      <c r="L25" s="201"/>
      <c r="M25" s="201"/>
      <c r="N25" s="201"/>
      <c r="O25" s="201"/>
      <c r="P25" s="215"/>
    </row>
    <row r="26" spans="1:22" ht="18" x14ac:dyDescent="0.25">
      <c r="A26" s="116"/>
      <c r="B26" s="117"/>
      <c r="C26" s="117"/>
      <c r="D26" s="188"/>
      <c r="E26" s="185"/>
      <c r="F26" s="186"/>
      <c r="G26" s="118"/>
      <c r="H26" s="119"/>
      <c r="L26" s="119"/>
      <c r="P26" s="119"/>
    </row>
    <row r="27" spans="1:22" ht="17.399999999999999" x14ac:dyDescent="0.25">
      <c r="A27" s="82"/>
      <c r="B27" s="120"/>
      <c r="C27" s="120"/>
      <c r="D27" s="187"/>
      <c r="E27" s="190"/>
      <c r="F27" s="186"/>
      <c r="G27" s="119"/>
      <c r="I27" s="118"/>
      <c r="L27" s="119"/>
      <c r="N27" s="119"/>
    </row>
    <row r="28" spans="1:22" ht="15.6" x14ac:dyDescent="0.25">
      <c r="A28" s="82"/>
      <c r="B28" s="120"/>
      <c r="C28" s="120"/>
      <c r="D28" s="187"/>
      <c r="E28" s="117"/>
      <c r="F28" s="186"/>
      <c r="G28" s="119"/>
      <c r="H28" s="119"/>
      <c r="I28" s="118"/>
      <c r="L28" s="119"/>
    </row>
    <row r="29" spans="1:22" ht="15.6" x14ac:dyDescent="0.25">
      <c r="A29" s="82"/>
      <c r="B29" s="120"/>
      <c r="C29" s="121"/>
      <c r="E29" s="32"/>
      <c r="G29" s="119"/>
      <c r="H29" s="119"/>
      <c r="I29" s="118"/>
      <c r="L29" s="119"/>
    </row>
    <row r="30" spans="1:22" ht="15.6" x14ac:dyDescent="0.25">
      <c r="C30" s="122"/>
      <c r="D30" s="123"/>
      <c r="E30" s="119"/>
    </row>
    <row r="31" spans="1:22" ht="15.6" x14ac:dyDescent="0.25">
      <c r="C31" s="122"/>
      <c r="D31" s="123"/>
      <c r="E31" s="119"/>
    </row>
    <row r="32" spans="1:22" ht="15.6" x14ac:dyDescent="0.25">
      <c r="D32" s="123"/>
      <c r="E32" s="119"/>
      <c r="F32" s="124"/>
      <c r="G32" s="125"/>
      <c r="H32" s="125"/>
      <c r="I32" s="125"/>
      <c r="J32" s="125"/>
      <c r="K32" s="125"/>
      <c r="L32" s="125"/>
    </row>
    <row r="33" spans="3:14" ht="15.6" x14ac:dyDescent="0.25">
      <c r="D33" s="123"/>
      <c r="E33" s="119"/>
      <c r="F33" s="125"/>
      <c r="G33" s="126"/>
      <c r="H33" s="127"/>
      <c r="I33" s="127"/>
      <c r="J33" s="127"/>
      <c r="K33" s="127"/>
      <c r="L33" s="127"/>
      <c r="M33" s="119"/>
      <c r="N33" s="118"/>
    </row>
    <row r="34" spans="3:14" ht="15.6" x14ac:dyDescent="0.25">
      <c r="C34" s="189"/>
      <c r="D34" s="123"/>
      <c r="E34" s="119"/>
      <c r="F34" s="125"/>
      <c r="G34" s="125"/>
      <c r="H34" s="128"/>
      <c r="I34" s="128"/>
      <c r="J34" s="128"/>
      <c r="K34" s="128"/>
      <c r="L34" s="128"/>
    </row>
    <row r="35" spans="3:14" x14ac:dyDescent="0.25">
      <c r="F35" s="125"/>
      <c r="G35" s="125"/>
      <c r="H35" s="125"/>
      <c r="I35" s="125"/>
      <c r="J35" s="125"/>
      <c r="K35" s="125"/>
      <c r="L35" s="125"/>
    </row>
    <row r="42" spans="3:14" x14ac:dyDescent="0.25">
      <c r="K42" s="119"/>
    </row>
  </sheetData>
  <autoFilter ref="A7:Y27"/>
  <mergeCells count="5">
    <mergeCell ref="G5:P6"/>
    <mergeCell ref="A24:C25"/>
    <mergeCell ref="A5:A7"/>
    <mergeCell ref="B5:B7"/>
    <mergeCell ref="C5:C7"/>
  </mergeCells>
  <printOptions horizontalCentered="1" verticalCentered="1"/>
  <pageMargins left="0" right="0" top="0" bottom="0" header="0" footer="0"/>
  <pageSetup paperSize="9"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Fondi Rezerve me VKM</vt:lpstr>
      <vt:lpstr>Fondi Rezerve per Drejtesine</vt:lpstr>
      <vt:lpstr>'Fondi Rezerve me VKM'!Print_Area</vt:lpstr>
      <vt:lpstr>'Fondi Rezerve per Drejtesine'!Print_Area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MoF</dc:creator>
  <cp:lastModifiedBy>Xhoana Agolli</cp:lastModifiedBy>
  <cp:lastPrinted>2020-06-09T09:56:57Z</cp:lastPrinted>
  <dcterms:created xsi:type="dcterms:W3CDTF">2008-01-25T09:35:37Z</dcterms:created>
  <dcterms:modified xsi:type="dcterms:W3CDTF">2020-06-09T09:57:02Z</dcterms:modified>
</cp:coreProperties>
</file>