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hoana.agolli\Desktop\BUXHETI 2020\BUXHETI FAKTIK 2019\PAKETA per KM\"/>
    </mc:Choice>
  </mc:AlternateContent>
  <bookViews>
    <workbookView xWindow="0" yWindow="0" windowWidth="28800" windowHeight="10632" tabRatio="908" firstSheet="3" activeTab="8"/>
  </bookViews>
  <sheets>
    <sheet name="Tab1 Shpenzime sipas programeve" sheetId="5" r:id="rId1"/>
    <sheet name="Tab 2 Nr.Pun.Buxhetore" sheetId="1" r:id="rId2"/>
    <sheet name="Tab 2_a Nr.Pun sipas Qarqeve" sheetId="2" r:id="rId3"/>
    <sheet name="Tab 2_b Nr.Pun. sipas Bashkive" sheetId="4" r:id="rId4"/>
    <sheet name="Tab 4 Treguesit Fiskal" sheetId="10" r:id="rId5"/>
    <sheet name="Tab 5 Shoqeruese " sheetId="6" r:id="rId6"/>
    <sheet name="Tab5_a Shpenzimet sipas Qarqeve" sheetId="8" r:id="rId7"/>
    <sheet name="Tab5_bShpenzimet sipas Bashkive" sheetId="9" r:id="rId8"/>
    <sheet name="Tab 6 Shpenzimet Funksionale" sheetId="11" r:id="rId9"/>
  </sheets>
  <externalReferences>
    <externalReference r:id="rId10"/>
    <externalReference r:id="rId11"/>
    <externalReference r:id="rId12"/>
  </externalReferences>
  <definedNames>
    <definedName name="_xlnm._FilterDatabase" localSheetId="1" hidden="1">'Tab 2 Nr.Pun.Buxhetore'!$A$5:$G$808</definedName>
    <definedName name="_xlnm._FilterDatabase" localSheetId="3" hidden="1">'Tab 2_b Nr.Pun. sipas Bashkive'!$A$1:$E$76</definedName>
    <definedName name="_xlnm._FilterDatabase" localSheetId="5" hidden="1">'Tab 5 Shoqeruese '!$A$1:$Y$432</definedName>
    <definedName name="_xlnm._FilterDatabase" localSheetId="0" hidden="1">'Tab1 Shpenzime sipas programeve'!$A$1:$Q$191</definedName>
    <definedName name="_xlnm._FilterDatabase" localSheetId="6" hidden="1">'Tab5_a Shpenzimet sipas Qarqeve'!$A$1:$N$19</definedName>
    <definedName name="_xlnm._FilterDatabase" localSheetId="7" hidden="1">'Tab5_bShpenzimet sipas Bashkive'!$A$1:$Q$66</definedName>
    <definedName name="_xlnm.Print_Area" localSheetId="1">'Tab 2 Nr.Pun.Buxhetore'!$A$1:$F$807</definedName>
    <definedName name="_xlnm.Print_Area" localSheetId="2">'Tab 2_a Nr.Pun sipas Qarqeve'!$A$1:$D$16</definedName>
    <definedName name="_xlnm.Print_Area" localSheetId="3">'Tab 2_b Nr.Pun. sipas Bashkive'!$A$1:$D$65</definedName>
    <definedName name="_xlnm.Print_Area" localSheetId="4">'Tab 4 Treguesit Fiskal'!$A$1:$R$83</definedName>
    <definedName name="_xlnm.Print_Area" localSheetId="5">'Tab 5 Shoqeruese '!$A$1:$Y$429</definedName>
    <definedName name="_xlnm.Print_Area" localSheetId="6">'Tab5_a Shpenzimet sipas Qarqeve'!$A$1:$N$18</definedName>
    <definedName name="_xlnm.Print_Area" localSheetId="7">'Tab5_bShpenzimet sipas Bashkive'!$A$1:$P$65</definedName>
    <definedName name="_xlnm.Print_Titles" localSheetId="1">'Tab 2 Nr.Pun.Buxhetore'!$1:$5</definedName>
    <definedName name="_xlnm.Print_Titles" localSheetId="5">'Tab 5 Shoqeruese '!$1:$5</definedName>
    <definedName name="_xlnm.Print_Titles" localSheetId="0">'Tab1 Shpenzime sipas programeve'!$1:$5</definedName>
    <definedName name="viti2006">[1]kursi!$A$27:$M$37</definedName>
    <definedName name="viti2007">[1]kursi!$A$41:$M$51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11" l="1"/>
  <c r="N39" i="11"/>
  <c r="M39" i="11"/>
  <c r="L39" i="11"/>
  <c r="K39" i="11"/>
  <c r="J39" i="11"/>
  <c r="I39" i="11"/>
  <c r="H39" i="11"/>
  <c r="G39" i="11"/>
  <c r="F39" i="11"/>
  <c r="E39" i="11"/>
  <c r="D39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F30" i="11"/>
  <c r="E30" i="11"/>
  <c r="D30" i="11"/>
  <c r="H29" i="11"/>
  <c r="D29" i="11"/>
  <c r="O10" i="11"/>
  <c r="O30" i="11" s="1"/>
  <c r="N10" i="11"/>
  <c r="N30" i="11" s="1"/>
  <c r="M10" i="11"/>
  <c r="M30" i="11" s="1"/>
  <c r="L10" i="11"/>
  <c r="L30" i="11" s="1"/>
  <c r="K10" i="11"/>
  <c r="K30" i="11" s="1"/>
  <c r="J10" i="11"/>
  <c r="J30" i="11" s="1"/>
  <c r="I10" i="11"/>
  <c r="I30" i="11" s="1"/>
  <c r="H10" i="11"/>
  <c r="H30" i="11" s="1"/>
  <c r="G10" i="11"/>
  <c r="G30" i="11" s="1"/>
  <c r="O9" i="11"/>
  <c r="O29" i="11" s="1"/>
  <c r="N9" i="11"/>
  <c r="M9" i="11"/>
  <c r="N29" i="11" s="1"/>
  <c r="L9" i="11"/>
  <c r="K9" i="11"/>
  <c r="K29" i="11" s="1"/>
  <c r="J9" i="11"/>
  <c r="I9" i="11"/>
  <c r="J29" i="11" s="1"/>
  <c r="H9" i="11"/>
  <c r="G9" i="11"/>
  <c r="G29" i="11" s="1"/>
  <c r="F9" i="11"/>
  <c r="E9" i="11"/>
  <c r="F29" i="11" s="1"/>
  <c r="D9" i="11"/>
  <c r="E29" i="11" l="1"/>
  <c r="I29" i="11"/>
  <c r="M29" i="11"/>
  <c r="L29" i="11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C66" i="9"/>
  <c r="G430" i="6"/>
  <c r="H430" i="6"/>
  <c r="I430" i="6"/>
  <c r="J430" i="6"/>
  <c r="K430" i="6"/>
  <c r="L430" i="6"/>
  <c r="M430" i="6"/>
  <c r="N430" i="6"/>
  <c r="O430" i="6"/>
  <c r="P430" i="6"/>
  <c r="Q430" i="6"/>
  <c r="R430" i="6"/>
  <c r="S430" i="6"/>
  <c r="T430" i="6"/>
  <c r="U430" i="6"/>
  <c r="V430" i="6"/>
  <c r="W430" i="6"/>
  <c r="X430" i="6"/>
  <c r="Y430" i="6"/>
  <c r="F430" i="6"/>
  <c r="D66" i="4" l="1"/>
  <c r="C66" i="4"/>
  <c r="D17" i="2"/>
  <c r="C17" i="2"/>
  <c r="F808" i="1" l="1"/>
  <c r="E808" i="1"/>
</calcChain>
</file>

<file path=xl/sharedStrings.xml><?xml version="1.0" encoding="utf-8"?>
<sst xmlns="http://schemas.openxmlformats.org/spreadsheetml/2006/main" count="6813" uniqueCount="2339">
  <si>
    <t>Plan</t>
  </si>
  <si>
    <t>Fakti</t>
  </si>
  <si>
    <t>01</t>
  </si>
  <si>
    <t>Presidenca</t>
  </si>
  <si>
    <t>1001001</t>
  </si>
  <si>
    <t>Presidenca (3535)</t>
  </si>
  <si>
    <t>02</t>
  </si>
  <si>
    <t>Kuvendi</t>
  </si>
  <si>
    <t>1002001</t>
  </si>
  <si>
    <t>Kuvendi Popullor (3535)</t>
  </si>
  <si>
    <t>03</t>
  </si>
  <si>
    <t>Kryeministria</t>
  </si>
  <si>
    <t>1003001</t>
  </si>
  <si>
    <t>Aparati i Keshillit te Ministrave (3535)</t>
  </si>
  <si>
    <t>Autoriteti Kombëtar për Çertifikimin Elektronik dhe Sigurinë Kibernetike (3535)</t>
  </si>
  <si>
    <t>04</t>
  </si>
  <si>
    <t>Sherbimi Gjeologjik Shqiptar (3535)</t>
  </si>
  <si>
    <t>Agjensia Kombetare e Turizmit (3535)</t>
  </si>
  <si>
    <t>Agjensia Kombetare e Bregdetit (3535)</t>
  </si>
  <si>
    <t>2107001</t>
  </si>
  <si>
    <t>Bashkia Durres (0707)</t>
  </si>
  <si>
    <t>2114001</t>
  </si>
  <si>
    <t>Bashkia Gramsh (0810)</t>
  </si>
  <si>
    <t>2115001</t>
  </si>
  <si>
    <t>Bashkia Gjirokaster (1111)</t>
  </si>
  <si>
    <t>2135001</t>
  </si>
  <si>
    <t>Bashkia Permet (1128)</t>
  </si>
  <si>
    <t>2141001</t>
  </si>
  <si>
    <t>Bashkia Shkoder (3333)</t>
  </si>
  <si>
    <t>05</t>
  </si>
  <si>
    <t>Ministria e Bujqesise dhe Zhvillimit Rural</t>
  </si>
  <si>
    <t>1005001</t>
  </si>
  <si>
    <t>Aparati Ministrise se Bujqesise dhe Zhvillimit Rural (3535)</t>
  </si>
  <si>
    <t>1005039</t>
  </si>
  <si>
    <t>Agjensia Kombetare e duhaneve (3535)</t>
  </si>
  <si>
    <t>1005040</t>
  </si>
  <si>
    <t>Enti Shteteror i Farnave dhe fidanave (3535)</t>
  </si>
  <si>
    <t>1005068</t>
  </si>
  <si>
    <t>Bordi i KullimitDurres (0707)</t>
  </si>
  <si>
    <t>1005070</t>
  </si>
  <si>
    <t>Bordi i Kullimit Fier (0909)</t>
  </si>
  <si>
    <t>1005072</t>
  </si>
  <si>
    <t>Bordi i Kullimit Korce (1515)</t>
  </si>
  <si>
    <t>1005074</t>
  </si>
  <si>
    <t>Bordi i Kullimit Lezhe (2020)</t>
  </si>
  <si>
    <t>1005111</t>
  </si>
  <si>
    <t>Instituti I Sigurise Ushqimore dhe Veterinarise (3535)</t>
  </si>
  <si>
    <t>1005112</t>
  </si>
  <si>
    <t>Qendra e Transferimit te Teknologjive Bujqesore Kruje (0716)</t>
  </si>
  <si>
    <t>1005113</t>
  </si>
  <si>
    <t>Qendra e Transferimit te Teknologjive Bujqesore Vlore (3737)</t>
  </si>
  <si>
    <t>1005114</t>
  </si>
  <si>
    <t>Qendra e Transferimit te Teknologjive Bujqesore Lushnje (0922)</t>
  </si>
  <si>
    <t>1005115</t>
  </si>
  <si>
    <t>Qendra e Transferimit te Teknologjive Bujqesore Korce (1515)</t>
  </si>
  <si>
    <t>1005116</t>
  </si>
  <si>
    <t>Qendra e Transferimit te Teknologjive Bujqesore Shkoder (3333)</t>
  </si>
  <si>
    <t>1005117</t>
  </si>
  <si>
    <t>Agjencia per Zhvillimin Bujqesor dhe Rural (AZHBR) (3535)</t>
  </si>
  <si>
    <t>1005118</t>
  </si>
  <si>
    <t>Autoriteti Kombetar i Ushqimit (AKU) (3535)</t>
  </si>
  <si>
    <t>1005119</t>
  </si>
  <si>
    <t>Drejtoria Rajonale AKU Berat (0202)</t>
  </si>
  <si>
    <t>1005120</t>
  </si>
  <si>
    <t>Drejtoria Rajonale AKU Diber (0606)</t>
  </si>
  <si>
    <t>1005121</t>
  </si>
  <si>
    <t>Drejtoria Rajonale AKU Durres (0707)</t>
  </si>
  <si>
    <t>1005122</t>
  </si>
  <si>
    <t>Drejtoria Rajonale AKU Elbasan (0808)</t>
  </si>
  <si>
    <t>1005123</t>
  </si>
  <si>
    <t>Drejtoria Rajonale AKU Fier (0909)</t>
  </si>
  <si>
    <t>1005124</t>
  </si>
  <si>
    <t>Drejtoria Rajonale AKU Gjirokaster (1111)</t>
  </si>
  <si>
    <t>1005125</t>
  </si>
  <si>
    <t>Drejtoria Rajonale AKU Korce (1515)</t>
  </si>
  <si>
    <t>1005126</t>
  </si>
  <si>
    <t>Drejtoria Rajonale AKU Kukes (1818)</t>
  </si>
  <si>
    <t>1005127</t>
  </si>
  <si>
    <t>Drejtoria Rajonale AKU Lezhe (2020)</t>
  </si>
  <si>
    <t>1005128</t>
  </si>
  <si>
    <t>Drejtoria Rajonale AKU Shkoder (3333)</t>
  </si>
  <si>
    <t>1005129</t>
  </si>
  <si>
    <t>Drejtoria Rajonale AKU Tirane (3535)</t>
  </si>
  <si>
    <t>1005130</t>
  </si>
  <si>
    <t>Drejtoria Rajonale AKU Vlore (3737)</t>
  </si>
  <si>
    <t>1005131</t>
  </si>
  <si>
    <t>Drejtoria e Sherbimeve te Peshkimit dhe Akuakultures Tirane (3535)</t>
  </si>
  <si>
    <t>1005135</t>
  </si>
  <si>
    <t>Agjencia Rajonale e Sherbimit Veterinar dhe Mbrojtjes se Bimeve Tirane (3535)</t>
  </si>
  <si>
    <t>1005136</t>
  </si>
  <si>
    <t>Agjencia Rajonale e Sherbimit Veterinar dhe Mbrojtjes se Bimeve Elbasan (0808)</t>
  </si>
  <si>
    <t>1005137</t>
  </si>
  <si>
    <t>Agjencia Rajonale e Sherbimit Veterinar dhe Mbrojtjes se Bimeve Shkoder (3333)</t>
  </si>
  <si>
    <t>1005138</t>
  </si>
  <si>
    <t>Agjencia Rajonale e Sherbimit Veterinar dhe Mbrojtjes se Bimeve Vlore (3737)</t>
  </si>
  <si>
    <t>1005139</t>
  </si>
  <si>
    <t>Agjencia Rajonale e Ekstensionit Bujqesor Tirane (3535)</t>
  </si>
  <si>
    <t>1005140</t>
  </si>
  <si>
    <t>Agjencia Rajonale e Ekstensionit Bujqesor Shkoder (3333)</t>
  </si>
  <si>
    <t>1005141</t>
  </si>
  <si>
    <t>Agjencia Rajonale e Ekstensionit Bujqesor Lushnje (0922)</t>
  </si>
  <si>
    <t>1005142</t>
  </si>
  <si>
    <t>Agjencia Rajonale e Ekstensionit Bujqesor Korce (1515)</t>
  </si>
  <si>
    <t>06</t>
  </si>
  <si>
    <t>Ministria e Infrastruktures dhe Energjise</t>
  </si>
  <si>
    <t>1006001</t>
  </si>
  <si>
    <t>Aparati i Ministrise se Infrastruktures dhe Energjise (3535)</t>
  </si>
  <si>
    <t>Agjencia Kombetare e Planifikimit te Territorit (3535)</t>
  </si>
  <si>
    <t>1006047</t>
  </si>
  <si>
    <t>Drejtoria e Pergjithshme e Ujesjelles Kanalizimeve (3535)</t>
  </si>
  <si>
    <t>1006054</t>
  </si>
  <si>
    <t>Autoriteti Rrugor Shqiptar (3535)</t>
  </si>
  <si>
    <t>1006067</t>
  </si>
  <si>
    <t>Drejtoria e Rajonit Jugor (Gjirokaster) (1111)</t>
  </si>
  <si>
    <t>1006077</t>
  </si>
  <si>
    <t>Drejtoria e Rajonit Verior (Shkoder) (3333)</t>
  </si>
  <si>
    <t>1006079</t>
  </si>
  <si>
    <t>Drejtoria e Rajonit Qendror (Tirane)  (3535)</t>
  </si>
  <si>
    <t>1006098</t>
  </si>
  <si>
    <t>Drejtoria e Pergjithshme Detare Durres (0707)</t>
  </si>
  <si>
    <t>1006099</t>
  </si>
  <si>
    <t>Instituti Studimeve te Transportit Tirane (3535)</t>
  </si>
  <si>
    <t>1006100</t>
  </si>
  <si>
    <t>Inspektoriati Hekurudhor Durres (0707)</t>
  </si>
  <si>
    <t>ALUIZNI - Drejtoria Shkoder (3333)</t>
  </si>
  <si>
    <t>ALUIZNI - Drejtoria Kukes (1818)</t>
  </si>
  <si>
    <t>ALUIZNI - Drejtoria Diber (0606)</t>
  </si>
  <si>
    <t>ALUIZNI - Drejtoria Gjirokaster (1111)</t>
  </si>
  <si>
    <t>ALUIZNI - Drejtoria Berat (0202)</t>
  </si>
  <si>
    <t>1006143</t>
  </si>
  <si>
    <t>Organi Kombetar i Investigimit te Aksidenteve Ajrore (3535)</t>
  </si>
  <si>
    <t>1006155</t>
  </si>
  <si>
    <t>Agjencia Kombetare e Energjive Berthamore  (3535)</t>
  </si>
  <si>
    <t>1006156</t>
  </si>
  <si>
    <t>1006157</t>
  </si>
  <si>
    <t>Inspektoriati Shteteror Teknik dhe Industrial (3535)</t>
  </si>
  <si>
    <t>1006158</t>
  </si>
  <si>
    <t>Agjenncia Kombetare per Sigurin dhe Emergjencat ne Miniera (3535)</t>
  </si>
  <si>
    <t>1006159</t>
  </si>
  <si>
    <t>Qendra e Grumbullimit Trajtimit Kimikateve te Rrezikshme (0808)</t>
  </si>
  <si>
    <t>1006161</t>
  </si>
  <si>
    <t>Arkivi Qendror Teknik i Ndertimit (3535)</t>
  </si>
  <si>
    <t>1006164</t>
  </si>
  <si>
    <t>Agjencia e Eficences se Energjise (AEE) (3535)</t>
  </si>
  <si>
    <t>2157001</t>
  </si>
  <si>
    <t>Bashkia Vau Dejes (3333)</t>
  </si>
  <si>
    <t>09</t>
  </si>
  <si>
    <t>10</t>
  </si>
  <si>
    <t>Ministria e Financave dhe Ekonomise</t>
  </si>
  <si>
    <t>1010001</t>
  </si>
  <si>
    <t>Aparati Ministrise se Financave (3535)</t>
  </si>
  <si>
    <t>1010002</t>
  </si>
  <si>
    <t>Dega e Thesarit Berat (0202)</t>
  </si>
  <si>
    <t>1010003</t>
  </si>
  <si>
    <t>Dega e Thesarit Bulqize (0603)</t>
  </si>
  <si>
    <t>1010004</t>
  </si>
  <si>
    <t>Dega e Thesarit Devoll (1505)</t>
  </si>
  <si>
    <t>1010005</t>
  </si>
  <si>
    <t>Dega e Thesarit Delvine, (3704)</t>
  </si>
  <si>
    <t>1010006</t>
  </si>
  <si>
    <t>Dega e Thesarit Diber (0606)</t>
  </si>
  <si>
    <t>1010007</t>
  </si>
  <si>
    <t>Dega e Thesarit Durres (0707)</t>
  </si>
  <si>
    <t>1010008</t>
  </si>
  <si>
    <t>Dega e Thesarit Elbasan (0808)</t>
  </si>
  <si>
    <t>1010009</t>
  </si>
  <si>
    <t>Dega e Thesarit Fier (0909)</t>
  </si>
  <si>
    <t>1010010</t>
  </si>
  <si>
    <t>Dega e Thesarit Gramsh (0810)</t>
  </si>
  <si>
    <t>1010011</t>
  </si>
  <si>
    <t>Dega e Thesarit Gjirokaster (1111)</t>
  </si>
  <si>
    <t>1010012</t>
  </si>
  <si>
    <t>Dega e Thesarit Has (1812)</t>
  </si>
  <si>
    <t>1010013</t>
  </si>
  <si>
    <t>Dega e Thesarit Kavaje (3513)</t>
  </si>
  <si>
    <t>1010014</t>
  </si>
  <si>
    <t>Dega e Thesarit Kolonje (1514)</t>
  </si>
  <si>
    <t>1010015</t>
  </si>
  <si>
    <t>Dega e Thesarit Korce (1515)</t>
  </si>
  <si>
    <t>1010016</t>
  </si>
  <si>
    <t>Dega e Thesarit Kruje (0716)</t>
  </si>
  <si>
    <t>1010017</t>
  </si>
  <si>
    <t>Dega e Thesarit Kucove (0217)</t>
  </si>
  <si>
    <t>1010018</t>
  </si>
  <si>
    <t>Dega e Thesarit Kukes (1818)</t>
  </si>
  <si>
    <t>1010019</t>
  </si>
  <si>
    <t>Dega e Thesarit Lac (2019)</t>
  </si>
  <si>
    <t>1010020</t>
  </si>
  <si>
    <t>Dega e Thesarit Lezhe (2020)</t>
  </si>
  <si>
    <t>1010021</t>
  </si>
  <si>
    <t>Dega e Thesarit Librazhd (0821)</t>
  </si>
  <si>
    <t>1010022</t>
  </si>
  <si>
    <t>Dega e Thesarit Lushnje (0922)</t>
  </si>
  <si>
    <t>1010023</t>
  </si>
  <si>
    <t>Dega e Thesarit M Madhe (3323)</t>
  </si>
  <si>
    <t>1010024</t>
  </si>
  <si>
    <t>Dega e Thesarit Mallakaster (0924)</t>
  </si>
  <si>
    <t>1010025</t>
  </si>
  <si>
    <t>Dega e Thesarit Mat (0625)</t>
  </si>
  <si>
    <t>1010026</t>
  </si>
  <si>
    <t>Dega e Thesarit Mirdite (2026)</t>
  </si>
  <si>
    <t>1010027</t>
  </si>
  <si>
    <t>Dega e Thesarit Peqin (0827)</t>
  </si>
  <si>
    <t>1010028</t>
  </si>
  <si>
    <t>Dega e Thesarit Permet (1128)</t>
  </si>
  <si>
    <t>1010029</t>
  </si>
  <si>
    <t>Dega e Thesarit Pogradec (1529)</t>
  </si>
  <si>
    <t>1010030</t>
  </si>
  <si>
    <t>Dega e Thesarit Puke (3330)</t>
  </si>
  <si>
    <t>1010031</t>
  </si>
  <si>
    <t>Dega e Thesarit Sarande (3731)</t>
  </si>
  <si>
    <t>1010032</t>
  </si>
  <si>
    <t>Dega e Thesarit Skrapar (0232)</t>
  </si>
  <si>
    <t>1010033</t>
  </si>
  <si>
    <t>Dega e Thesarit Shkoder (3333)</t>
  </si>
  <si>
    <t>1010034</t>
  </si>
  <si>
    <t>Dega e Thesarit Tepelene (1134)</t>
  </si>
  <si>
    <t>1010035</t>
  </si>
  <si>
    <t>Dega e Thesarit Tirane (3535)</t>
  </si>
  <si>
    <t>1010036</t>
  </si>
  <si>
    <t>Dega e Thesarit Tropoje (1836)</t>
  </si>
  <si>
    <t>1010037</t>
  </si>
  <si>
    <t>Dega e Thesarit Vlore (3737)</t>
  </si>
  <si>
    <t>1010039</t>
  </si>
  <si>
    <t>Aparati Drejt.Pergj.Tatimeve (3535)</t>
  </si>
  <si>
    <t>1010040</t>
  </si>
  <si>
    <t>Drejtoria Rajonale Tatimore Tirane (3535)</t>
  </si>
  <si>
    <t>1010041</t>
  </si>
  <si>
    <t>Drejtoria Rajonale Tatimore Tirane Vipat (3535)</t>
  </si>
  <si>
    <t>1010042</t>
  </si>
  <si>
    <t>Drejtoria Rajonale Tatimore Berat (0202)</t>
  </si>
  <si>
    <t>1010046</t>
  </si>
  <si>
    <t>Drejtoria Rajonale Tatimore Diber (0606)</t>
  </si>
  <si>
    <t>1010047</t>
  </si>
  <si>
    <t>Drejtoria Rajonale Tatimore Durres (0707)</t>
  </si>
  <si>
    <t>1010048</t>
  </si>
  <si>
    <t>Drejtoria Rajonale Tatimore Elbasan (0808)</t>
  </si>
  <si>
    <t>1010049</t>
  </si>
  <si>
    <t>Drejtoria Rajonale Tatimore Fier (0909)</t>
  </si>
  <si>
    <t>1010051</t>
  </si>
  <si>
    <t>Drejtoria Rajonale Tatimore Gjirokaster (1111)</t>
  </si>
  <si>
    <t>1010055</t>
  </si>
  <si>
    <t>Drejtoria Rajonale Tatimore Korce (1515)</t>
  </si>
  <si>
    <t>1010058</t>
  </si>
  <si>
    <t>Drejtoria Rajonale Tatimore Kukes (1818)</t>
  </si>
  <si>
    <t>1010060</t>
  </si>
  <si>
    <t>Drejtoria Rajonale Tatimore Lezhe (2020)</t>
  </si>
  <si>
    <t>1010071</t>
  </si>
  <si>
    <t>Drejtoria Rajonale Tatimore Vlore - Agjensia e Tatim-Taksave Sarande  (3731)</t>
  </si>
  <si>
    <t>1010073</t>
  </si>
  <si>
    <t>Drejtoria Rajonale Tatimore Shkoder (3333)</t>
  </si>
  <si>
    <t>1010076</t>
  </si>
  <si>
    <t>Drejtoria Rajonale Tatimore Vlore (3737)</t>
  </si>
  <si>
    <t>1010077</t>
  </si>
  <si>
    <t>Aparati Drejt.Pergj.Doganave (3535)</t>
  </si>
  <si>
    <t>1010079</t>
  </si>
  <si>
    <t>Dogana Rinas (3535)</t>
  </si>
  <si>
    <t>1010080</t>
  </si>
  <si>
    <t>Dogana Tirane (3535)</t>
  </si>
  <si>
    <t>1010081</t>
  </si>
  <si>
    <t>Dogana Durres (0707)</t>
  </si>
  <si>
    <t>1010082</t>
  </si>
  <si>
    <t>Dogana Shkoder (3333)</t>
  </si>
  <si>
    <t>1010083</t>
  </si>
  <si>
    <t>Dogana Pogradec (1529)</t>
  </si>
  <si>
    <t>1010084</t>
  </si>
  <si>
    <t>Dogana Korce (1515)</t>
  </si>
  <si>
    <t>1010085</t>
  </si>
  <si>
    <t>Dogana Kapshtice (1505)</t>
  </si>
  <si>
    <t>1010086</t>
  </si>
  <si>
    <t>Dogana Gjirokaster (1111)</t>
  </si>
  <si>
    <t>1010087</t>
  </si>
  <si>
    <t>Dogana Vlore (3737)</t>
  </si>
  <si>
    <t>1010088</t>
  </si>
  <si>
    <t>Dogana Elbasan (0808)</t>
  </si>
  <si>
    <t>1010089</t>
  </si>
  <si>
    <t>Dogana Berat (0202)</t>
  </si>
  <si>
    <t>1010090</t>
  </si>
  <si>
    <t>Dogana Fier (0909)</t>
  </si>
  <si>
    <t>1010091</t>
  </si>
  <si>
    <t>Dogana Sarande (3731)</t>
  </si>
  <si>
    <t>1010092</t>
  </si>
  <si>
    <t>Dogana Peshkopi (0606)</t>
  </si>
  <si>
    <t>1010093</t>
  </si>
  <si>
    <t>Dogana Kukes (1818)</t>
  </si>
  <si>
    <t>1010095</t>
  </si>
  <si>
    <t>Dogana Lezhe (2020)</t>
  </si>
  <si>
    <t>1010096</t>
  </si>
  <si>
    <t>Dogana tre urat Permet (1128)</t>
  </si>
  <si>
    <t>1010097</t>
  </si>
  <si>
    <t>Drejtoria e Pergjithshme e Parandalimit te Pastrimit te Parave (3535)</t>
  </si>
  <si>
    <t>1010099</t>
  </si>
  <si>
    <t>Agjensia e Administrimit te Pasurive te Sekuestruara dhe te Konfiskuara (3535)</t>
  </si>
  <si>
    <t>1010140</t>
  </si>
  <si>
    <t>Qendra e Trajnimit te Administrates Tatimore dhe Doganore (3535)</t>
  </si>
  <si>
    <t>1010179</t>
  </si>
  <si>
    <t>Administrata Qendrore SHKP (3535)</t>
  </si>
  <si>
    <t>1010180</t>
  </si>
  <si>
    <t>Zyra Punesimit Berat (0202)</t>
  </si>
  <si>
    <t>1010181</t>
  </si>
  <si>
    <t>Zyra Punesimit Kuçove (0217)</t>
  </si>
  <si>
    <t>1010182</t>
  </si>
  <si>
    <t>Zyra Punesimit Skrapar (0232)</t>
  </si>
  <si>
    <t>1010183</t>
  </si>
  <si>
    <t>Zyra Punesimit Diber (0606)</t>
  </si>
  <si>
    <t>1010184</t>
  </si>
  <si>
    <t>Zyra Punesimit Bulqize (0603)</t>
  </si>
  <si>
    <t>1010185</t>
  </si>
  <si>
    <t>Zyra Punesimit Mat (0625)</t>
  </si>
  <si>
    <t>1010186</t>
  </si>
  <si>
    <t>Zyra Punesimit Durres (0707)</t>
  </si>
  <si>
    <t>1010187</t>
  </si>
  <si>
    <t>Zyra Punesimit Kruje (0716)</t>
  </si>
  <si>
    <t>1010188</t>
  </si>
  <si>
    <t>Zyra Punesimit Elbasan (0808)</t>
  </si>
  <si>
    <t>1010189</t>
  </si>
  <si>
    <t>Zyra Punesimit Gramsh (0810)</t>
  </si>
  <si>
    <t>1010190</t>
  </si>
  <si>
    <t>Zyra Punesimit Librazhd (0821)</t>
  </si>
  <si>
    <t>1010191</t>
  </si>
  <si>
    <t>Zyra Punesimit Peqin (0827)</t>
  </si>
  <si>
    <t>1010192</t>
  </si>
  <si>
    <t>Zyra Punesimit Fier (0909)</t>
  </si>
  <si>
    <t>1010193</t>
  </si>
  <si>
    <t>Zyra Punesimit Lushnje (0922)</t>
  </si>
  <si>
    <t>1010194</t>
  </si>
  <si>
    <t>Zyra Punesimit Mallakaster (0924</t>
  </si>
  <si>
    <t>1010195</t>
  </si>
  <si>
    <t>Zyra Punesimit Gjirokaster (1111)</t>
  </si>
  <si>
    <t>1010196</t>
  </si>
  <si>
    <t>Zyra Punesimit Permet (1128)</t>
  </si>
  <si>
    <t>1010197</t>
  </si>
  <si>
    <t>Zyra Punesimit Tepelene (1134)</t>
  </si>
  <si>
    <t>1010198</t>
  </si>
  <si>
    <t>Zyra Punesimit Korçe (1515)</t>
  </si>
  <si>
    <t>1010199</t>
  </si>
  <si>
    <t>Zyra Punesimit Devoll (1505)</t>
  </si>
  <si>
    <t>1010200</t>
  </si>
  <si>
    <t>Zyra Punesimit Kolonje (1514)</t>
  </si>
  <si>
    <t>1010201</t>
  </si>
  <si>
    <t>Zyra Punesimit Pogradec (1529)</t>
  </si>
  <si>
    <t>1010202</t>
  </si>
  <si>
    <t>Zyra Punesimit Kukes (1818)</t>
  </si>
  <si>
    <t>1010203</t>
  </si>
  <si>
    <t>Zyra Punesimit Has (1812)</t>
  </si>
  <si>
    <t>1010204</t>
  </si>
  <si>
    <t>Zyra Punesimit Tropoje (1836)</t>
  </si>
  <si>
    <t>1010205</t>
  </si>
  <si>
    <t>Zyra Punesimit Lezhe (2020)</t>
  </si>
  <si>
    <t>1010206</t>
  </si>
  <si>
    <t>Zyra Punesimit Laç (2019)</t>
  </si>
  <si>
    <t>1010207</t>
  </si>
  <si>
    <t>Zyra Punesimit Mirdite (2026)</t>
  </si>
  <si>
    <t>1010208</t>
  </si>
  <si>
    <t>Zyra Punesimit Shkoder (3333)</t>
  </si>
  <si>
    <t>1010209</t>
  </si>
  <si>
    <t>Zyra Punesimit M.Madhe (3323)</t>
  </si>
  <si>
    <t>1010210</t>
  </si>
  <si>
    <t>Zyra Punesimit Puke (3330)</t>
  </si>
  <si>
    <t>1010211</t>
  </si>
  <si>
    <t>Zyra Punesimit Vlore (3737)</t>
  </si>
  <si>
    <t>1010212</t>
  </si>
  <si>
    <t>Zyra Punesimit Delvine (3704)</t>
  </si>
  <si>
    <t>1010213</t>
  </si>
  <si>
    <t>Zyra Punesimit Sarande (3731)</t>
  </si>
  <si>
    <t>1010214</t>
  </si>
  <si>
    <t>Zyra Punesimit Tirane (3535)</t>
  </si>
  <si>
    <t>1010215</t>
  </si>
  <si>
    <t>Zyra Punesimit Kavaje (3513)</t>
  </si>
  <si>
    <t>1010216</t>
  </si>
  <si>
    <t>Q.Form. Profes. Nr.1 Tirane (3535)</t>
  </si>
  <si>
    <t>1010217</t>
  </si>
  <si>
    <t>Q.Form. Profes. Nr.4 Tirane (3535)</t>
  </si>
  <si>
    <t>1010218</t>
  </si>
  <si>
    <t>Q.Form. Profes. Durres (0707)</t>
  </si>
  <si>
    <t>1010219</t>
  </si>
  <si>
    <t>Q.Form. Profes. Korce (1515)</t>
  </si>
  <si>
    <t>1010220</t>
  </si>
  <si>
    <t>Q.Form. Profes. Elbasan (0808)</t>
  </si>
  <si>
    <t>1010221</t>
  </si>
  <si>
    <t>Q.Form. Profes. Gjirokaster (1111)</t>
  </si>
  <si>
    <t>1010222</t>
  </si>
  <si>
    <t>Q.Form. Profes.Vlore (3737)</t>
  </si>
  <si>
    <t>1010223</t>
  </si>
  <si>
    <t>Q.Form. Profes. Shkoder (3333)</t>
  </si>
  <si>
    <t>1010224</t>
  </si>
  <si>
    <t>Q.Form. Profes. Fier (0909)</t>
  </si>
  <si>
    <t>1010225</t>
  </si>
  <si>
    <t>Q.Form. Profes. Levizshme (3535)</t>
  </si>
  <si>
    <t>1010227</t>
  </si>
  <si>
    <t>Admin Qendrore e ISHP (3535)</t>
  </si>
  <si>
    <t>1010240</t>
  </si>
  <si>
    <t>Agjens.Komb.Arsim.Prof.Kualifikim (3535)</t>
  </si>
  <si>
    <t>1010241</t>
  </si>
  <si>
    <t>Shkolla "Kristo Isak" Berat (0202)</t>
  </si>
  <si>
    <t>1010242</t>
  </si>
  <si>
    <t>Shk. Pr "Stiliano Bandilli" Berat (0202)</t>
  </si>
  <si>
    <t>1010243</t>
  </si>
  <si>
    <t>Shkolla "Nazmi Rushiti"Diber (0606)</t>
  </si>
  <si>
    <t>1010244</t>
  </si>
  <si>
    <t>Shkolla "Beqir Çela" Durres (0707)</t>
  </si>
  <si>
    <t>1010245</t>
  </si>
  <si>
    <t>Shkolla "Hysen Çela" Durres (0707)</t>
  </si>
  <si>
    <t>1010246</t>
  </si>
  <si>
    <t>Shk. Pr "Ali Myftiu" Elbasan (0808)</t>
  </si>
  <si>
    <t>1010247</t>
  </si>
  <si>
    <t>Shk. Prof. "Sali Ceka" Elbasan (0808)</t>
  </si>
  <si>
    <t>1010248</t>
  </si>
  <si>
    <t>Shk. Prof. "Mihal Shahini" Elbasan (0808)</t>
  </si>
  <si>
    <t>1010249</t>
  </si>
  <si>
    <t>Shk.Prof. "Petro Sota" Fier (0909)</t>
  </si>
  <si>
    <t>1010250</t>
  </si>
  <si>
    <t>Shk.Prof. "Rakip Kryeziu" Fier (0909)</t>
  </si>
  <si>
    <t>1010251</t>
  </si>
  <si>
    <t>Shk.Profesion. Mekanike Lushnje (0922)</t>
  </si>
  <si>
    <t>1010252</t>
  </si>
  <si>
    <t>Shk. Prof."Thoma Papano" Gjirokaster (1111)</t>
  </si>
  <si>
    <t>1010253</t>
  </si>
  <si>
    <t>Shk. Prof."Fan Noli" Korçe (1515)</t>
  </si>
  <si>
    <t>1010254</t>
  </si>
  <si>
    <t>Shk. Prof."Isuf Gjata" Korçe (1515)</t>
  </si>
  <si>
    <t>1010255</t>
  </si>
  <si>
    <t>Shkolla Profes. Ndertimi Korçe (1515)</t>
  </si>
  <si>
    <t>1010256</t>
  </si>
  <si>
    <t>Shkolla Profesion Demir Progri Korçe (1515)</t>
  </si>
  <si>
    <t>1010257</t>
  </si>
  <si>
    <t>Shkolla Profes "Irakli Terova" Korçe (1515)</t>
  </si>
  <si>
    <t>1010258</t>
  </si>
  <si>
    <t>Shk Pr "Enver Qiraxhi" Pogradec (1519)</t>
  </si>
  <si>
    <t>1010259</t>
  </si>
  <si>
    <t>Shkolla Profes "Hafzi Nela" Kukes (1818)</t>
  </si>
  <si>
    <t>1010260</t>
  </si>
  <si>
    <t>Shkolla Profes "Kolin Gjoka" Lezhe (2020)</t>
  </si>
  <si>
    <t>1010261</t>
  </si>
  <si>
    <t>Shkolla Profes. Industriale Rubik (2026)</t>
  </si>
  <si>
    <t>1010262</t>
  </si>
  <si>
    <t>Shk Prof. "Arben Broci" Shkoder (3333)</t>
  </si>
  <si>
    <t>1010263</t>
  </si>
  <si>
    <t>Shk Prof. pyjore "Kol Margjini" Shkoder (3333)</t>
  </si>
  <si>
    <t>1010264</t>
  </si>
  <si>
    <t>Shk Profesion. "Hamdi Bushati" Shkoder (3333)</t>
  </si>
  <si>
    <t>1010265</t>
  </si>
  <si>
    <t>Shk Pr. "Ndre Mjeda" Shkoder (3333)</t>
  </si>
  <si>
    <t>1010266</t>
  </si>
  <si>
    <t>Shkolla Hoteleri Turizem, Tirane (3535)</t>
  </si>
  <si>
    <t>1010267</t>
  </si>
  <si>
    <t>Shkolla Prof. Tekniko Ekonomike, Tirane (3535)</t>
  </si>
  <si>
    <t>1010268</t>
  </si>
  <si>
    <t>Shkolla Prof. "Karl Gega", Tirane (3535)</t>
  </si>
  <si>
    <t>1010269</t>
  </si>
  <si>
    <t>Shk. Elektrike. "Gjergj Canco", Tirane (3535)</t>
  </si>
  <si>
    <t>1010270</t>
  </si>
  <si>
    <t>Shkolla Profesionale Kamez (3535)</t>
  </si>
  <si>
    <t>1010271</t>
  </si>
  <si>
    <t>Shk. Profes."26 Marsi" Kavaje (3513)</t>
  </si>
  <si>
    <t>1010272</t>
  </si>
  <si>
    <t>Shk. Profes."Agrobiznes" Kavaje (3513)</t>
  </si>
  <si>
    <t>1010273</t>
  </si>
  <si>
    <t>Shkoll. Prof."Pavarsia" Vlore (3737)</t>
  </si>
  <si>
    <t>1010274</t>
  </si>
  <si>
    <t>Shkoll. Prof."Tregtare" Vlore (3737)</t>
  </si>
  <si>
    <t>1010275</t>
  </si>
  <si>
    <t>Shkoll. Prof "Antoni Athanasi" Sarande (3731)</t>
  </si>
  <si>
    <t>1010276</t>
  </si>
  <si>
    <t>Agjencia Shqiptare e Zhvillimit të Investimeve (AIDA) (3535)</t>
  </si>
  <si>
    <t>1010277</t>
  </si>
  <si>
    <t>Agjencia e Trajtimit të Koncesioneve (ATRAKO) (3535)</t>
  </si>
  <si>
    <t>1010278</t>
  </si>
  <si>
    <t>Qendra Kombëtare e Biznesit (QKB) (3535)</t>
  </si>
  <si>
    <t>1010279</t>
  </si>
  <si>
    <t>Drejtoria e Përgjithshme e Akreditimit (DPA) (3535)</t>
  </si>
  <si>
    <t>1010281</t>
  </si>
  <si>
    <t>Drejtoria e Përgjithshme e Standardeve (DPS) (3535)</t>
  </si>
  <si>
    <t>1010282</t>
  </si>
  <si>
    <t>Drejtoria e Përgjithshme e Metrologjisë (DPM) (3535)</t>
  </si>
  <si>
    <t>1010283</t>
  </si>
  <si>
    <t>Inspektoriati Shteteror i Mbikqyrjes së Tregut (ISHMT) (3535)</t>
  </si>
  <si>
    <t>1010286</t>
  </si>
  <si>
    <t>Drejtoria e Pergjithshme e Takses se Pasurise (3535)</t>
  </si>
  <si>
    <t>1010296</t>
  </si>
  <si>
    <t>Drejtoria e Përgjithshme e Thesarit (3535)</t>
  </si>
  <si>
    <t>1010297</t>
  </si>
  <si>
    <t>Drejtorine e Pergjithsme te Financimeve dhe Kontraktimeve te fondeve te BE, BB e Donatoreve</t>
  </si>
  <si>
    <t>2145001</t>
  </si>
  <si>
    <t>Bashkia Bajram Curri (1836)</t>
  </si>
  <si>
    <t>11</t>
  </si>
  <si>
    <t>Ministria e Arsimit Sportit dhe Rinise</t>
  </si>
  <si>
    <t>1011001</t>
  </si>
  <si>
    <t>Aparati Ministrise Arsimit e Shkences (3535)</t>
  </si>
  <si>
    <t>1011002</t>
  </si>
  <si>
    <t>Drejtoria Arsimore Berat (0202)</t>
  </si>
  <si>
    <t>1011006</t>
  </si>
  <si>
    <t>Drejtoria Arsimore Diber (0606)</t>
  </si>
  <si>
    <t>1011007</t>
  </si>
  <si>
    <t>Drejtoria Arsimore Durres (0707)</t>
  </si>
  <si>
    <t>1011008</t>
  </si>
  <si>
    <t>Drejtoria Arsimore Elbasan (0808)</t>
  </si>
  <si>
    <t>1011009</t>
  </si>
  <si>
    <t>Drejtoria Arsimore Fier (0909)</t>
  </si>
  <si>
    <t>1011011</t>
  </si>
  <si>
    <t>Drejtoria Arsimore Gjirokaster (1111)</t>
  </si>
  <si>
    <t>1011015</t>
  </si>
  <si>
    <t>Drejtoria Arsimore Korce (1515)</t>
  </si>
  <si>
    <t>1011018</t>
  </si>
  <si>
    <t>Drejtoria Arsimore Kukes (1818)</t>
  </si>
  <si>
    <t>1011020</t>
  </si>
  <si>
    <t>Drejtoria Arsimore Lezhe (2020)</t>
  </si>
  <si>
    <t>1011033</t>
  </si>
  <si>
    <t>Drejtoria Arsimore Shkoder (3333)</t>
  </si>
  <si>
    <t>1011035</t>
  </si>
  <si>
    <t>Drejtoria Arsimore qytetit Tirane (3535)</t>
  </si>
  <si>
    <t>1011038</t>
  </si>
  <si>
    <t>Drejtoria Arsimore Vlore (3737)</t>
  </si>
  <si>
    <t>1011051</t>
  </si>
  <si>
    <t>Instituti i Femijeve qe nuk shikojne (3535)</t>
  </si>
  <si>
    <t>1011052</t>
  </si>
  <si>
    <t>Instituti i Femijeve qe nuk degjojne (3535)</t>
  </si>
  <si>
    <t>1011053</t>
  </si>
  <si>
    <t>Agjensia e Akreditimit (3535)</t>
  </si>
  <si>
    <t>1011055</t>
  </si>
  <si>
    <t>Agjensia Kombetare e provimeve te vleresimit (3535)</t>
  </si>
  <si>
    <t>1011088</t>
  </si>
  <si>
    <t>Zyra Arsimore Kucovë (0217)</t>
  </si>
  <si>
    <t>1011089</t>
  </si>
  <si>
    <t>Zyra Arsimore Skrapar (0232)</t>
  </si>
  <si>
    <t>1011090</t>
  </si>
  <si>
    <t>Zyra Arsimore Bulqizë (0603)</t>
  </si>
  <si>
    <t>1011092</t>
  </si>
  <si>
    <t>Zyra Arsimore Mat (0625)</t>
  </si>
  <si>
    <t>1011096</t>
  </si>
  <si>
    <t>Zyra Arsimore Krujë (0716)</t>
  </si>
  <si>
    <t>1011100</t>
  </si>
  <si>
    <t>Zyra Arsimore Gramsh (0810)</t>
  </si>
  <si>
    <t>1011101</t>
  </si>
  <si>
    <t>Zyra Arsimore Librazhd (0821)</t>
  </si>
  <si>
    <t>1011102</t>
  </si>
  <si>
    <t>Zyra Arsimore Peqin (0827)</t>
  </si>
  <si>
    <t>1011105</t>
  </si>
  <si>
    <t>Zyra Arsimore Lushnjë (0922)</t>
  </si>
  <si>
    <t>1011106</t>
  </si>
  <si>
    <t>Zyra Arsimore Mallakastër (0924)</t>
  </si>
  <si>
    <t>1011109</t>
  </si>
  <si>
    <t>Zyra Arsimore Përmet (1128)</t>
  </si>
  <si>
    <t>1011110</t>
  </si>
  <si>
    <t>Zyra Arsimore Tepelenë (1134)</t>
  </si>
  <si>
    <t>1011111</t>
  </si>
  <si>
    <t>Zyra Arsimore Devoll (1505)</t>
  </si>
  <si>
    <t>1011112</t>
  </si>
  <si>
    <t>Zyra Arsimore Kolonjë (1514)</t>
  </si>
  <si>
    <t>1011117</t>
  </si>
  <si>
    <t>Zyra Arsimore Pogradec (1529)</t>
  </si>
  <si>
    <t>1011118</t>
  </si>
  <si>
    <t>Zyra Arsimore Has (1812)</t>
  </si>
  <si>
    <t>1011120</t>
  </si>
  <si>
    <t>Zyra Arsimore Tropojë (1836)</t>
  </si>
  <si>
    <t>1011121</t>
  </si>
  <si>
    <t>Zyra Arsimore Kurbin (2019)</t>
  </si>
  <si>
    <t>1011123</t>
  </si>
  <si>
    <t>Zyra Arsimore Mirditë (2026)</t>
  </si>
  <si>
    <t>1011124</t>
  </si>
  <si>
    <t>Zyra Arsimore Malësia e Madhe (3323)</t>
  </si>
  <si>
    <t>1011125</t>
  </si>
  <si>
    <t>Zyra Arsimore Pukë (3330)</t>
  </si>
  <si>
    <t>1011130</t>
  </si>
  <si>
    <t>Zyra Arsimore Kavajë (3513)</t>
  </si>
  <si>
    <t>1011132</t>
  </si>
  <si>
    <t>Zyra Arsimore Delvinë (3704)</t>
  </si>
  <si>
    <t>1011133</t>
  </si>
  <si>
    <t>Zyra Arsimore Sarandë (3731)</t>
  </si>
  <si>
    <t>1011159</t>
  </si>
  <si>
    <t>Zyra Arsimore Kamez (3535)</t>
  </si>
  <si>
    <t>1011205</t>
  </si>
  <si>
    <t>Agjensia e Sherbimeve te Sportit (3535)</t>
  </si>
  <si>
    <t>1011237</t>
  </si>
  <si>
    <t>Agjencia Kombetare e Kerkimit Shkencor dhe Inovacionit (3535)</t>
  </si>
  <si>
    <t>1011243</t>
  </si>
  <si>
    <t>Sherbimi Kombetar i Rinise (3535)</t>
  </si>
  <si>
    <t>1011248</t>
  </si>
  <si>
    <t>Zyra Vendore Arsimore, Ura Vajgurore (0202)</t>
  </si>
  <si>
    <t>1011249</t>
  </si>
  <si>
    <t>Zyra Vendore Arsimore, Klos (0625)</t>
  </si>
  <si>
    <t>1011250</t>
  </si>
  <si>
    <t>Drejtoria Rajonale Arsimore, Durrës (0707)</t>
  </si>
  <si>
    <t>1011251</t>
  </si>
  <si>
    <t>Zyra Vendore Arsimore, Shijak (0707)</t>
  </si>
  <si>
    <t>1011252</t>
  </si>
  <si>
    <t>Zyra Vendore Arsimore, Cërrik (0808)</t>
  </si>
  <si>
    <t>1011253</t>
  </si>
  <si>
    <t>Zyra Vendore Arsimore , Belsh  (0808)</t>
  </si>
  <si>
    <t>1011254</t>
  </si>
  <si>
    <t>Zyra Vendore Arsimore, Prenjas (0821)</t>
  </si>
  <si>
    <t>1011255</t>
  </si>
  <si>
    <t>Drejtoria Rajonale Arsimore, Fier (0909)</t>
  </si>
  <si>
    <t>1011256</t>
  </si>
  <si>
    <t>Zyra Vendore Arsimore, Patos (0909)</t>
  </si>
  <si>
    <t>1011257</t>
  </si>
  <si>
    <t>Zyra Vendore Arsimore, Roskovec (0909)</t>
  </si>
  <si>
    <t>1011258</t>
  </si>
  <si>
    <t>Zyra Vendore Arsimore, Divjakë (0922)</t>
  </si>
  <si>
    <t>1011259</t>
  </si>
  <si>
    <t>Drejtoria Rajonale Arsimore, Korçë (1515)</t>
  </si>
  <si>
    <t>1011260</t>
  </si>
  <si>
    <t>Zyra Vendore Arsimore, Maliq (1515)</t>
  </si>
  <si>
    <t>1011261</t>
  </si>
  <si>
    <t>Drejtoria Rajonale Arsimore, Lezhe (2020)</t>
  </si>
  <si>
    <t>1011262</t>
  </si>
  <si>
    <t>Zyra Vendore Arsimore, Vau i Dejës (3333)</t>
  </si>
  <si>
    <t>1011263</t>
  </si>
  <si>
    <t>Zyra Vendore Arsimore, Rrogozhinë (3513)</t>
  </si>
  <si>
    <t>1011264</t>
  </si>
  <si>
    <t>Agjencisë së Sigurimit të Cilësisë së Arsimit Parauniversitar (ASCAP), Tiranë (3535)</t>
  </si>
  <si>
    <t>1011265</t>
  </si>
  <si>
    <t>Drejtoria e Përgjithshme e Arsimit Parauniversitar (DPAP), Tiranë  (3535)</t>
  </si>
  <si>
    <t>1011266</t>
  </si>
  <si>
    <t>Zyra Vendore Arsimore, Vorë (3535)</t>
  </si>
  <si>
    <t>1011267</t>
  </si>
  <si>
    <t>Zyra Vendore Arsimore, Selenicë (3737)</t>
  </si>
  <si>
    <t>2113001</t>
  </si>
  <si>
    <t>Bashkia Roskovec (0909)</t>
  </si>
  <si>
    <t>2159001</t>
  </si>
  <si>
    <t>Bashkia Selenice (3737)</t>
  </si>
  <si>
    <t>12</t>
  </si>
  <si>
    <t>Ministria e Kultures</t>
  </si>
  <si>
    <t>1012001</t>
  </si>
  <si>
    <t>Aparati Ministrise se Kultures (3535)</t>
  </si>
  <si>
    <t>1012002</t>
  </si>
  <si>
    <t>Drejtoria Rajonale e Monumenteve te Kultures Berat (0202)</t>
  </si>
  <si>
    <t>1012003</t>
  </si>
  <si>
    <t>Drejtoria Rajonale e Monumenteve te Kultures Durres (0707)</t>
  </si>
  <si>
    <t>1012004</t>
  </si>
  <si>
    <t>Drejtoria Rajonale e Monumenteve te Kultures Gjirokaster (1111)</t>
  </si>
  <si>
    <t>1012005</t>
  </si>
  <si>
    <t>Drejtoria Rajonale Kombetare e Kultures Korce (1515)</t>
  </si>
  <si>
    <t>1012006</t>
  </si>
  <si>
    <t>Drejtoria Rajonale e Monumenteve te Kultures Shkoder (3333)</t>
  </si>
  <si>
    <t>1012009</t>
  </si>
  <si>
    <t>Qendra Kombetare Kulturore e Femijeve (3535)</t>
  </si>
  <si>
    <t>1012010</t>
  </si>
  <si>
    <t>Muzeu Historik Kombetar (3535)</t>
  </si>
  <si>
    <t>1012012</t>
  </si>
  <si>
    <t>Qendra Kombetare e veprimtarive Folklorike (3535)</t>
  </si>
  <si>
    <t>1012014</t>
  </si>
  <si>
    <t>Qendra e muzeumeve(etnografik e onufri) Berat (0202)</t>
  </si>
  <si>
    <t>1012015</t>
  </si>
  <si>
    <t>Arkivi Qendror i Filmit (3535)</t>
  </si>
  <si>
    <t>1012016</t>
  </si>
  <si>
    <t>Muzeu "Gjergj Kastrioti Skenderbeu" Kruje (0716)</t>
  </si>
  <si>
    <t>1012017</t>
  </si>
  <si>
    <t>Zyra e administrimit dhe kordinimit Butrint (3731)</t>
  </si>
  <si>
    <t>1012018</t>
  </si>
  <si>
    <t>Muzeu Kombetar i Artit Mesjetar Korce (1515)</t>
  </si>
  <si>
    <t>1012020</t>
  </si>
  <si>
    <t>Qend.Kombt.Inventariz.pasurive kulturore (3535)</t>
  </si>
  <si>
    <t>1012021</t>
  </si>
  <si>
    <t>Galeria Kombetare e arteve (3535)</t>
  </si>
  <si>
    <t>1012022</t>
  </si>
  <si>
    <t>Teatri Kombetar (3535)</t>
  </si>
  <si>
    <t>1012024</t>
  </si>
  <si>
    <t>Teatri Operas dhe Baletit (3535)</t>
  </si>
  <si>
    <t>1012025</t>
  </si>
  <si>
    <t>Biblioteka kombetare (3535)</t>
  </si>
  <si>
    <t>1012060</t>
  </si>
  <si>
    <t>Instituti i Monumenteve te Kultures (3535)</t>
  </si>
  <si>
    <t>1012064</t>
  </si>
  <si>
    <t>Parqet Kombetare Apolloni (0909)</t>
  </si>
  <si>
    <t>1012065</t>
  </si>
  <si>
    <t>Parqet Kombetare Bylis (0909)</t>
  </si>
  <si>
    <t>1012070</t>
  </si>
  <si>
    <t>Drejtoria Rajonale e Monumenteve Vlore (3737)</t>
  </si>
  <si>
    <t>1012076</t>
  </si>
  <si>
    <t>Muzeu Historik Vlore (3737)</t>
  </si>
  <si>
    <t>1012085</t>
  </si>
  <si>
    <t>Agjencia Sherbimit Arkeologjik (3535)</t>
  </si>
  <si>
    <t>1012090</t>
  </si>
  <si>
    <t>Teatri Kombetar i Komedise (3535)</t>
  </si>
  <si>
    <t>1012092</t>
  </si>
  <si>
    <t>Cirku Kombetar (3535)</t>
  </si>
  <si>
    <t>1012097</t>
  </si>
  <si>
    <t>Muzeu Kombetar i Fotografise Marubi (3333)</t>
  </si>
  <si>
    <t>1012098</t>
  </si>
  <si>
    <t>Muzeu Kombëtar "Gjethi" (3535)</t>
  </si>
  <si>
    <t>1012100</t>
  </si>
  <si>
    <t>Qendra Kombetare e Librit dhe Leximit(3535)</t>
  </si>
  <si>
    <t>1012101</t>
  </si>
  <si>
    <t>Instituti Kombetar i Trashegimise Kulturore Tirane (3535)</t>
  </si>
  <si>
    <t>1012102</t>
  </si>
  <si>
    <t>Qendra Muzeore Durres (0707)</t>
  </si>
  <si>
    <t>1012103</t>
  </si>
  <si>
    <t>Drejtoria Rajonale e Trashegimise Kulturore Tirane (3535)</t>
  </si>
  <si>
    <t>1012104</t>
  </si>
  <si>
    <t>Zyra e Administrimit dhe Koordinimit te Parqeve Arkeologjike Apoloni dhe Bylis (0909)</t>
  </si>
  <si>
    <t>13</t>
  </si>
  <si>
    <t>Ministria e Shendetesise dhe Mbrojtjes Sociale</t>
  </si>
  <si>
    <t>1013001</t>
  </si>
  <si>
    <t>Aparati Ministrise se Shendetesise dhe Mbrojtjes Sociale (3535)</t>
  </si>
  <si>
    <t>1013002</t>
  </si>
  <si>
    <t>ASHR Tirane (3535)</t>
  </si>
  <si>
    <t>1013003</t>
  </si>
  <si>
    <t>Dega e Kujdesit Paresor Berat (0202)</t>
  </si>
  <si>
    <t>1013004</t>
  </si>
  <si>
    <t>Dega e Kujdesit Paresor Diber (0606)</t>
  </si>
  <si>
    <t>1013005</t>
  </si>
  <si>
    <t>Njesia Vendore e Kujdesit Shendetesor Durres (0707)</t>
  </si>
  <si>
    <t>1013006</t>
  </si>
  <si>
    <t>Dega e Kujdesit Paresor Elbasan (0808)</t>
  </si>
  <si>
    <t>1013007</t>
  </si>
  <si>
    <t>Dega e Kujdesit Paresor Fier (0909)</t>
  </si>
  <si>
    <t>1013008</t>
  </si>
  <si>
    <t>Dega e Kujdesit Paresor Gjirokaster (1111)</t>
  </si>
  <si>
    <t>1013009</t>
  </si>
  <si>
    <t>Dega e Kujdesit Paresor Korce (1515)</t>
  </si>
  <si>
    <t>1013010</t>
  </si>
  <si>
    <t>Dega e Kujdesit Paresor Kukes (1818)</t>
  </si>
  <si>
    <t>1013011</t>
  </si>
  <si>
    <t>Dega e Kujdesit Paresor Lezhe (2020)</t>
  </si>
  <si>
    <t>1013012</t>
  </si>
  <si>
    <t>Dega e Kujdesit Paresor Lushnje (0922)</t>
  </si>
  <si>
    <t>1013013</t>
  </si>
  <si>
    <t>Dega e Kujdesit Paresor Shkoder (3333)</t>
  </si>
  <si>
    <t>1013014</t>
  </si>
  <si>
    <t>Dega e Kujdesit Paresor Vlore (3737)</t>
  </si>
  <si>
    <t>1013025</t>
  </si>
  <si>
    <t>Drejtoria e shendetit publik Bulqize (0603)</t>
  </si>
  <si>
    <t>1013026</t>
  </si>
  <si>
    <t>Drejtoria e shendetit publik Delvine (3704)</t>
  </si>
  <si>
    <t>1013027</t>
  </si>
  <si>
    <t>Drejtoria e shendetit publik Devoll (1505)</t>
  </si>
  <si>
    <t>1013028</t>
  </si>
  <si>
    <t>Drejtoria e shendetit publik Gramsh (0810)</t>
  </si>
  <si>
    <t>1013029</t>
  </si>
  <si>
    <t>Drejtoria e shendetit publik Has (1812)</t>
  </si>
  <si>
    <t>1013030</t>
  </si>
  <si>
    <t>Drejtoria e shendetit publik Kavaje (3513)</t>
  </si>
  <si>
    <t>1013031</t>
  </si>
  <si>
    <t>Drejtoria e shendetit publik Kolonje (1514)</t>
  </si>
  <si>
    <t>1013032</t>
  </si>
  <si>
    <t>Drejtoria e shendetit publik Kruje (0716)</t>
  </si>
  <si>
    <t>1013033</t>
  </si>
  <si>
    <t>Drejtoria e shendetit publik Kucove (0217)</t>
  </si>
  <si>
    <t>1013034</t>
  </si>
  <si>
    <t>Drejtoria e shendetit publik Lac (2019)</t>
  </si>
  <si>
    <t>1013035</t>
  </si>
  <si>
    <t>Drejtoria e shendetit publik Librazhd (0821)</t>
  </si>
  <si>
    <t>1013036</t>
  </si>
  <si>
    <t>Drejtoria e shendetit publik Mallakaster (0924)</t>
  </si>
  <si>
    <t>1013037</t>
  </si>
  <si>
    <t>Drejtoria e shendetit publik Mat (0625)</t>
  </si>
  <si>
    <t>1013038</t>
  </si>
  <si>
    <t>Drejtoria e shendetit publik Mirdite (2026)</t>
  </si>
  <si>
    <t>1013039</t>
  </si>
  <si>
    <t>Drejtoria e shendetit publik Peqin (0827)</t>
  </si>
  <si>
    <t>1013040</t>
  </si>
  <si>
    <t>Drejtoria e shendetit publik Permet (1128)</t>
  </si>
  <si>
    <t>1013041</t>
  </si>
  <si>
    <t>Drejtoria e shendetit publik Pogradec (1529)</t>
  </si>
  <si>
    <t>1013042</t>
  </si>
  <si>
    <t>Drejtoria e shendetit publik Puke (3330)</t>
  </si>
  <si>
    <t>1013043</t>
  </si>
  <si>
    <t>Drejtoria e shendetit publik Sarande  (3731)</t>
  </si>
  <si>
    <t>1013044</t>
  </si>
  <si>
    <t>Drejtoria e shendetit publik Skrapar (0232)</t>
  </si>
  <si>
    <t>1013046</t>
  </si>
  <si>
    <t>Drejtoria e shendetit publik Tepelene (1134)</t>
  </si>
  <si>
    <t>1013047</t>
  </si>
  <si>
    <t>Drejtoria e shendetit publik Tropoje (1836)</t>
  </si>
  <si>
    <t>1013048</t>
  </si>
  <si>
    <t>Instituti shendetit publik Tirane (3535)</t>
  </si>
  <si>
    <t>1013052</t>
  </si>
  <si>
    <t>Klinika Qeveritare (3535)</t>
  </si>
  <si>
    <t>1013053</t>
  </si>
  <si>
    <t>Klinika Stomatologjike Universitare Tirane (3535)</t>
  </si>
  <si>
    <t>1013054</t>
  </si>
  <si>
    <t>Spitali Distrofik (3535)</t>
  </si>
  <si>
    <t>1013055</t>
  </si>
  <si>
    <t>Qendra Kombetare e transfuzionit te gjakut (3535)</t>
  </si>
  <si>
    <t>1013056</t>
  </si>
  <si>
    <t>Laboratori i barnave (3535)</t>
  </si>
  <si>
    <t>1013057</t>
  </si>
  <si>
    <t>Oficina elektromjekesore Tirane (3535)</t>
  </si>
  <si>
    <t>1013059</t>
  </si>
  <si>
    <t>Spitali Psikiatrik Elbasan (0808)</t>
  </si>
  <si>
    <t>1013060</t>
  </si>
  <si>
    <t>Spitali Psikiatrik Vlore (3737)</t>
  </si>
  <si>
    <t>1013061</t>
  </si>
  <si>
    <t>Drejtoria e shendetit publik M.Madhe (3323)</t>
  </si>
  <si>
    <t>1013063</t>
  </si>
  <si>
    <t>Qendra kombetare e akreditimit dhe kontrollit te cilesise te institucioneve shendetsore (353</t>
  </si>
  <si>
    <t>1013106</t>
  </si>
  <si>
    <t>Inspektoriati Shtetëror Shëndetësor Qendror</t>
  </si>
  <si>
    <t>1013107</t>
  </si>
  <si>
    <t>Inspektoriati Shtetëror Shëndetësor Rajonal Tiranë (3535)</t>
  </si>
  <si>
    <t>1013108</t>
  </si>
  <si>
    <t>ISHSH Rajonal Durres (0707)</t>
  </si>
  <si>
    <t>1013109</t>
  </si>
  <si>
    <t>ISHSH Rajonal Elbasan (0808)</t>
  </si>
  <si>
    <t>1013110</t>
  </si>
  <si>
    <t>ISHSH Rajonal  Diber (0606)</t>
  </si>
  <si>
    <t>1013111</t>
  </si>
  <si>
    <t>ISHSH Rajonal  Berat (0202)</t>
  </si>
  <si>
    <t>1013112</t>
  </si>
  <si>
    <t>ISHSH Rajonal Fier (0909)</t>
  </si>
  <si>
    <t>1013113</t>
  </si>
  <si>
    <t>ISHSH Rajonal Kukes (1818)</t>
  </si>
  <si>
    <t>1013114</t>
  </si>
  <si>
    <t>ISHSH Rajonal Gjirokaster (1111)</t>
  </si>
  <si>
    <t>1013115</t>
  </si>
  <si>
    <t>ISHSH Rajonal Korce (1515)</t>
  </si>
  <si>
    <t>1013116</t>
  </si>
  <si>
    <t>ISHSH Rajonal Lezhe (2020)</t>
  </si>
  <si>
    <t>1013117</t>
  </si>
  <si>
    <t>ISHSH Rajonal Shkoder (3333)</t>
  </si>
  <si>
    <t>1013118</t>
  </si>
  <si>
    <t>ISHSH Rajonal  Vlore (3737)</t>
  </si>
  <si>
    <t>1013119</t>
  </si>
  <si>
    <t>Shërbimi Kombëtar i Urgjencës (3535)</t>
  </si>
  <si>
    <t>1013121</t>
  </si>
  <si>
    <t>Agjensia Shteterore per Mbrojtjen e te Drejtave te Femijeve (3535)</t>
  </si>
  <si>
    <t>1013122</t>
  </si>
  <si>
    <t>Instituti i Integrimit te Perndjekurve Politike(3535)</t>
  </si>
  <si>
    <t>1013123</t>
  </si>
  <si>
    <t>Drejtori Rajonale Kujd.Social Tiranë (3535)</t>
  </si>
  <si>
    <t>1013124</t>
  </si>
  <si>
    <t>Drejtori Rajonale e Kujd. Social Berat (0202)</t>
  </si>
  <si>
    <t>1013125</t>
  </si>
  <si>
    <t>Drejtori Rajonale e Kujd.Social Dibër (0606)</t>
  </si>
  <si>
    <t>1013126</t>
  </si>
  <si>
    <t>Drejtori Rajonale e Kujd.Social Durrës (0707)</t>
  </si>
  <si>
    <t>1013127</t>
  </si>
  <si>
    <t>Drejtori Rajonale Kujd.Social Elbasan (0808)</t>
  </si>
  <si>
    <t>1013128</t>
  </si>
  <si>
    <t>Drejtori Rajonale Kujd.Social Fier (0909)</t>
  </si>
  <si>
    <t>1013129</t>
  </si>
  <si>
    <t>Drejtori.Rajonale.Kujd.Soc. Gjirokastër (1111)</t>
  </si>
  <si>
    <t>1013130</t>
  </si>
  <si>
    <t>Drejtori Rajonale Kujd.Social Korçë (1515)</t>
  </si>
  <si>
    <t>1013131</t>
  </si>
  <si>
    <t>Drejtori Rajonale Kujd.Social Kukës(1818)</t>
  </si>
  <si>
    <t>1013132</t>
  </si>
  <si>
    <t>Drejtori Rajonale Kujd.Social Lezhë (2020)</t>
  </si>
  <si>
    <t>1013133</t>
  </si>
  <si>
    <t>Drejtori Rajonale Kujd.Social Shkodër (3333)</t>
  </si>
  <si>
    <t>1013134</t>
  </si>
  <si>
    <t>Drejtori Rajonale Kujd.Social Vlorë (3737)</t>
  </si>
  <si>
    <t>1013135</t>
  </si>
  <si>
    <t>Shtëp.Fëm.Shkoll. Tiranë (3535)</t>
  </si>
  <si>
    <t>1013136</t>
  </si>
  <si>
    <t>Qend. Zhvillimit Durrës (0707)</t>
  </si>
  <si>
    <t>1013137</t>
  </si>
  <si>
    <t>Shtëp. Foshnjës Tiranë (3535)</t>
  </si>
  <si>
    <t>1013138</t>
  </si>
  <si>
    <t>Shtëp.Moshuarve Tiranë (3535)</t>
  </si>
  <si>
    <t>1013140</t>
  </si>
  <si>
    <t>Qendra pritese e Viktimave Linze (3535)</t>
  </si>
  <si>
    <t>1013141</t>
  </si>
  <si>
    <t>Administrata Qendrore SHSSH (3535)</t>
  </si>
  <si>
    <t>1013142</t>
  </si>
  <si>
    <t>Qendra Kombetare e Trajtimit te Viktimave te Dhunes ne Familje (3535)</t>
  </si>
  <si>
    <t>1013143</t>
  </si>
  <si>
    <t>Qendra Kombetare e Emergjences (3535)</t>
  </si>
  <si>
    <t>1013144</t>
  </si>
  <si>
    <t>Shtepia e te Moshuarve Shkoder (3333)</t>
  </si>
  <si>
    <t>1013145</t>
  </si>
  <si>
    <t>Qendra Komunitare e Moshes se Trete Palase (3737)</t>
  </si>
  <si>
    <t>1013146</t>
  </si>
  <si>
    <t>Shtëpia e fëmijëve për grupmoshat 16-18 vjeç (3333)</t>
  </si>
  <si>
    <t>1013147</t>
  </si>
  <si>
    <t>Drejtoria Qendrore e Operatorit të Shërbimeve të Kujdesit Shëndetësor (3535)</t>
  </si>
  <si>
    <t>1013148</t>
  </si>
  <si>
    <t>Drejtoria Rajonale Kujdesit Shendetesor Tiranë (3535)</t>
  </si>
  <si>
    <t>1013149</t>
  </si>
  <si>
    <t>Drejtoria Rajonale Kujdesit Shendetesor Elbasan (0808)</t>
  </si>
  <si>
    <t>1013150</t>
  </si>
  <si>
    <t>Drejtoria Rajonale Kujdesit Shendetesor Shkoder (3333)</t>
  </si>
  <si>
    <t>1013151</t>
  </si>
  <si>
    <t>Drejtoria Rajonale Kujdesit Shendetesor Vlore (3737)</t>
  </si>
  <si>
    <t>1013904</t>
  </si>
  <si>
    <t>Qendra Kombetare e Edukimit ne Vazhdim (3535)</t>
  </si>
  <si>
    <t>2101153</t>
  </si>
  <si>
    <t>Qendra e zhvillimit Tirane (3535)</t>
  </si>
  <si>
    <t>2102019</t>
  </si>
  <si>
    <t>Qendra e Zhvillimit Berat (0202)</t>
  </si>
  <si>
    <t>2107019</t>
  </si>
  <si>
    <t>Shtepia e foshnjes Durres (0707)</t>
  </si>
  <si>
    <t>2111020</t>
  </si>
  <si>
    <t>Shtepia e te moshuarve Fier (0909)</t>
  </si>
  <si>
    <t>2115019</t>
  </si>
  <si>
    <t>Shtepia e te moshuarve Gjirokaster (1111)</t>
  </si>
  <si>
    <t>2118010</t>
  </si>
  <si>
    <t>Shtepia e te Moshuarve Kavaje (3513)</t>
  </si>
  <si>
    <t>2122015</t>
  </si>
  <si>
    <t>Shtepia e Foshnjes Korce (1515)</t>
  </si>
  <si>
    <t>2122018</t>
  </si>
  <si>
    <t>Qendra e Zhvillimit Korce (1515)</t>
  </si>
  <si>
    <t>2122020</t>
  </si>
  <si>
    <t>Qendra e zhvillimit Korce nr.2 (1515)</t>
  </si>
  <si>
    <t>2127010</t>
  </si>
  <si>
    <t>Qendra e Zhvillimit Ditor Lezhe (2020)</t>
  </si>
  <si>
    <t>2138009</t>
  </si>
  <si>
    <t>Qendra polivalente Sarande (3731)</t>
  </si>
  <si>
    <t>2138010</t>
  </si>
  <si>
    <t>Shtepia e Femijeve Shkollor Sarande (3731)</t>
  </si>
  <si>
    <t>2140003</t>
  </si>
  <si>
    <t>Qendra Polivalente Poliçan (0232)</t>
  </si>
  <si>
    <t>2141035</t>
  </si>
  <si>
    <t>Shtepia e foshnjes Shkoder (3333)</t>
  </si>
  <si>
    <t>2141037</t>
  </si>
  <si>
    <t>Qendra e Zhvillimit Shkoder (3333)</t>
  </si>
  <si>
    <t>2141038</t>
  </si>
  <si>
    <t>Shtepia e Femijeve Shkollor Shkoder (3333)</t>
  </si>
  <si>
    <t>2146030</t>
  </si>
  <si>
    <t>Shtepia e Foshnjes Vlore (3737)</t>
  </si>
  <si>
    <t>2146031</t>
  </si>
  <si>
    <t>Qendra e Zhvillimit Vlore (3737)</t>
  </si>
  <si>
    <t>2166002</t>
  </si>
  <si>
    <t>Qendra Ditore Kamez (3535)</t>
  </si>
  <si>
    <t>14</t>
  </si>
  <si>
    <t>Ministria e Drejtesise</t>
  </si>
  <si>
    <t>1014001</t>
  </si>
  <si>
    <t>Aparati Ministrise se Drejtesise (3535)</t>
  </si>
  <si>
    <t>1014002</t>
  </si>
  <si>
    <t>Burgu Rrogozhine (3513)</t>
  </si>
  <si>
    <t>1014003</t>
  </si>
  <si>
    <t>Burgu Lushnje (0922)</t>
  </si>
  <si>
    <t>1014004</t>
  </si>
  <si>
    <t>Burgu Kruje (0716)</t>
  </si>
  <si>
    <t>1014005</t>
  </si>
  <si>
    <t>Burgu Tepelene (1134)</t>
  </si>
  <si>
    <t>1014006</t>
  </si>
  <si>
    <t>Burgu Burrel (0625)</t>
  </si>
  <si>
    <t>1014007</t>
  </si>
  <si>
    <t>Burgu Peqin (0827)</t>
  </si>
  <si>
    <t>1014008</t>
  </si>
  <si>
    <t>Burgu Lezhe (2020)</t>
  </si>
  <si>
    <t>1014009</t>
  </si>
  <si>
    <t>Burgu 313 Tirane (3535)</t>
  </si>
  <si>
    <t>1014010</t>
  </si>
  <si>
    <t>Burgu 302 Tirane (3535)</t>
  </si>
  <si>
    <t>1014011</t>
  </si>
  <si>
    <t>Burgu 325 Tirane (3535)</t>
  </si>
  <si>
    <t>1014012</t>
  </si>
  <si>
    <t>Burgu Vaqarr Tirane (3535)</t>
  </si>
  <si>
    <t>1014013</t>
  </si>
  <si>
    <t>Spitali i burgut Tirane (3535)</t>
  </si>
  <si>
    <t>1014043</t>
  </si>
  <si>
    <t>Zyra e Permbarimit Tirane (3535)</t>
  </si>
  <si>
    <t>1014044</t>
  </si>
  <si>
    <t>Sherbimi mjeko ligjor (3535)</t>
  </si>
  <si>
    <t>1014045</t>
  </si>
  <si>
    <t>Qendra e Publikimeve zyrtare (3535)</t>
  </si>
  <si>
    <t>1014047</t>
  </si>
  <si>
    <t>Drejtoria e Pergjithshme e Permbarimit (3535)</t>
  </si>
  <si>
    <t>1014048</t>
  </si>
  <si>
    <t>Drejtoria e Pergjithshme e burgjeve (3535)</t>
  </si>
  <si>
    <t>1014049</t>
  </si>
  <si>
    <t>Sherbimi per ceshtjet e biresimeve (3535)</t>
  </si>
  <si>
    <t>1014050</t>
  </si>
  <si>
    <t>Burgu Fushe-Kruje (0716)</t>
  </si>
  <si>
    <t>1014051</t>
  </si>
  <si>
    <t>Paraburgimi Berat (0202)</t>
  </si>
  <si>
    <t>1014053</t>
  </si>
  <si>
    <t>Paraburgimi Tropoje (1836)</t>
  </si>
  <si>
    <t>1014054</t>
  </si>
  <si>
    <t>Paraburgimi Durres (0707)</t>
  </si>
  <si>
    <t>1014055</t>
  </si>
  <si>
    <t>Paraburgimi Kukes (1818)</t>
  </si>
  <si>
    <t>1014056</t>
  </si>
  <si>
    <t>Paraburgimi Sarande (3731)</t>
  </si>
  <si>
    <t>1014057</t>
  </si>
  <si>
    <t>Paraburgimi Vlore (3737)</t>
  </si>
  <si>
    <t>1014096</t>
  </si>
  <si>
    <t>Agjencia e Trajtimit te Pronave (3535)</t>
  </si>
  <si>
    <t>1014097</t>
  </si>
  <si>
    <t>Instituti i Edukimit te Vendimeve Penale Korce (1515)</t>
  </si>
  <si>
    <t>1014098</t>
  </si>
  <si>
    <t>Sherbimi i Kontrollit te Brendshem (3535)</t>
  </si>
  <si>
    <t>1014099</t>
  </si>
  <si>
    <t>Instituti i Riedukimit te te Miturve Kavaje (3513)</t>
  </si>
  <si>
    <t>1014100</t>
  </si>
  <si>
    <t>Drejtoria e Mbikqyrjes se Sherbimit te Proves (3535)</t>
  </si>
  <si>
    <t>1014102</t>
  </si>
  <si>
    <t>Agjencia e Falimentit (3535)</t>
  </si>
  <si>
    <t>1014103</t>
  </si>
  <si>
    <t>Komiteti i Ndihmes Ligjore (3535)</t>
  </si>
  <si>
    <t>1014104</t>
  </si>
  <si>
    <t>I.E.D.P Elbasan (0808)</t>
  </si>
  <si>
    <t>1014105</t>
  </si>
  <si>
    <t>Institucioni i Ekzekutimit te vendimeve Penale IEVP (0909)</t>
  </si>
  <si>
    <t>1014106</t>
  </si>
  <si>
    <t>Arkivi Shteteror i Sistemit Gjyqesor (3535)</t>
  </si>
  <si>
    <t>1014107</t>
  </si>
  <si>
    <t>Drejtori e Pergjithshme e ASHK (3535)</t>
  </si>
  <si>
    <t>1014108</t>
  </si>
  <si>
    <t>ALUIZNI - Tirana Veri (ish - Tirana 1) (3535)</t>
  </si>
  <si>
    <t>1014109</t>
  </si>
  <si>
    <t>ALUIZNI - Tirana 2 (3535)</t>
  </si>
  <si>
    <t>1014110</t>
  </si>
  <si>
    <t>ALUIZNI - Tirana Rurale (Ish Tirana 3) (3535)</t>
  </si>
  <si>
    <t>1014111</t>
  </si>
  <si>
    <t>ALUIZNI - Tirana 4 (3535)</t>
  </si>
  <si>
    <t>1014112</t>
  </si>
  <si>
    <t>Drejtori Vendore e ASHK-se Kamez Vore  (3535)</t>
  </si>
  <si>
    <t>1014113</t>
  </si>
  <si>
    <t>ALUIZNI - Drejtoria Durres (0707)</t>
  </si>
  <si>
    <t>1014114</t>
  </si>
  <si>
    <t>ALUIZNI - Drejtoria Elbasan (0808)</t>
  </si>
  <si>
    <t>1014115</t>
  </si>
  <si>
    <t>ALUIZNI - Drejtoria Korce (1515)</t>
  </si>
  <si>
    <t>1014116</t>
  </si>
  <si>
    <t>1014117</t>
  </si>
  <si>
    <t>ALUIZNI - Drejtoria Lezhe (2020)</t>
  </si>
  <si>
    <t>1014118</t>
  </si>
  <si>
    <t>ALUIZNI - Drejtoria Vlore (3737)</t>
  </si>
  <si>
    <t>1014119</t>
  </si>
  <si>
    <t>ALUIZNI - Drejtoria Fier (0909)</t>
  </si>
  <si>
    <t>1014120</t>
  </si>
  <si>
    <t>1014121</t>
  </si>
  <si>
    <t>1014122</t>
  </si>
  <si>
    <t>1014123</t>
  </si>
  <si>
    <t>1014124</t>
  </si>
  <si>
    <t>ALUIZNI - Drejtoria Lushnje (0922)</t>
  </si>
  <si>
    <t>1014125</t>
  </si>
  <si>
    <t>ALUIZNI - Drejtoria Sarande (3731)</t>
  </si>
  <si>
    <t>1014126</t>
  </si>
  <si>
    <t>ALUIZNI - Drejtoria Tirana Jug (3535)</t>
  </si>
  <si>
    <t>1014127</t>
  </si>
  <si>
    <t>ALUIZNI - Drejtoria Kavaje (3513)</t>
  </si>
  <si>
    <t>1014128</t>
  </si>
  <si>
    <t>ALUIZNI - Drejtoria Kruje (0716)</t>
  </si>
  <si>
    <t>1014129</t>
  </si>
  <si>
    <t>Institucioni i Ekzekutimit të Vendimeve Penale Shkodër (3333)</t>
  </si>
  <si>
    <t>15</t>
  </si>
  <si>
    <t>Ministria per Evropen dhe Punet e Jashtme</t>
  </si>
  <si>
    <t>1015001</t>
  </si>
  <si>
    <t>Aparati Ministrise se Puneve te Jashtme (3535)</t>
  </si>
  <si>
    <t>1015002</t>
  </si>
  <si>
    <t>Perfaqsite Diplomatike (3535)</t>
  </si>
  <si>
    <t>16</t>
  </si>
  <si>
    <t>Ministria e Brendshme</t>
  </si>
  <si>
    <t>1016001</t>
  </si>
  <si>
    <t>Aparati i Ministrise se Brendshme (3535)</t>
  </si>
  <si>
    <t>1016003</t>
  </si>
  <si>
    <t>Qendra e Formimit Policor Tirane (3535)</t>
  </si>
  <si>
    <t>1016004</t>
  </si>
  <si>
    <t>Garda e Republike Tirane (3535)</t>
  </si>
  <si>
    <t>1016005</t>
  </si>
  <si>
    <t>IPQP Tirane (3535)</t>
  </si>
  <si>
    <t>1016007</t>
  </si>
  <si>
    <t>Q.SH.A.M.T. Tirane (3535)</t>
  </si>
  <si>
    <t>1016009</t>
  </si>
  <si>
    <t>Reparti Special "Renea" Tirane (3535)</t>
  </si>
  <si>
    <t>1016012</t>
  </si>
  <si>
    <t>Reparti i NSH Tirane (3535)</t>
  </si>
  <si>
    <t>1016013</t>
  </si>
  <si>
    <t>Reparti i NSH Shkoder (3333)</t>
  </si>
  <si>
    <t>1016016</t>
  </si>
  <si>
    <t>Njesia Speciale e Kufirit dhe Migracionit DELTA Vlore (3737)</t>
  </si>
  <si>
    <t>1016019</t>
  </si>
  <si>
    <t>Reparti i NSH Fier (0909)</t>
  </si>
  <si>
    <t>1016020</t>
  </si>
  <si>
    <t>Drejtoria Vendore e Policise Tirane (3535)</t>
  </si>
  <si>
    <t>1016021</t>
  </si>
  <si>
    <t>Drejtoria Vendore e Policise Shkoder (3333)</t>
  </si>
  <si>
    <t>1016022</t>
  </si>
  <si>
    <t>Drejtoria Vendore e Policise Vlore (3737)</t>
  </si>
  <si>
    <t>1016023</t>
  </si>
  <si>
    <t>Drejtoria Vendore e Policise Berat (0202)</t>
  </si>
  <si>
    <t>1016024</t>
  </si>
  <si>
    <t>Drejtoria Vendore e Policise Diber (0606)</t>
  </si>
  <si>
    <t>1016025</t>
  </si>
  <si>
    <t>Drejtoria Vendore e Policise Durres (0707)</t>
  </si>
  <si>
    <t>1016026</t>
  </si>
  <si>
    <t>Drejtoria Vendore e Policise Elbasan (0808)</t>
  </si>
  <si>
    <t>1016027</t>
  </si>
  <si>
    <t>Drejtoria Vendore e Policise Fier (0909)</t>
  </si>
  <si>
    <t>1016028</t>
  </si>
  <si>
    <t>Drejtoria Vendore e Policise Gjirokaster (1111)</t>
  </si>
  <si>
    <t>1016029</t>
  </si>
  <si>
    <t>Drejtoria Vendore e Policise Korce (1515)</t>
  </si>
  <si>
    <t>1016030</t>
  </si>
  <si>
    <t>Drejtoria Vendore e Policise Kukes (1818)</t>
  </si>
  <si>
    <t>1016031</t>
  </si>
  <si>
    <t>Drejtoria Vendore e Policise Lezhe (2020)</t>
  </si>
  <si>
    <t>1016038</t>
  </si>
  <si>
    <t>Komisariati i Policise Kavaje (3513)</t>
  </si>
  <si>
    <t>1016052</t>
  </si>
  <si>
    <t>Komisariati i Policise Sarande (3731)</t>
  </si>
  <si>
    <t>1016055</t>
  </si>
  <si>
    <t>Komisariati i Policise Tropoje (1836)</t>
  </si>
  <si>
    <t>1016056</t>
  </si>
  <si>
    <t>QFM Teknike Tirane (3535)</t>
  </si>
  <si>
    <t>1016057</t>
  </si>
  <si>
    <t>Q.K.P. Azilkerkuesve Babrru (3535)</t>
  </si>
  <si>
    <t>1016059</t>
  </si>
  <si>
    <t>Prefektura e qarkut Berat (0202)</t>
  </si>
  <si>
    <t>1016060</t>
  </si>
  <si>
    <t>Prefektura e qarkut Diber (0606)</t>
  </si>
  <si>
    <t>1016061</t>
  </si>
  <si>
    <t>Prefektura e qarkut Durres (0707)</t>
  </si>
  <si>
    <t>1016062</t>
  </si>
  <si>
    <t>Prefektura e qarkut Elbasan (0808)</t>
  </si>
  <si>
    <t>1016064</t>
  </si>
  <si>
    <t>Prefektura e qarkut Fier (0909)</t>
  </si>
  <si>
    <t>1016066</t>
  </si>
  <si>
    <t>Prefektura e qarkut Gjirokaster (1111)</t>
  </si>
  <si>
    <t>1016067</t>
  </si>
  <si>
    <t>Prefektura e qarkut Korce (1515)</t>
  </si>
  <si>
    <t>1016068</t>
  </si>
  <si>
    <t>Prefektura e qarkut Kukes (1818)</t>
  </si>
  <si>
    <t>1016070</t>
  </si>
  <si>
    <t>Prefektura e qarkut Lezhe (2020)</t>
  </si>
  <si>
    <t>1016071</t>
  </si>
  <si>
    <t>Prefektura e qarkut Shkoder (3333)</t>
  </si>
  <si>
    <t>1016072</t>
  </si>
  <si>
    <t>Prefektura e qarkut Tirane (3535)</t>
  </si>
  <si>
    <t>1016074</t>
  </si>
  <si>
    <t>Prefektura e qarkut Vlore (3737)</t>
  </si>
  <si>
    <t>1016078</t>
  </si>
  <si>
    <t>Reparti i Sig.Brendsh.Ceremonial (3535)</t>
  </si>
  <si>
    <t>1016079</t>
  </si>
  <si>
    <t>Aparati i Drejtorise se Pergjithshme te policise (3535)</t>
  </si>
  <si>
    <t>1016086</t>
  </si>
  <si>
    <t>Kultura &amp; Sporti (Sht.Pushimit Dr.) (0707)</t>
  </si>
  <si>
    <t>1016088</t>
  </si>
  <si>
    <t>Drejtoria e Perqasjes Juridike Nderkombetare (3535)</t>
  </si>
  <si>
    <t>1016099</t>
  </si>
  <si>
    <t>Departamenti i Kufirit dhe Migracionit (3535)</t>
  </si>
  <si>
    <t>1016100</t>
  </si>
  <si>
    <t>Drejtoria Vendore e Kufirit dhe Migracionit Tirane (3535)</t>
  </si>
  <si>
    <t>1016101</t>
  </si>
  <si>
    <t>Drejtoria Vendore e Kufirit dhe Migracionit Durres (0707)</t>
  </si>
  <si>
    <t>1016102</t>
  </si>
  <si>
    <t>Drejtoria Vendore e Kufirit dhe Migracionit Shkoder (3333)</t>
  </si>
  <si>
    <t>1016103</t>
  </si>
  <si>
    <t>Drejtoria Vendore e Kufirit dhe Migracionit Kukes (1818)</t>
  </si>
  <si>
    <t>1016104</t>
  </si>
  <si>
    <t>Drejtoria Rajonale e Kufirit dhe Migracionit Diber (0606)</t>
  </si>
  <si>
    <t>1016105</t>
  </si>
  <si>
    <t>Drejtoria Vendore e Kufirit dhe Migracionit Korce (1515)</t>
  </si>
  <si>
    <t>1016106</t>
  </si>
  <si>
    <t>Drejtoria Vendore e Kufirit dhe Migracionit Gjirokaster (1111)</t>
  </si>
  <si>
    <t>1016107</t>
  </si>
  <si>
    <t>Drejtoria Vendore e Kufirit dhe Migracionit Vlore (3737)</t>
  </si>
  <si>
    <t>1016108</t>
  </si>
  <si>
    <t>Komisariati i Kufirit dhe Migracionit Sarande (3731)</t>
  </si>
  <si>
    <t>Departamenti i Administrates Publike (3535)</t>
  </si>
  <si>
    <t>1016110</t>
  </si>
  <si>
    <t>Sherbimi i Kontrollit te Brendshem ne MB (3535)</t>
  </si>
  <si>
    <t>1016113</t>
  </si>
  <si>
    <t>Komisariati Rajonal i Policise Rrugore Tirane (3535)</t>
  </si>
  <si>
    <t>1016128</t>
  </si>
  <si>
    <t>Departamenti per Krimin e Organizuar dhe Krimet e Renda Tirane (3535)</t>
  </si>
  <si>
    <t>1016129</t>
  </si>
  <si>
    <t>Drejtoria e Antiterrorit (3535)</t>
  </si>
  <si>
    <t>1016130</t>
  </si>
  <si>
    <t>INUK (3535)</t>
  </si>
  <si>
    <t>1016131</t>
  </si>
  <si>
    <t>Agjencia per Mbeshtetjen e Veteqeverisjes Vendore (3535)</t>
  </si>
  <si>
    <t>1016132</t>
  </si>
  <si>
    <t>Agjencia e Blerjeve të Përqëndruara (3535)</t>
  </si>
  <si>
    <t>2011001</t>
  </si>
  <si>
    <t>Qarku Gjirokaster (1111)</t>
  </si>
  <si>
    <t>2015001</t>
  </si>
  <si>
    <t>Qarku Korçe (1515)</t>
  </si>
  <si>
    <t>2018001</t>
  </si>
  <si>
    <t>Qarku Kukes (1818)</t>
  </si>
  <si>
    <t>2020001</t>
  </si>
  <si>
    <t>Qarku Lezhe (2020)</t>
  </si>
  <si>
    <t>2033001</t>
  </si>
  <si>
    <t>Qarku Shkoder (3333)</t>
  </si>
  <si>
    <t>2035001</t>
  </si>
  <si>
    <t>Qarku Tirane (3535)</t>
  </si>
  <si>
    <t>2037001</t>
  </si>
  <si>
    <t>Qarku Vlore (3737)</t>
  </si>
  <si>
    <t>2042001</t>
  </si>
  <si>
    <t>Qarku Berat (0202)</t>
  </si>
  <si>
    <t>2046001</t>
  </si>
  <si>
    <t>Qarku Diber (0606)</t>
  </si>
  <si>
    <t>2047001</t>
  </si>
  <si>
    <t>Qarku Durres (0707)</t>
  </si>
  <si>
    <t>2048001</t>
  </si>
  <si>
    <t>Qarku Elbasan (0808)</t>
  </si>
  <si>
    <t>2049001</t>
  </si>
  <si>
    <t>Qarku Fier (0909)</t>
  </si>
  <si>
    <t>2101001</t>
  </si>
  <si>
    <t>Bashkia Tirana (3535)</t>
  </si>
  <si>
    <t>2102001</t>
  </si>
  <si>
    <t>Bashkia Berat (0202)</t>
  </si>
  <si>
    <t>2103001</t>
  </si>
  <si>
    <t>Bashkia Bulqize (0603)</t>
  </si>
  <si>
    <t>2104001</t>
  </si>
  <si>
    <t>Bashkia Delvine (3704)</t>
  </si>
  <si>
    <t>2105001</t>
  </si>
  <si>
    <t>Bashkia Bilisht (1505)</t>
  </si>
  <si>
    <t>2106001</t>
  </si>
  <si>
    <t>Bashkia Peshkopi (0606)</t>
  </si>
  <si>
    <t>2108001</t>
  </si>
  <si>
    <t>Bashkia Shijak (0707)</t>
  </si>
  <si>
    <t>2109001</t>
  </si>
  <si>
    <t>Bashkia Elbasan (0808)</t>
  </si>
  <si>
    <t>2110001</t>
  </si>
  <si>
    <t>Bashkia Cerrik (0808)</t>
  </si>
  <si>
    <t>2111001</t>
  </si>
  <si>
    <t>Bashkia Fier (0909)</t>
  </si>
  <si>
    <t>2112001</t>
  </si>
  <si>
    <t>Bashkia Patos (0909)</t>
  </si>
  <si>
    <t>2116001</t>
  </si>
  <si>
    <t>Bashkia Libohove (1111)</t>
  </si>
  <si>
    <t>2117001</t>
  </si>
  <si>
    <t>Bashkia Krume (1812)</t>
  </si>
  <si>
    <t>2118001</t>
  </si>
  <si>
    <t>Bashkia Kavaja (3513)</t>
  </si>
  <si>
    <t>2119001</t>
  </si>
  <si>
    <t>Bashkia Rogozhine (3513)</t>
  </si>
  <si>
    <t>2120001</t>
  </si>
  <si>
    <t>Bashkia Erseke (1514)</t>
  </si>
  <si>
    <t>2122001</t>
  </si>
  <si>
    <t>Bashkia Korce (1515)</t>
  </si>
  <si>
    <t>2123001</t>
  </si>
  <si>
    <t>Bashkia Kruje (0716)</t>
  </si>
  <si>
    <t>2124001</t>
  </si>
  <si>
    <t>Bashkia Kucove (0217)</t>
  </si>
  <si>
    <t>2125001</t>
  </si>
  <si>
    <t>Bashkia Kukes (1818)</t>
  </si>
  <si>
    <t>2126001</t>
  </si>
  <si>
    <t>Bashkia Lac (2019)</t>
  </si>
  <si>
    <t>2127001</t>
  </si>
  <si>
    <t>Bashkia Lezhe (2020)</t>
  </si>
  <si>
    <t>2128001</t>
  </si>
  <si>
    <t>Bashkia Librazhd (0821)</t>
  </si>
  <si>
    <t>2129001</t>
  </si>
  <si>
    <t>Bashkia Lushnje (0922)</t>
  </si>
  <si>
    <t>2130001</t>
  </si>
  <si>
    <t>Bashkia Koplik (3323)</t>
  </si>
  <si>
    <t>2131001</t>
  </si>
  <si>
    <t>Bashkia Ballsh (0924)</t>
  </si>
  <si>
    <t>2132001</t>
  </si>
  <si>
    <t>Bashkia Mat (0625)</t>
  </si>
  <si>
    <t>2133001</t>
  </si>
  <si>
    <t>Bashkia Rreshen (2026)</t>
  </si>
  <si>
    <t>2134001</t>
  </si>
  <si>
    <t>Bashkia Peqin (0827)</t>
  </si>
  <si>
    <t>2136001</t>
  </si>
  <si>
    <t>Bashkia Pogradec (1529)</t>
  </si>
  <si>
    <t>2137001</t>
  </si>
  <si>
    <t>Bashkia Puke (3330)</t>
  </si>
  <si>
    <t>2138001</t>
  </si>
  <si>
    <t>Bashkia Sarande (3731)</t>
  </si>
  <si>
    <t>2139001</t>
  </si>
  <si>
    <t>Bashkia Corovode (0232)</t>
  </si>
  <si>
    <t>2140001</t>
  </si>
  <si>
    <t>Bashkia Polican (0232)</t>
  </si>
  <si>
    <t>2142001</t>
  </si>
  <si>
    <t>Bashkia Tepelene (1134)</t>
  </si>
  <si>
    <t>2143001</t>
  </si>
  <si>
    <t>Bashkia Memaliaj (1134)</t>
  </si>
  <si>
    <t>2146001</t>
  </si>
  <si>
    <t>Bashkia Vlore (3737)</t>
  </si>
  <si>
    <t>2147001</t>
  </si>
  <si>
    <t>Bashkia Divjake (0922)</t>
  </si>
  <si>
    <t>2152001</t>
  </si>
  <si>
    <t>Bashkia Belsh (0808)</t>
  </si>
  <si>
    <t>2153001</t>
  </si>
  <si>
    <t>Bashkia Prenjas (0821)</t>
  </si>
  <si>
    <t>2154001</t>
  </si>
  <si>
    <t>Bashkia Kelcyre (1128)</t>
  </si>
  <si>
    <t>2155001</t>
  </si>
  <si>
    <t>Bashkia Fushe-Arrez (3330)</t>
  </si>
  <si>
    <t>2156001</t>
  </si>
  <si>
    <t>Bashkia Konispol (3731)</t>
  </si>
  <si>
    <t>2160001</t>
  </si>
  <si>
    <t>Bashkia Himare (3737)</t>
  </si>
  <si>
    <t>2165001</t>
  </si>
  <si>
    <t>Bashkia Vore (3535)</t>
  </si>
  <si>
    <t>2166001</t>
  </si>
  <si>
    <t>Bashkia Kamez (3535)</t>
  </si>
  <si>
    <t>2167001</t>
  </si>
  <si>
    <t>Bashkia Ura Vajgurore (0202)</t>
  </si>
  <si>
    <t>2168001</t>
  </si>
  <si>
    <t>Bashkia Maliq (1515)</t>
  </si>
  <si>
    <t>2326001</t>
  </si>
  <si>
    <t>Bashkia Finiq (3704)</t>
  </si>
  <si>
    <t>2452001</t>
  </si>
  <si>
    <t>Bashkia Dropull (1111)</t>
  </si>
  <si>
    <t>2499001</t>
  </si>
  <si>
    <t>Bashkia Pustec (1515)</t>
  </si>
  <si>
    <t>2654001</t>
  </si>
  <si>
    <t>Bashkia Klos (0625)</t>
  </si>
  <si>
    <t>17</t>
  </si>
  <si>
    <t>Ministria e Mbrojtjes</t>
  </si>
  <si>
    <t>1017001</t>
  </si>
  <si>
    <t>Aparati Ministrise Mbrojtjes  (3535)</t>
  </si>
  <si>
    <t>Reparti Ushtarak Nr.1001 Tirane (3535)</t>
  </si>
  <si>
    <t>1017009</t>
  </si>
  <si>
    <t>1017031</t>
  </si>
  <si>
    <t>Reparti Ushtarak Nr.2001 Durres (0707)</t>
  </si>
  <si>
    <t>1017037</t>
  </si>
  <si>
    <t>Reparti Ushtarak Nr.3001 Tirane (3535)</t>
  </si>
  <si>
    <t>1017051</t>
  </si>
  <si>
    <t>Reparti Ushtarak Nr.4300 Tirane (3535)</t>
  </si>
  <si>
    <t>1017079</t>
  </si>
  <si>
    <t>Reparti Ushtarak Nr.6010 Tirane (3535)</t>
  </si>
  <si>
    <t>1017081</t>
  </si>
  <si>
    <t>Reparti Ushtarak Nr.5001 Tirane (3535)</t>
  </si>
  <si>
    <t>1017084</t>
  </si>
  <si>
    <t>Reparti Ushtarak Nr.6016 Tirane (3535)</t>
  </si>
  <si>
    <t>1017085</t>
  </si>
  <si>
    <t>Reparti Ushtarak Nr.6660 Tirane (3535)</t>
  </si>
  <si>
    <t>1017087</t>
  </si>
  <si>
    <t>Reparti Ushtarak Nr.6001 Tirane (3535)</t>
  </si>
  <si>
    <t>1017088</t>
  </si>
  <si>
    <t>Reparti Ushtarak Nr.6640 Tirane (3535)</t>
  </si>
  <si>
    <t>1017089</t>
  </si>
  <si>
    <t>Reparti Ushtarak Nr.4401 Tirane (3535)</t>
  </si>
  <si>
    <t>1017090</t>
  </si>
  <si>
    <t>Reparti Ushtarak Nr.6620 Tirane (3535)</t>
  </si>
  <si>
    <t>1017122</t>
  </si>
  <si>
    <t>Reparti Ushtarak nr.6670 Tirane (3535)</t>
  </si>
  <si>
    <t>1017126</t>
  </si>
  <si>
    <t>Agjensia e Kontrollit Shteteror te Eksporteve (AKSHE) (3535)</t>
  </si>
  <si>
    <t>1017127</t>
  </si>
  <si>
    <t>Qëndra Ndërinstitucionale Operacionale Detare Durrës (0707)</t>
  </si>
  <si>
    <t>1017131</t>
  </si>
  <si>
    <t>Rep.Usht.Nr.6604, Qendra e Menaxhimit të Materialeve dhe Laboratori Qendror i FA (3535)</t>
  </si>
  <si>
    <t>1017138</t>
  </si>
  <si>
    <t>Spitali Universitar i Traumes (3535)</t>
  </si>
  <si>
    <t>1017139</t>
  </si>
  <si>
    <t>Drejtoria e Përgjithshme e Emergjencave Civile/Rezervat e Shtetit  (3535)</t>
  </si>
  <si>
    <t>18</t>
  </si>
  <si>
    <t>Sherbimi Informativ Kombtar</t>
  </si>
  <si>
    <t>20</t>
  </si>
  <si>
    <t>Drejtoria e Arkivit te Shtetit</t>
  </si>
  <si>
    <t>1020001</t>
  </si>
  <si>
    <t>Drejtoria e Arkivave Shtetit (3535)</t>
  </si>
  <si>
    <t>22</t>
  </si>
  <si>
    <t>Akademia e Shkencave</t>
  </si>
  <si>
    <t>1022001</t>
  </si>
  <si>
    <t>Aparati i Akademise (3535)</t>
  </si>
  <si>
    <t>24</t>
  </si>
  <si>
    <t>Kontrolli Larte i Shtetit</t>
  </si>
  <si>
    <t>1024001</t>
  </si>
  <si>
    <t>Kontrolli i Larte i Shtetit (3535)</t>
  </si>
  <si>
    <t>26</t>
  </si>
  <si>
    <t>Ministria e Turizmit dhe Mjedisit</t>
  </si>
  <si>
    <t>1026001</t>
  </si>
  <si>
    <t>Aparati i Ministrise se Turizmit dhe Mjedisit (3535)</t>
  </si>
  <si>
    <t>1026060</t>
  </si>
  <si>
    <t>Agjensia e Mjedisit dhe Pyjeve (3535)</t>
  </si>
  <si>
    <t>1026061</t>
  </si>
  <si>
    <t>Drejtoria Rajonale Mjedisit Berat (0202)</t>
  </si>
  <si>
    <t>1026062</t>
  </si>
  <si>
    <t>Dega Rajonale e Inspektoriatit Shteteror te Mjedisit, Pyjeve dhe Ujerave Berat (0202)</t>
  </si>
  <si>
    <t>1026063</t>
  </si>
  <si>
    <t>Drejtoria Rajonale Mjedisit Diber (0606)</t>
  </si>
  <si>
    <t>1026064</t>
  </si>
  <si>
    <t>Dega Rajonale e Inspektoriatit Shteteror te Mjedisit, Pyjeve dhe Ujerave Diber (0606)</t>
  </si>
  <si>
    <t>1026065</t>
  </si>
  <si>
    <t>Drejtoria Rajonale Mjedisit Durres (0707)</t>
  </si>
  <si>
    <t>1026066</t>
  </si>
  <si>
    <t>Dega Rajonale e Inspektoriatit Shteteror te Mjedisit, Pyjeve dhe Ujerave Durres (0707)</t>
  </si>
  <si>
    <t>1026067</t>
  </si>
  <si>
    <t>Drejtoria Rajonale Mjedisit Elbasan (0808)</t>
  </si>
  <si>
    <t>1026068</t>
  </si>
  <si>
    <t>Dega Rajonale e Inspektoriatit Shteteror te Mjedisit, Pyjeve dhe Ujerave Elbasan (0808)</t>
  </si>
  <si>
    <t>1026069</t>
  </si>
  <si>
    <t>Drejtoria Rajonale Mjedisit Fier (0909)</t>
  </si>
  <si>
    <t>1026070</t>
  </si>
  <si>
    <t>Dega Rajonale e Inspektoriatit Shteteror te Mjedisit, Pyjeve dhe Ujerave Fier (0909)</t>
  </si>
  <si>
    <t>1026071</t>
  </si>
  <si>
    <t>Drejtoria Rajonale Mjedisit Gjirokaster (1111)</t>
  </si>
  <si>
    <t>1026072</t>
  </si>
  <si>
    <t>Dega Rajonale e Inspektoriatit Shteteror te Mjedisit, Pyjeve dhe Ujerave Gjirokaster (1111)</t>
  </si>
  <si>
    <t>1026073</t>
  </si>
  <si>
    <t>Drejtoria Rajonale Mjedisit Lezhe (2020)</t>
  </si>
  <si>
    <t>1026074</t>
  </si>
  <si>
    <t>Dega Rajonale e Inspektoriatit Shteteror te Mjedisit, Pyjeve dhe Ujerave Lezhe (2020)</t>
  </si>
  <si>
    <t>1026075</t>
  </si>
  <si>
    <t>Drejtoria Rajonale Mjedisit Korce (1515)</t>
  </si>
  <si>
    <t>1026076</t>
  </si>
  <si>
    <t>Dega Rajonale e Inspektoriatit Shteteror te Mjedisit, Pyjeve dhe Ujerave Korce (1515)</t>
  </si>
  <si>
    <t>1026077</t>
  </si>
  <si>
    <t>Drejtoria Rajonale Mjedisit Kukes (1818)</t>
  </si>
  <si>
    <t>1026078</t>
  </si>
  <si>
    <t>Dega Rajonale e Inspektoriatit Shteteror te Mjedisit, Pyjeve dhe Ujerave Kukes (1818)</t>
  </si>
  <si>
    <t>1026079</t>
  </si>
  <si>
    <t>Drejtoria Rajonale Mjedisit Shkoder (3333)</t>
  </si>
  <si>
    <t>1026080</t>
  </si>
  <si>
    <t>Dega Rajonale e Inspektoriatit Shteteror te Mjedisit, Pyjeve dhe Ujerave Shkoder (3333)</t>
  </si>
  <si>
    <t>1026081</t>
  </si>
  <si>
    <t>Drejtoria Rajonale Mjedisit Tirane (3535)</t>
  </si>
  <si>
    <t>1026082</t>
  </si>
  <si>
    <t>Dega Rajonale e Inspektoriatit Shteteror te Mjedisit, Pyjeve dhe Ujerave Tirane (3535)</t>
  </si>
  <si>
    <t>1026083</t>
  </si>
  <si>
    <t>Drejtoria Rajonale Mjedisit Vlore (3737)</t>
  </si>
  <si>
    <t>1026084</t>
  </si>
  <si>
    <t>Dega Rajonale e Inspektoriatit Shteteror te Mjedisit, Pyjeve dhe Ujerave Vlore (3737)</t>
  </si>
  <si>
    <t>1026085</t>
  </si>
  <si>
    <t>Inspektoriati Shteteror i Mjedisit, Pyjeve dhe Ujerave ne nivel qendror (3535)</t>
  </si>
  <si>
    <t>1026087</t>
  </si>
  <si>
    <t>Agjencia Kombëtare e Zonave të Mbrojtura(3535))</t>
  </si>
  <si>
    <t>1026088</t>
  </si>
  <si>
    <t>1026090</t>
  </si>
  <si>
    <t>28</t>
  </si>
  <si>
    <t>Prokuroria e Pergjithshme</t>
  </si>
  <si>
    <t>1028001</t>
  </si>
  <si>
    <t>Aparati prokurorise se pergjitheshme (3535)</t>
  </si>
  <si>
    <t>1028002</t>
  </si>
  <si>
    <t>Prokuroria e rrethit TIrane (3535)</t>
  </si>
  <si>
    <t>1028003</t>
  </si>
  <si>
    <t>Prokuroria e rrethit Berat (0202)</t>
  </si>
  <si>
    <t>1028005</t>
  </si>
  <si>
    <t>Prokuroria e rrethit Diber (0606)</t>
  </si>
  <si>
    <t>1028006</t>
  </si>
  <si>
    <t>Prokuroria e rrethit Durres (0707)</t>
  </si>
  <si>
    <t>1028007</t>
  </si>
  <si>
    <t>Prokuroria e rrethit Elbasan (0808)</t>
  </si>
  <si>
    <t>1028008</t>
  </si>
  <si>
    <t>Prokuroria e rrethit Fier (0909)</t>
  </si>
  <si>
    <t>1028010</t>
  </si>
  <si>
    <t>Prokuroria e rrethit Gjirokaster (1111)</t>
  </si>
  <si>
    <t>1028011</t>
  </si>
  <si>
    <t>Prokuroria e rrethit Kavaje (3513)</t>
  </si>
  <si>
    <t>1028013</t>
  </si>
  <si>
    <t>Prokuroria e rrethit Korce (1515)</t>
  </si>
  <si>
    <t>1028014</t>
  </si>
  <si>
    <t>Prokuroria e rrethit Kruje (0716)</t>
  </si>
  <si>
    <t>1028015</t>
  </si>
  <si>
    <t>Prokuroria e rrethit Kukes (1818)</t>
  </si>
  <si>
    <t>1028016</t>
  </si>
  <si>
    <t>Prokuroria e rrethit Lac (2019)</t>
  </si>
  <si>
    <t>1028017</t>
  </si>
  <si>
    <t>Prokuroria e rrethit Lezhe (2020)</t>
  </si>
  <si>
    <t>1028019</t>
  </si>
  <si>
    <t>Prokuroria e rrethit Lushnje (0922)</t>
  </si>
  <si>
    <t>1028020</t>
  </si>
  <si>
    <t>Prokuroria e rrethit Mat (0625)</t>
  </si>
  <si>
    <t>1028022</t>
  </si>
  <si>
    <t>Prokuroria e rrethit Permet (1128)</t>
  </si>
  <si>
    <t>1028023</t>
  </si>
  <si>
    <t>Prokuroria e rrethit Pogradec (1529)</t>
  </si>
  <si>
    <t>1028024</t>
  </si>
  <si>
    <t>Prokuroria e rrethit Puke (3330)</t>
  </si>
  <si>
    <t>1028025</t>
  </si>
  <si>
    <t>Prokuroria e rrethit Sarande (3731)</t>
  </si>
  <si>
    <t>1028027</t>
  </si>
  <si>
    <t>Prokuroria e rrethit Shkoder (3333)</t>
  </si>
  <si>
    <t>1028029</t>
  </si>
  <si>
    <t>Prokuroria e rrethit Tropoje (1836)</t>
  </si>
  <si>
    <t>1028030</t>
  </si>
  <si>
    <t>Prokuroria e rrethit Vlore (3737)</t>
  </si>
  <si>
    <t>1028031</t>
  </si>
  <si>
    <t>Prokuroria e Krimeve te Renda (3535)</t>
  </si>
  <si>
    <t>1028032</t>
  </si>
  <si>
    <t>Prokurori Apeli Gjirokaster (1111)</t>
  </si>
  <si>
    <t>1028033</t>
  </si>
  <si>
    <t>Prokurori Apeli Korce (1515)</t>
  </si>
  <si>
    <t>1028034</t>
  </si>
  <si>
    <t>Prokurori Apeli Vlore (3737)</t>
  </si>
  <si>
    <t>1028035</t>
  </si>
  <si>
    <t>Prokurori Apeli Durres (0707)</t>
  </si>
  <si>
    <t>1028036</t>
  </si>
  <si>
    <t>Prokurori Apeli Shkoder (3333)</t>
  </si>
  <si>
    <t>1028037</t>
  </si>
  <si>
    <t>Prokurori Apeli Tirane (3535)</t>
  </si>
  <si>
    <t>1028044</t>
  </si>
  <si>
    <t>Prokurori Apeli te Krimeve te Renda Tirane (3535)</t>
  </si>
  <si>
    <t>29</t>
  </si>
  <si>
    <t>Keshilli i Larte Gjyqesor</t>
  </si>
  <si>
    <t>1029001</t>
  </si>
  <si>
    <t>Aparati Keshilli i Larte Gjyqesor (3535)</t>
  </si>
  <si>
    <t>1029003</t>
  </si>
  <si>
    <t>Gjykata e Apelit Durres (0707)</t>
  </si>
  <si>
    <t>1029004</t>
  </si>
  <si>
    <t>Gjykata e Apelit Gjirokaster (1111)</t>
  </si>
  <si>
    <t>1029005</t>
  </si>
  <si>
    <t>Gjykata e Apelit Korce (1515)</t>
  </si>
  <si>
    <t>1029006</t>
  </si>
  <si>
    <t>Gjykata e Apelit Shkoder (3333)</t>
  </si>
  <si>
    <t>1029007</t>
  </si>
  <si>
    <t>Gjykata e Apelit Tirane (3535)</t>
  </si>
  <si>
    <t>1029008</t>
  </si>
  <si>
    <t>Gjykata e Apelit Vlore (3737)</t>
  </si>
  <si>
    <t>1029010</t>
  </si>
  <si>
    <t>Gjykata e Apelit te Krimeve Tirane (3535)</t>
  </si>
  <si>
    <t>1029011</t>
  </si>
  <si>
    <t>Gjykata e rrethit TIrane (3535)</t>
  </si>
  <si>
    <t>1029012</t>
  </si>
  <si>
    <t>Gjykata e rrethit Berat (0202)</t>
  </si>
  <si>
    <t>1029014</t>
  </si>
  <si>
    <t>Gjykata e rrethit Diber (0606)</t>
  </si>
  <si>
    <t>1029015</t>
  </si>
  <si>
    <t>Gjykata e rrethit Durres (0707)</t>
  </si>
  <si>
    <t>1029016</t>
  </si>
  <si>
    <t>Gjykata e rrethit Elbasan (0808)</t>
  </si>
  <si>
    <t>1029017</t>
  </si>
  <si>
    <t>Gjykata e rrethit Fier (0909)</t>
  </si>
  <si>
    <t>1029019</t>
  </si>
  <si>
    <t>Gjykata e rrethit Gjirokaster (1111)</t>
  </si>
  <si>
    <t>1029021</t>
  </si>
  <si>
    <t>Gjykata e rrethit Kavaje (3513)</t>
  </si>
  <si>
    <t>1029023</t>
  </si>
  <si>
    <t>Gjykata e rrethit Korce (1515)</t>
  </si>
  <si>
    <t>1029024</t>
  </si>
  <si>
    <t>Gjykata e rrethit Kruje (0716)</t>
  </si>
  <si>
    <t>1029025</t>
  </si>
  <si>
    <t>Gjykata e rrethit Kukes (1818)</t>
  </si>
  <si>
    <t>1029026</t>
  </si>
  <si>
    <t>Gjykata e rrethit Lac (2019)</t>
  </si>
  <si>
    <t>1029027</t>
  </si>
  <si>
    <t>Gjykata e rrethit Lezhe (2020)</t>
  </si>
  <si>
    <t>1029029</t>
  </si>
  <si>
    <t>Gjykata e rrethit Lushnje (0922)</t>
  </si>
  <si>
    <t>1029030</t>
  </si>
  <si>
    <t>Gjykata e rrethit Mat (0625)</t>
  </si>
  <si>
    <t>1029032</t>
  </si>
  <si>
    <t>Gjykata e rrethit Permet (1128)</t>
  </si>
  <si>
    <t>1029033</t>
  </si>
  <si>
    <t>Gjykata e rrethit Pogradec (1529)</t>
  </si>
  <si>
    <t>1029034</t>
  </si>
  <si>
    <t>Gjykata e rrethit Puke (3330)</t>
  </si>
  <si>
    <t>1029035</t>
  </si>
  <si>
    <t>Gjykata e rrethit Sarande (3731)</t>
  </si>
  <si>
    <t>1029037</t>
  </si>
  <si>
    <t>Gjykata e rrethit Shkoder (3333)</t>
  </si>
  <si>
    <t>1029039</t>
  </si>
  <si>
    <t>Gjykata e rrethit Tropoje (1836)</t>
  </si>
  <si>
    <t>1029040</t>
  </si>
  <si>
    <t>Gjykata e rrethit Vlore (3737)</t>
  </si>
  <si>
    <t>1029041</t>
  </si>
  <si>
    <t>Gjykata e larte (3535)</t>
  </si>
  <si>
    <t>1029042</t>
  </si>
  <si>
    <t>Gjykata e Posacme e Shkalles se Pare per Korrupsionin dhe Krimin e Organizuar(3535)</t>
  </si>
  <si>
    <t>1029043</t>
  </si>
  <si>
    <t>Gjykata Administrative e Apelit Tirane (3535)</t>
  </si>
  <si>
    <t>1029044</t>
  </si>
  <si>
    <t>Gjykata Administrative e Shkalles se Pare Durres (0707)</t>
  </si>
  <si>
    <t>1029045</t>
  </si>
  <si>
    <t>Gjykata Administrative e Shkalles se Pare Gjirokaster (1111)</t>
  </si>
  <si>
    <t>1029046</t>
  </si>
  <si>
    <t>Gjykata Administrative e Shkalles se Pare Korce (1515)</t>
  </si>
  <si>
    <t>1029047</t>
  </si>
  <si>
    <t>Gjykata Administrative e Shkalles se Pare Shkoder (3333)</t>
  </si>
  <si>
    <t>1029048</t>
  </si>
  <si>
    <t>Gjykata Administrative e Shkalles se Pare Tirane (3535)</t>
  </si>
  <si>
    <t>1029049</t>
  </si>
  <si>
    <t>Gjykata Administrative e Shkalles se Pare Vlore (3737)</t>
  </si>
  <si>
    <t>30</t>
  </si>
  <si>
    <t>Gjykata Kushtetuese</t>
  </si>
  <si>
    <t>1030001</t>
  </si>
  <si>
    <t>Gjykata Kushtetuese (3535)</t>
  </si>
  <si>
    <t>31</t>
  </si>
  <si>
    <t>Agjensia Telegrafike Shqiptare</t>
  </si>
  <si>
    <t>1031001</t>
  </si>
  <si>
    <t>Agjensia Telegrafike Shqiptare (3535)</t>
  </si>
  <si>
    <t>35</t>
  </si>
  <si>
    <t>Keshilli i Larte i Prokurorise</t>
  </si>
  <si>
    <t>1035001</t>
  </si>
  <si>
    <t>Aparati Keshilli i Larte i Prokurorise (3535)</t>
  </si>
  <si>
    <t>50</t>
  </si>
  <si>
    <t>Instituti Statistikes</t>
  </si>
  <si>
    <t>1050001</t>
  </si>
  <si>
    <t>Aparati Qendror INSTAT (3535)</t>
  </si>
  <si>
    <t>1050003</t>
  </si>
  <si>
    <t>Dega e Instat rrethi Berat (0202)</t>
  </si>
  <si>
    <t>1050007</t>
  </si>
  <si>
    <t>Dega e Instat rrethi Diber (0606)</t>
  </si>
  <si>
    <t>1050008</t>
  </si>
  <si>
    <t>Dega e Instat rrethi Durres (0707)</t>
  </si>
  <si>
    <t>1050009</t>
  </si>
  <si>
    <t>Dega e Instat rrethi Elbasan (0808)</t>
  </si>
  <si>
    <t>1050010</t>
  </si>
  <si>
    <t>Dega e Instat e rrethi Fier (0909)</t>
  </si>
  <si>
    <t>1050012</t>
  </si>
  <si>
    <t>Dega e Instat rrethi Gjirokaster (1111)</t>
  </si>
  <si>
    <t>1050016</t>
  </si>
  <si>
    <t>Dega e Instat rrethi Korce (1515)</t>
  </si>
  <si>
    <t>1050019</t>
  </si>
  <si>
    <t>Dega e Instat rrethi Kukes (1818)</t>
  </si>
  <si>
    <t>1050021</t>
  </si>
  <si>
    <t>Dega e Instat rrethi Lezhe (2020)</t>
  </si>
  <si>
    <t>1050034</t>
  </si>
  <si>
    <t>Dega e Instat rrethi Shkoder (3333)</t>
  </si>
  <si>
    <t>1050037</t>
  </si>
  <si>
    <t>Dega e Instat rrethi Vlore (3737)</t>
  </si>
  <si>
    <t>53</t>
  </si>
  <si>
    <t>Autoriteti i Mbikqyrjes Financiare</t>
  </si>
  <si>
    <t>55</t>
  </si>
  <si>
    <t>Shkolla e Magjistratures</t>
  </si>
  <si>
    <t>1055001</t>
  </si>
  <si>
    <t>Shkolla e Magjistratures (3535)</t>
  </si>
  <si>
    <t>57</t>
  </si>
  <si>
    <t>Qendra Kombetare Kinematografike</t>
  </si>
  <si>
    <t>1057001</t>
  </si>
  <si>
    <t>Qendra Kombtare e Kinematografise (3535)</t>
  </si>
  <si>
    <t>59</t>
  </si>
  <si>
    <t>Instituti i Integrimit te Perndjekurve Politik</t>
  </si>
  <si>
    <t>63</t>
  </si>
  <si>
    <t>Veprimtaria e Mbikqyrjes dhe Rivlerësimit në sistemin e Drejtesisë</t>
  </si>
  <si>
    <t>1063002</t>
  </si>
  <si>
    <t>Komisioni i pavarur i Kualifikimit (3535)</t>
  </si>
  <si>
    <t>1063003</t>
  </si>
  <si>
    <t>Kolegji i Posacem i Apelimit (3535)</t>
  </si>
  <si>
    <t>1063004</t>
  </si>
  <si>
    <t>Komisioneret Publik (3535)</t>
  </si>
  <si>
    <t>66</t>
  </si>
  <si>
    <t>Avokati i Popullit</t>
  </si>
  <si>
    <t>1066001</t>
  </si>
  <si>
    <t>Avokati i popullit (3535)</t>
  </si>
  <si>
    <t>67</t>
  </si>
  <si>
    <t>Komisioni i Sherbimit Civil</t>
  </si>
  <si>
    <t>1067001</t>
  </si>
  <si>
    <t>Komisioneri per Mbikqyrjen  e Sherbimit Civil (3535)</t>
  </si>
  <si>
    <t>73</t>
  </si>
  <si>
    <t>Komisioni Qendror i Zgjedhjeve</t>
  </si>
  <si>
    <t>1073001</t>
  </si>
  <si>
    <t>Komisioni Qendror i Zgjedhjeve  (3535)</t>
  </si>
  <si>
    <t>76</t>
  </si>
  <si>
    <t>Inspektoriati i Larte i Kontrollit dhe Deklarimit te Pasurive</t>
  </si>
  <si>
    <t>1076001</t>
  </si>
  <si>
    <t>Inspektoriati i Larte i Kontrollit dhe Deklarimit te Pasurive (3535)</t>
  </si>
  <si>
    <t>77</t>
  </si>
  <si>
    <t>Autoriteti Konkurences</t>
  </si>
  <si>
    <t>1077001</t>
  </si>
  <si>
    <t>Autoriteti i konkurrences (3535)</t>
  </si>
  <si>
    <t>82</t>
  </si>
  <si>
    <t>Keshilli Kombetar i Kontabilitetit</t>
  </si>
  <si>
    <t>1082001</t>
  </si>
  <si>
    <t>Keshilli Kombetar i Kontabilitetit (3535)</t>
  </si>
  <si>
    <t>86</t>
  </si>
  <si>
    <t>87</t>
  </si>
  <si>
    <t>Institucione te tjera Qeveritare</t>
  </si>
  <si>
    <t>1087001</t>
  </si>
  <si>
    <t>Agjensia e Prokurimit Publik (3535)</t>
  </si>
  <si>
    <t>1087004</t>
  </si>
  <si>
    <t>Drejtoria e informacionit te Klasifikuar (3535)</t>
  </si>
  <si>
    <t>1087005</t>
  </si>
  <si>
    <t>Komiteti i Minoriteteve (3535)</t>
  </si>
  <si>
    <t>1087006</t>
  </si>
  <si>
    <t>Agjencia Kombetare e Shoqerise se Informacionit (3535)</t>
  </si>
  <si>
    <t>Komisioni i Prokurimit Publik (3535)</t>
  </si>
  <si>
    <t>1087011</t>
  </si>
  <si>
    <t>Inspektoriati Qendror (3535)</t>
  </si>
  <si>
    <t>1087013</t>
  </si>
  <si>
    <t>Autoriteti Shteteror per Informacionin Gjeohapsinor (ASIG) (3535)</t>
  </si>
  <si>
    <t>1087014</t>
  </si>
  <si>
    <t>Shkolla Shqiptare e Administratës Publike (3535)</t>
  </si>
  <si>
    <t>1087015</t>
  </si>
  <si>
    <t>1087016</t>
  </si>
  <si>
    <t>Sekretariati Teknik i Këshillit Kombëtar të Ujit (3535)</t>
  </si>
  <si>
    <t>1087017</t>
  </si>
  <si>
    <t>Qendra e Ofrimit te Sherbimeve Publike te Integruara" (ADISA) (3535)</t>
  </si>
  <si>
    <t>1087019</t>
  </si>
  <si>
    <t>Agjencia e Menaxhimit të Qendrave për Hapje dhe Dialog (AMQHD) (3535)</t>
  </si>
  <si>
    <t>1087026</t>
  </si>
  <si>
    <t>Agjencia e Auditimit të Programeve të Asistencës (AAPAABE) (3535)</t>
  </si>
  <si>
    <t>1087027</t>
  </si>
  <si>
    <t>1087028</t>
  </si>
  <si>
    <t>Agjencia e Zhvillimit te Territorit</t>
  </si>
  <si>
    <t>1087029</t>
  </si>
  <si>
    <t>Komiteti Shteteror i Kulteve</t>
  </si>
  <si>
    <t>1087030</t>
  </si>
  <si>
    <t>Agjensia per Diasporen dhe Migracionin(3535)</t>
  </si>
  <si>
    <t>1087031</t>
  </si>
  <si>
    <t>Qendra e Koordinimit kunder Ekstremizmit te Dhunshem (QEKDH) (3535)</t>
  </si>
  <si>
    <t>1087032</t>
  </si>
  <si>
    <t>Qendra Botimeve per Diasporen (3535)</t>
  </si>
  <si>
    <t>1087033</t>
  </si>
  <si>
    <t>Sherbimi i Avokatures se Shtetit (3535)</t>
  </si>
  <si>
    <t>1087034</t>
  </si>
  <si>
    <t>1087036</t>
  </si>
  <si>
    <t>Sekretariati Teknik i Keshillit Ekonomik Kombetar (3535)</t>
  </si>
  <si>
    <t>88</t>
  </si>
  <si>
    <t>Mbeshtetje per Shoqerine Civile</t>
  </si>
  <si>
    <t>1088001</t>
  </si>
  <si>
    <t>Mbeshtetje per Shoqerine Civile (3535)</t>
  </si>
  <si>
    <t>89</t>
  </si>
  <si>
    <t>Komisioneri per Mbrojtjen e te Dhenave Personale</t>
  </si>
  <si>
    <t>1089001</t>
  </si>
  <si>
    <t>Komisioneri per Mbrojtjen e te Dhenave Personale (3535)</t>
  </si>
  <si>
    <t>90</t>
  </si>
  <si>
    <t>Komisioni i Prokurimit Publik</t>
  </si>
  <si>
    <t>1090001</t>
  </si>
  <si>
    <t>91</t>
  </si>
  <si>
    <t>Komisioneri per Mbrojtjen nga Diskriminimi</t>
  </si>
  <si>
    <t>1091001</t>
  </si>
  <si>
    <t>Komisioneri per Mbrojtjen nga Diskriminimi (3535)</t>
  </si>
  <si>
    <t>92</t>
  </si>
  <si>
    <t>Instituti i Studimeve te Krimeve te Komunizmit</t>
  </si>
  <si>
    <t>1092001</t>
  </si>
  <si>
    <t>Instituti i Studimeve te Krimeve te Komunizmit (3535)</t>
  </si>
  <si>
    <t>95</t>
  </si>
  <si>
    <t>Autoriteti per te Drejten e Informimit</t>
  </si>
  <si>
    <t>1095001</t>
  </si>
  <si>
    <t>Autoriteti per informim mbi dosjet e ish Sigurimit te Shtetit (3535)</t>
  </si>
  <si>
    <t>Ministria e Linjes</t>
  </si>
  <si>
    <t>Institucioni</t>
  </si>
  <si>
    <t>011</t>
  </si>
  <si>
    <t>Qarku Gjirokaster</t>
  </si>
  <si>
    <t>015</t>
  </si>
  <si>
    <t>Qarku Korce</t>
  </si>
  <si>
    <t>018</t>
  </si>
  <si>
    <t>Qarku Kukes</t>
  </si>
  <si>
    <t>020</t>
  </si>
  <si>
    <t>Qarku Lezhe</t>
  </si>
  <si>
    <t>033</t>
  </si>
  <si>
    <t>Qarku Shkoder</t>
  </si>
  <si>
    <t>035</t>
  </si>
  <si>
    <t>Qarku Tirane</t>
  </si>
  <si>
    <t>037</t>
  </si>
  <si>
    <t>Qarku Vlore</t>
  </si>
  <si>
    <t>042</t>
  </si>
  <si>
    <t>Qarku Berat</t>
  </si>
  <si>
    <t>046</t>
  </si>
  <si>
    <t>Qarku Diber-Diber</t>
  </si>
  <si>
    <t>047</t>
  </si>
  <si>
    <t>Qarku Durres-Durres</t>
  </si>
  <si>
    <t>048</t>
  </si>
  <si>
    <t>Qarku Elbasan-Elbasan</t>
  </si>
  <si>
    <t>049</t>
  </si>
  <si>
    <t>Qarku Fier-Fier</t>
  </si>
  <si>
    <t xml:space="preserve">Total </t>
  </si>
  <si>
    <t>101</t>
  </si>
  <si>
    <t>Bashkia Tirana</t>
  </si>
  <si>
    <t>102</t>
  </si>
  <si>
    <t>Bashkia Berat</t>
  </si>
  <si>
    <t>103</t>
  </si>
  <si>
    <t>Bashkia Bulqize</t>
  </si>
  <si>
    <t>104</t>
  </si>
  <si>
    <t>Bashkia Delvine</t>
  </si>
  <si>
    <t>105</t>
  </si>
  <si>
    <t>Bashkia Devoll</t>
  </si>
  <si>
    <t>106</t>
  </si>
  <si>
    <t>Bashkia Diber</t>
  </si>
  <si>
    <t>107</t>
  </si>
  <si>
    <t>Bashkia Durres</t>
  </si>
  <si>
    <t>108</t>
  </si>
  <si>
    <t>Bashkia Shijak</t>
  </si>
  <si>
    <t>109</t>
  </si>
  <si>
    <t>Bashkia Elbasan</t>
  </si>
  <si>
    <t>110</t>
  </si>
  <si>
    <t>Bashkia Cerrik</t>
  </si>
  <si>
    <t>111</t>
  </si>
  <si>
    <t>Bashkia Fier</t>
  </si>
  <si>
    <t>112</t>
  </si>
  <si>
    <t>Bashkia Patos</t>
  </si>
  <si>
    <t>113</t>
  </si>
  <si>
    <t>Bashkia Roskovec</t>
  </si>
  <si>
    <t>114</t>
  </si>
  <si>
    <t>Bashkia Gramsh</t>
  </si>
  <si>
    <t>115</t>
  </si>
  <si>
    <t>Bashkia Gjirokaster</t>
  </si>
  <si>
    <t>116</t>
  </si>
  <si>
    <t>Bashkia Libohove</t>
  </si>
  <si>
    <t>117</t>
  </si>
  <si>
    <t>Bashkia Has</t>
  </si>
  <si>
    <t>118</t>
  </si>
  <si>
    <t>Bashkia Kavaja</t>
  </si>
  <si>
    <t>119</t>
  </si>
  <si>
    <t>Bashkia Rogozhine</t>
  </si>
  <si>
    <t>120</t>
  </si>
  <si>
    <t>Bashkia Kolonje</t>
  </si>
  <si>
    <t>122</t>
  </si>
  <si>
    <t>Bashkia Korce</t>
  </si>
  <si>
    <t>123</t>
  </si>
  <si>
    <t>Bashkia Kruje</t>
  </si>
  <si>
    <t>124</t>
  </si>
  <si>
    <t>Bashkia Kucove</t>
  </si>
  <si>
    <t>125</t>
  </si>
  <si>
    <t>Bashkia Kukes</t>
  </si>
  <si>
    <t>126</t>
  </si>
  <si>
    <t>Bashkia Kurbin</t>
  </si>
  <si>
    <t>127</t>
  </si>
  <si>
    <t>Bashkia Lezhe</t>
  </si>
  <si>
    <t>128</t>
  </si>
  <si>
    <t>Bashkia Librazhd</t>
  </si>
  <si>
    <t>129</t>
  </si>
  <si>
    <t>Bashkia Lushnje</t>
  </si>
  <si>
    <t>130</t>
  </si>
  <si>
    <t>Bashkia Malesi e Madhe</t>
  </si>
  <si>
    <t>131</t>
  </si>
  <si>
    <t>Bashkia Mallakaster</t>
  </si>
  <si>
    <t>132</t>
  </si>
  <si>
    <t>Bashkia Mat</t>
  </si>
  <si>
    <t>133</t>
  </si>
  <si>
    <t>Bashkia Mirdite</t>
  </si>
  <si>
    <t>134</t>
  </si>
  <si>
    <t>Bashkia Peqin</t>
  </si>
  <si>
    <t>135</t>
  </si>
  <si>
    <t>Bashkia Permet</t>
  </si>
  <si>
    <t>136</t>
  </si>
  <si>
    <t>Bashkia Pogradec</t>
  </si>
  <si>
    <t>137</t>
  </si>
  <si>
    <t>Bashkia Puke</t>
  </si>
  <si>
    <t>138</t>
  </si>
  <si>
    <t>Bashkia Sarande</t>
  </si>
  <si>
    <t>139</t>
  </si>
  <si>
    <t>Bashkia Skrapar</t>
  </si>
  <si>
    <t>140</t>
  </si>
  <si>
    <t>Bashkia Polican</t>
  </si>
  <si>
    <t>141</t>
  </si>
  <si>
    <t>Bashkia Shkoder</t>
  </si>
  <si>
    <t>142</t>
  </si>
  <si>
    <t>Bashkia Tepelene</t>
  </si>
  <si>
    <t>143</t>
  </si>
  <si>
    <t>Bashkia Memaliaj</t>
  </si>
  <si>
    <t>145</t>
  </si>
  <si>
    <t>Bashkia Tropoje</t>
  </si>
  <si>
    <t>146</t>
  </si>
  <si>
    <t>Bashkia Vlore</t>
  </si>
  <si>
    <t>147</t>
  </si>
  <si>
    <t>Bashkia Divjake</t>
  </si>
  <si>
    <t>152</t>
  </si>
  <si>
    <t>Bashkia Belsh</t>
  </si>
  <si>
    <t>153</t>
  </si>
  <si>
    <t>Bashkia Prenjas</t>
  </si>
  <si>
    <t>154</t>
  </si>
  <si>
    <t>Bashkia Kelcyre</t>
  </si>
  <si>
    <t>155</t>
  </si>
  <si>
    <t>Bashkia Fushe-Arrez</t>
  </si>
  <si>
    <t>156</t>
  </si>
  <si>
    <t>Bashkia Konispol</t>
  </si>
  <si>
    <t>157</t>
  </si>
  <si>
    <t>Bashkia Vau-Dejes</t>
  </si>
  <si>
    <t>159</t>
  </si>
  <si>
    <t>Bashkia Selenice</t>
  </si>
  <si>
    <t>160</t>
  </si>
  <si>
    <t>Bashkia Himare</t>
  </si>
  <si>
    <t>165</t>
  </si>
  <si>
    <t>Bashkia Vore</t>
  </si>
  <si>
    <t>166</t>
  </si>
  <si>
    <t>Bashkia Kamez</t>
  </si>
  <si>
    <t>167</t>
  </si>
  <si>
    <t>Bashkia Ura Vajgurore</t>
  </si>
  <si>
    <t>168</t>
  </si>
  <si>
    <t>Bashkia Maliq</t>
  </si>
  <si>
    <t>326</t>
  </si>
  <si>
    <t>Bashkia Finiq</t>
  </si>
  <si>
    <t>452</t>
  </si>
  <si>
    <t>Bashkia Dropull i Poshtem</t>
  </si>
  <si>
    <t>499</t>
  </si>
  <si>
    <t>Bashkia Pustec</t>
  </si>
  <si>
    <t>654</t>
  </si>
  <si>
    <t>Bashkia Klos</t>
  </si>
  <si>
    <t>Buxheti Fillestar</t>
  </si>
  <si>
    <t>Buxheti Operativ</t>
  </si>
  <si>
    <t>Totali</t>
  </si>
  <si>
    <t>Shpenzime Kapitale</t>
  </si>
  <si>
    <t>Shpenzime Korente</t>
  </si>
  <si>
    <t>Kapitale Fin.Brendshem</t>
  </si>
  <si>
    <t>Kapit.Finan. Huaj</t>
  </si>
  <si>
    <t>Total</t>
  </si>
  <si>
    <t>Shpenzimeve Korente</t>
  </si>
  <si>
    <t>Financim i Brendshem</t>
  </si>
  <si>
    <t>Financim i Huaj</t>
  </si>
  <si>
    <t>Shpenzimeve Kapitale</t>
  </si>
  <si>
    <t>Shpenzimeve Buxhetore</t>
  </si>
  <si>
    <t>01110</t>
  </si>
  <si>
    <t>Planifikimi, Menaxhimi dhe Administrimi</t>
  </si>
  <si>
    <t>01120</t>
  </si>
  <si>
    <t>Sherbime te Pergj. Publike</t>
  </si>
  <si>
    <t>01130</t>
  </si>
  <si>
    <t>Sherbime te Pergj. Publike I</t>
  </si>
  <si>
    <t>01140</t>
  </si>
  <si>
    <t>Sherbime te Pergjithshme Publike IV</t>
  </si>
  <si>
    <t>01150</t>
  </si>
  <si>
    <t>Sherbime te Pergjithshme Publike III</t>
  </si>
  <si>
    <t>01330</t>
  </si>
  <si>
    <t>Menaxhimi dhe Zhvillimi i Administrates Publike</t>
  </si>
  <si>
    <t>04130</t>
  </si>
  <si>
    <t>Mbeshtetje e zhvillimit ekonomik</t>
  </si>
  <si>
    <t>04160</t>
  </si>
  <si>
    <t>Mbeshtetje per Mbikqyrjen e Tregut, Infrastrukturen e Cilesesise d</t>
  </si>
  <si>
    <t>04320</t>
  </si>
  <si>
    <t>Mbeshtetje per Energjine</t>
  </si>
  <si>
    <t>04430</t>
  </si>
  <si>
    <t>Mbeshtetje per Burimet Natyrore</t>
  </si>
  <si>
    <t>04440</t>
  </si>
  <si>
    <t>Mbeshtetje per Industrine</t>
  </si>
  <si>
    <t>04760</t>
  </si>
  <si>
    <t>Zhvillimi i Turizmit</t>
  </si>
  <si>
    <t>04220</t>
  </si>
  <si>
    <t>Siguria ushqimore dhe mbrojtja e konsumatorit</t>
  </si>
  <si>
    <t>04230</t>
  </si>
  <si>
    <t>Mbeshtetje per Peshkimin</t>
  </si>
  <si>
    <t>04240</t>
  </si>
  <si>
    <t>Menaxhimi i infrastruktures se kullimit dhe ujitjes</t>
  </si>
  <si>
    <t>04250</t>
  </si>
  <si>
    <t>Zhvillimi Rural duke mbeshtur Prodhimin Bujqesor, Blegtoral, Agroi</t>
  </si>
  <si>
    <t>04260</t>
  </si>
  <si>
    <t>Administrimi i Pyjeve</t>
  </si>
  <si>
    <t>04280</t>
  </si>
  <si>
    <t>Zhvillimi i integruar Rural</t>
  </si>
  <si>
    <t>04860</t>
  </si>
  <si>
    <t>Keshillimi dhe Informacioni Bujqesor</t>
  </si>
  <si>
    <t>05470</t>
  </si>
  <si>
    <t>Menaxhimi i Qendrueshem i Tokes Bujqesore</t>
  </si>
  <si>
    <t>05640</t>
  </si>
  <si>
    <t>Administrimi i Ujrave</t>
  </si>
  <si>
    <t>04520</t>
  </si>
  <si>
    <t>Transporti Rrugor</t>
  </si>
  <si>
    <t>04530</t>
  </si>
  <si>
    <t>Mbeshtetje per Studime ne Transport</t>
  </si>
  <si>
    <t>04540</t>
  </si>
  <si>
    <t>Transporti Detar</t>
  </si>
  <si>
    <t>04550</t>
  </si>
  <si>
    <t>Transporti Hekurudhor</t>
  </si>
  <si>
    <t>04560</t>
  </si>
  <si>
    <t>Transporti Ajror</t>
  </si>
  <si>
    <t>06180</t>
  </si>
  <si>
    <t>Planifikimi Urban</t>
  </si>
  <si>
    <t>06220</t>
  </si>
  <si>
    <t>Menaxhimi i Mbetjeve Urbane</t>
  </si>
  <si>
    <t>06260</t>
  </si>
  <si>
    <t>Sherbimet Publike Vendore</t>
  </si>
  <si>
    <t>06370</t>
  </si>
  <si>
    <t>Furnizimi me Uje dhe Kanalizime</t>
  </si>
  <si>
    <t>01160</t>
  </si>
  <si>
    <t>Sherbime te Pergj. Publike II</t>
  </si>
  <si>
    <t>01170</t>
  </si>
  <si>
    <t>Sherbime te Pergjithshme Publike V</t>
  </si>
  <si>
    <t>01180</t>
  </si>
  <si>
    <t>Sherbime te Pergjithshme Publike VI</t>
  </si>
  <si>
    <t>04170</t>
  </si>
  <si>
    <t>Inspektimi ne Pune</t>
  </si>
  <si>
    <t>06190</t>
  </si>
  <si>
    <t>Strehimi</t>
  </si>
  <si>
    <t>09240</t>
  </si>
  <si>
    <t>Arsimi i  mesem (profesional)</t>
  </si>
  <si>
    <t>10220</t>
  </si>
  <si>
    <t>Sigurimi Shoqeror</t>
  </si>
  <si>
    <t>10270</t>
  </si>
  <si>
    <t>Transferta per Sigurimet Shoqerore</t>
  </si>
  <si>
    <t>10460</t>
  </si>
  <si>
    <t>Perfshirja Sociale</t>
  </si>
  <si>
    <t>10550</t>
  </si>
  <si>
    <t>Tregu i Punes</t>
  </si>
  <si>
    <t>07450</t>
  </si>
  <si>
    <t>Sherbimet e Shendetit Publik</t>
  </si>
  <si>
    <t>08140</t>
  </si>
  <si>
    <t>Zhvillimi i Sportit</t>
  </si>
  <si>
    <t>09120</t>
  </si>
  <si>
    <t>Arsimi Baze (perfshire parashkollorin)</t>
  </si>
  <si>
    <t>09230</t>
  </si>
  <si>
    <t>Arsimi i mesem (i pergjithshem)</t>
  </si>
  <si>
    <t>09450</t>
  </si>
  <si>
    <t>Arsimi Universitar</t>
  </si>
  <si>
    <t>09770</t>
  </si>
  <si>
    <t>Fonde per Shkencen</t>
  </si>
  <si>
    <t>08220</t>
  </si>
  <si>
    <t>Trashegimia Kulturore,Muzete,Bibliotekat</t>
  </si>
  <si>
    <t>08230</t>
  </si>
  <si>
    <t>Arti dhe Kultura</t>
  </si>
  <si>
    <t>08250</t>
  </si>
  <si>
    <t>Programe specifike kulturore dhe te turizmit</t>
  </si>
  <si>
    <t>08480</t>
  </si>
  <si>
    <t>Mbeshtetje per Kultet Fetare</t>
  </si>
  <si>
    <t>01190</t>
  </si>
  <si>
    <t>Sherbime te Pergjithshme Publike VII</t>
  </si>
  <si>
    <t>07220</t>
  </si>
  <si>
    <t>Sherbimet e Kujdesit Paresor</t>
  </si>
  <si>
    <t>07330</t>
  </si>
  <si>
    <t>Sherbimet e Kujdesit Dytesor</t>
  </si>
  <si>
    <t>07340</t>
  </si>
  <si>
    <t>Mbeshtetje per Shendetesine</t>
  </si>
  <si>
    <t>07460</t>
  </si>
  <si>
    <t>Sherbimi Kombetar i Urgjences</t>
  </si>
  <si>
    <t>10430</t>
  </si>
  <si>
    <t>Perkujdesi Social</t>
  </si>
  <si>
    <t>03310</t>
  </si>
  <si>
    <t>Buxheti Gjyqesor</t>
  </si>
  <si>
    <t>03350</t>
  </si>
  <si>
    <t>Sherbimi i Permbarimit Gjyqesor</t>
  </si>
  <si>
    <t>03440</t>
  </si>
  <si>
    <t>Sistemi i Burgjeve</t>
  </si>
  <si>
    <t>03490</t>
  </si>
  <si>
    <t>Sherbimi i Proves</t>
  </si>
  <si>
    <t>03140</t>
  </si>
  <si>
    <t>Policia e Shtetit</t>
  </si>
  <si>
    <t>03150</t>
  </si>
  <si>
    <t>Garda e Republikes</t>
  </si>
  <si>
    <t>03280</t>
  </si>
  <si>
    <t>Policia e Mbrojtjes nga Zjarri (M.N.Z.)</t>
  </si>
  <si>
    <t>09420</t>
  </si>
  <si>
    <t>Arsimi dhe shkenca</t>
  </si>
  <si>
    <t>10910</t>
  </si>
  <si>
    <t>Emergjencat Civile</t>
  </si>
  <si>
    <t>02120</t>
  </si>
  <si>
    <t>Forcat e Luftimit</t>
  </si>
  <si>
    <t>02150</t>
  </si>
  <si>
    <t>Mbeshtetja e Luftimit</t>
  </si>
  <si>
    <t>09430</t>
  </si>
  <si>
    <t>Arsimi Ushtarak</t>
  </si>
  <si>
    <t>03520</t>
  </si>
  <si>
    <t>Veprimtaria Informative Shteterore</t>
  </si>
  <si>
    <t>19</t>
  </si>
  <si>
    <t>Drejtoria e Pergjithshme e RTSH</t>
  </si>
  <si>
    <t>08310</t>
  </si>
  <si>
    <t>Sherbimet per shqiptaret jashte kufirit</t>
  </si>
  <si>
    <t>08320</t>
  </si>
  <si>
    <t>Veprimtaria Telegrafike e ATSH</t>
  </si>
  <si>
    <t>08330</t>
  </si>
  <si>
    <t>Prodh. filmike ose veprim. Artis. Mbarekomb.</t>
  </si>
  <si>
    <t>08340</t>
  </si>
  <si>
    <t>Orkestra Simfonike e RTSH dhe Kinem.</t>
  </si>
  <si>
    <t>08520</t>
  </si>
  <si>
    <t>Projekte teknike per futjen e tekno. te reja</t>
  </si>
  <si>
    <t>21</t>
  </si>
  <si>
    <t>01320</t>
  </si>
  <si>
    <t>Sherbime te tjera te pergjithshme</t>
  </si>
  <si>
    <t>01510</t>
  </si>
  <si>
    <t>Sherbime per Kerkim-Zhvillimin, Teknologjine dhe Inovacionin</t>
  </si>
  <si>
    <t>01520</t>
  </si>
  <si>
    <t>Veprimtaria Akademike</t>
  </si>
  <si>
    <t>05320</t>
  </si>
  <si>
    <t>Programe per mbrojtjen e Mjedisit</t>
  </si>
  <si>
    <t>03320</t>
  </si>
  <si>
    <t>Veprimtaria Gjyqesore</t>
  </si>
  <si>
    <t>37</t>
  </si>
  <si>
    <t>04110</t>
  </si>
  <si>
    <t>Cesht. te pergj. ek. treg.</t>
  </si>
  <si>
    <t>40</t>
  </si>
  <si>
    <t>Partite Politike</t>
  </si>
  <si>
    <t>01310</t>
  </si>
  <si>
    <t>Sherbime Statistikore</t>
  </si>
  <si>
    <t>09820</t>
  </si>
  <si>
    <t>Veprimtaria Arsimore e SHM</t>
  </si>
  <si>
    <t>56</t>
  </si>
  <si>
    <t>Fondi i Zhvillimit Shqipetar</t>
  </si>
  <si>
    <t>04590</t>
  </si>
  <si>
    <t>Mbeshtetje per infrastrukturen urbane dhe rurale</t>
  </si>
  <si>
    <t>06210</t>
  </si>
  <si>
    <t>Programe Zhvillimi</t>
  </si>
  <si>
    <t>08210</t>
  </si>
  <si>
    <t>Kinematografia</t>
  </si>
  <si>
    <t>03330</t>
  </si>
  <si>
    <t>Veprimtaria e rivleresimit kalimtar te magjistratit</t>
  </si>
  <si>
    <t>03340</t>
  </si>
  <si>
    <t>Veprimtaria e apelimit të rivlerësimit kalimtar</t>
  </si>
  <si>
    <t>03360</t>
  </si>
  <si>
    <t>Veprimtaria e komisionerit publik</t>
  </si>
  <si>
    <t>70</t>
  </si>
  <si>
    <t>(T) Fondi Kontigjences</t>
  </si>
  <si>
    <t>04940</t>
  </si>
  <si>
    <t>Kontigjence per ruajtjen e deficitit</t>
  </si>
  <si>
    <t>04980</t>
  </si>
  <si>
    <t>Shpenzime te tjera</t>
  </si>
  <si>
    <t>01610</t>
  </si>
  <si>
    <t>Veprimtaria administrative e institucionit</t>
  </si>
  <si>
    <t>01620</t>
  </si>
  <si>
    <t>Administrimi i zgjedhjeve te Pergjithshme dhe Vendore</t>
  </si>
  <si>
    <t>75</t>
  </si>
  <si>
    <t>Avokatia e Shtetit</t>
  </si>
  <si>
    <t>04120</t>
  </si>
  <si>
    <t>Mbikqyrja e Tregut dhe Garantimi i Konkurrences</t>
  </si>
  <si>
    <t>83</t>
  </si>
  <si>
    <t>85</t>
  </si>
  <si>
    <t>99</t>
  </si>
  <si>
    <t>(T) Njesite e Qeverisjes Vendore</t>
  </si>
  <si>
    <t>04960</t>
  </si>
  <si>
    <t>Ndermjet llogarive ne qender</t>
  </si>
  <si>
    <t>08130</t>
  </si>
  <si>
    <t>Kulture dhe Sport</t>
  </si>
  <si>
    <t>Programi</t>
  </si>
  <si>
    <t>Buxheti O</t>
  </si>
  <si>
    <t>Artikulli 600</t>
  </si>
  <si>
    <t>Artikulli 601</t>
  </si>
  <si>
    <t>Artikulli 602</t>
  </si>
  <si>
    <t>Artikulli 603</t>
  </si>
  <si>
    <t>Artikulli 604</t>
  </si>
  <si>
    <t>Artikulli 605</t>
  </si>
  <si>
    <t>Artikulli 606</t>
  </si>
  <si>
    <t>Artikuli 606</t>
  </si>
  <si>
    <t>Artikulli 230</t>
  </si>
  <si>
    <t>Artikulli 231</t>
  </si>
  <si>
    <t>Celje nga buxheti</t>
  </si>
  <si>
    <t>Financim i huaj</t>
  </si>
  <si>
    <t>TVSH, Detyrim Doganor</t>
  </si>
  <si>
    <t>Costot locale</t>
  </si>
  <si>
    <t>Mbeshtetje per Mbikqyrjen e Tregut, Infrastrukturen e Cilesesise dhe Pronesise Industriale</t>
  </si>
  <si>
    <t>Nga te ardhurat e veta</t>
  </si>
  <si>
    <t>Zhvillimi Rural duke mbeshtur Prodhimin Bujqesor, Blegtoral, Agroindustrial dhe Marketingun</t>
  </si>
  <si>
    <t>08</t>
  </si>
  <si>
    <t>Granti i Universitarit, Spi</t>
  </si>
  <si>
    <t>Kapitulli</t>
  </si>
  <si>
    <t xml:space="preserve">Emertimi I Kapitullit </t>
  </si>
  <si>
    <t>Emertimi I Programit</t>
  </si>
  <si>
    <t>Grupi</t>
  </si>
  <si>
    <t>Art. 600 Paga</t>
  </si>
  <si>
    <t>Art.601 Sigurime</t>
  </si>
  <si>
    <t>Art.602 Operative</t>
  </si>
  <si>
    <t>Art603 Subvencion</t>
  </si>
  <si>
    <t>Art.604-609 Te Tj</t>
  </si>
  <si>
    <t>Art.230+231 Kapit</t>
  </si>
  <si>
    <t>Entiteti</t>
  </si>
  <si>
    <t>Emertimi I Bashkise</t>
  </si>
  <si>
    <t xml:space="preserve">Emertimi i institucionit </t>
  </si>
  <si>
    <t xml:space="preserve">(Fiscal indicators regarding consolidated budget of 2019) </t>
  </si>
  <si>
    <t>Në milion lekë (in million of leks)</t>
  </si>
  <si>
    <t>Të dhëna progresive (Progresive data)</t>
  </si>
  <si>
    <t>Nr.</t>
  </si>
  <si>
    <t>E  M  E  R  T  I  M  I</t>
  </si>
  <si>
    <t>Jan     
Jan</t>
  </si>
  <si>
    <t>Shkurt      Feb</t>
  </si>
  <si>
    <t>Mars
March</t>
  </si>
  <si>
    <t>Prill April</t>
  </si>
  <si>
    <t>Maj
May</t>
  </si>
  <si>
    <t>Qershor
June</t>
  </si>
  <si>
    <t>Korrik  July</t>
  </si>
  <si>
    <t>Gusht Aug</t>
  </si>
  <si>
    <t>Shtator Sept</t>
  </si>
  <si>
    <t>Tetor  Oct</t>
  </si>
  <si>
    <t>Nentor  Nov</t>
  </si>
  <si>
    <t xml:space="preserve">Dhjetor Dec </t>
  </si>
  <si>
    <t>Plani vjetor   2019  AN3</t>
  </si>
  <si>
    <t>Dif. Fakt-plan</t>
  </si>
  <si>
    <t xml:space="preserve">% Realizimit </t>
  </si>
  <si>
    <t>ITEM</t>
  </si>
  <si>
    <t>TOTALI TE ARDHURAVE</t>
  </si>
  <si>
    <t>Total Revenue</t>
  </si>
  <si>
    <t>I.</t>
  </si>
  <si>
    <t>Te ardhura nga ndihmat</t>
  </si>
  <si>
    <t>Grants</t>
  </si>
  <si>
    <t>Nga te cilat: mbeshtetje buxhetore</t>
  </si>
  <si>
    <t>of which: Budget support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</si>
  <si>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</si>
  <si>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</si>
  <si>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</si>
  <si>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</si>
  <si>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</si>
  <si>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</si>
  <si>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</si>
  <si>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</si>
  <si>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</si>
  <si>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</si>
  <si>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</si>
  <si>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</si>
  <si>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</si>
  <si>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</si>
  <si>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</si>
  <si>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</si>
  <si>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</si>
  <si>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</si>
  <si>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</si>
  <si>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</si>
  <si>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</si>
  <si>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</si>
  <si>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</si>
  <si>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</si>
  <si>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</si>
  <si>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</si>
  <si>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</si>
  <si>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</si>
  <si>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</si>
  <si>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</si>
  <si>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</si>
  <si>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</si>
  <si>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</si>
  <si>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</si>
  <si>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</si>
  <si>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Taksa Lokale</t>
  </si>
  <si>
    <t>Local Taxes</t>
  </si>
  <si>
    <t>II.3</t>
  </si>
  <si>
    <t>Te ardh nga fondet speciale</t>
  </si>
  <si>
    <t>Social ins. contributions</t>
  </si>
  <si>
    <t>Social Insurance</t>
  </si>
  <si>
    <t>Sigurimi Shendetsor</t>
  </si>
  <si>
    <t>Health insurance</t>
  </si>
  <si>
    <t>Fondi i kompesimit te pronareve</t>
  </si>
  <si>
    <t>Revenues for owner's in value-compensation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</si>
  <si>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</si>
  <si>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</si>
  <si>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</si>
  <si>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</si>
  <si>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</si>
  <si>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</si>
  <si>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Income of budgetary institutions</t>
  </si>
  <si>
    <t>Donacione per emergjencat dhe fatkeqesite natyrore (nacional)</t>
  </si>
  <si>
    <t>Donacione per emergjencat dhe fatkeqesite natyrore (vendor)</t>
  </si>
  <si>
    <t>Dividenti</t>
  </si>
  <si>
    <t>Divident</t>
  </si>
  <si>
    <t>Tarifat sherbimeve</t>
  </si>
  <si>
    <t>Services fees</t>
  </si>
  <si>
    <t xml:space="preserve">Te tjera </t>
  </si>
  <si>
    <t>Others and Interests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</si>
  <si>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</si>
  <si>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</si>
  <si>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</si>
  <si>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</si>
  <si>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</si>
  <si>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</si>
  <si>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</si>
  <si>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</si>
  <si>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</si>
  <si>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</si>
  <si>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</t>
  </si>
  <si>
    <t>Bonus fund</t>
  </si>
  <si>
    <t>Politika te reja pagash</t>
  </si>
  <si>
    <t>Contigency for new policies</t>
  </si>
  <si>
    <t>Arsimi I larte nga te ardhurat e veta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</si>
  <si>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</si>
  <si>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</si>
  <si>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</si>
  <si>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</si>
  <si>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</si>
  <si>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</si>
  <si>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</si>
  <si>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Contigency for debt risks</t>
  </si>
  <si>
    <t>Shpenzime Operative Mirembajtje</t>
  </si>
  <si>
    <t>Operational &amp; Maintenance</t>
  </si>
  <si>
    <t>Subvecionet</t>
  </si>
  <si>
    <t>Subsidies</t>
  </si>
  <si>
    <t>Shpenzime per fonde speciale</t>
  </si>
  <si>
    <t>Social insurance outlays</t>
  </si>
  <si>
    <t xml:space="preserve"> Sigurime Shoqerore</t>
  </si>
  <si>
    <t>Social insurance</t>
  </si>
  <si>
    <t>politika te reja pensionesh</t>
  </si>
  <si>
    <t xml:space="preserve"> Sigurime Shendetsore</t>
  </si>
  <si>
    <t>shpenzim per kompensim pronaresh</t>
  </si>
  <si>
    <t>Expenditure for owner's in value-compensation</t>
  </si>
  <si>
    <t xml:space="preserve">Shpenzime per Buxhetin Vendor </t>
  </si>
  <si>
    <t>Local budget expenditure</t>
  </si>
  <si>
    <t>Shpenzime te tjera sociale</t>
  </si>
  <si>
    <t>Other expenditures</t>
  </si>
  <si>
    <t>Pagesa e Papunesise</t>
  </si>
  <si>
    <t>Unemployment insurance benefits</t>
  </si>
  <si>
    <t>Ndihma Ekonomike dhe paaftesia</t>
  </si>
  <si>
    <t>Social assistance</t>
  </si>
  <si>
    <t>Kompesim per ish-te perndjekurit politik</t>
  </si>
  <si>
    <t>Compensation for ex political prisoners</t>
  </si>
  <si>
    <t>Bonusi i lindjeve</t>
  </si>
  <si>
    <t>Compensation for the poor</t>
  </si>
  <si>
    <t>Trensferime kapitale</t>
  </si>
  <si>
    <t>Property Compensation</t>
  </si>
  <si>
    <t>Fondi Rezerve,Kontigjenca</t>
  </si>
  <si>
    <t>Reserve fund/contigency</t>
  </si>
  <si>
    <t>Fondi Rezerve</t>
  </si>
  <si>
    <t>Reserve fund</t>
  </si>
  <si>
    <t>Rezerve per reformen ne drejtesi</t>
  </si>
  <si>
    <t>Reserve for the justice reform</t>
  </si>
  <si>
    <t>IV.</t>
  </si>
  <si>
    <t>Capital expenditures</t>
  </si>
  <si>
    <t xml:space="preserve">Financimi Brendshem  </t>
  </si>
  <si>
    <t>Domestically financing</t>
  </si>
  <si>
    <t xml:space="preserve">Investime nga te ardhurat e Arsimit te Larte </t>
  </si>
  <si>
    <t>From higer education system's own revenues</t>
  </si>
  <si>
    <t xml:space="preserve">Financimi Huaj    </t>
  </si>
  <si>
    <t>Foreign financed</t>
  </si>
  <si>
    <t xml:space="preserve"> DEFIÇITI</t>
  </si>
  <si>
    <t>General Government modified Cash balance</t>
  </si>
  <si>
    <t>FINANCIMI DEFIÇITIT</t>
  </si>
  <si>
    <t xml:space="preserve">Financing 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</si>
  <si>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</si>
  <si>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</si>
  <si>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</si>
  <si>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</si>
  <si>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</si>
  <si>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Te tjera</t>
  </si>
  <si>
    <t>Others</t>
  </si>
  <si>
    <t>I Huaj</t>
  </si>
  <si>
    <t xml:space="preserve">Hua afatgjate(e marre) </t>
  </si>
  <si>
    <t>Long-term Loan(Drawings)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</si>
  <si>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</si>
  <si>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</si>
  <si>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</si>
  <si>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</si>
  <si>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</si>
  <si>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</si>
  <si>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</si>
  <si>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>Behet definitive pas dates 20 te cdo muaji.</t>
  </si>
  <si>
    <t>TABELA 6 - SHPENZIMET FAKTIKE SIPAS KLASIFIKIMIT FUNKSIONAL PER VITIN 2019</t>
  </si>
  <si>
    <t>( EXPENDITURES BY FUNCTIONS YEAR 2019)</t>
  </si>
  <si>
    <t xml:space="preserve">Te dhena progresive (Progresive Data) </t>
  </si>
  <si>
    <t xml:space="preserve">ne milion leke( in million leks) </t>
  </si>
  <si>
    <t>Kodi</t>
  </si>
  <si>
    <t>Funksionet</t>
  </si>
  <si>
    <t>Functions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</si>
  <si>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</si>
  <si>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</si>
  <si>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</si>
  <si>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</si>
  <si>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</si>
  <si>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</si>
  <si>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</si>
  <si>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</si>
  <si>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</t>
  </si>
  <si>
    <t>Tet</t>
  </si>
  <si>
    <t>Nent</t>
  </si>
  <si>
    <t>Dhjetor</t>
  </si>
  <si>
    <t>Jan</t>
  </si>
  <si>
    <t>Feb</t>
  </si>
  <si>
    <t>Mar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</si>
  <si>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</si>
  <si>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</si>
  <si>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</si>
  <si>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</si>
  <si>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</si>
  <si>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</si>
  <si>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</si>
  <si>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</si>
  <si>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</si>
  <si>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</si>
  <si>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 xml:space="preserve">Sherbimet e Pergjithshme Publike </t>
  </si>
  <si>
    <t>General Public Services</t>
  </si>
  <si>
    <t>Mbrojtja</t>
  </si>
  <si>
    <t>Defense</t>
  </si>
  <si>
    <t>Rendi dhe Siguria Publike</t>
  </si>
  <si>
    <t>Public Order and Safety</t>
  </si>
  <si>
    <t>Ceshtjet Ekonomike</t>
  </si>
  <si>
    <t>Economic affairs</t>
  </si>
  <si>
    <t>Mbrojtja e Mjedisit</t>
  </si>
  <si>
    <t>Environmental protection</t>
  </si>
  <si>
    <t>Strehimi dhe Komoditetet e Komunitetit</t>
  </si>
  <si>
    <t>Housing and community amenities</t>
  </si>
  <si>
    <t>Shendetesia</t>
  </si>
  <si>
    <t>Health</t>
  </si>
  <si>
    <t>Argetimi, Kultura dhe Ceshtjet Fetare</t>
  </si>
  <si>
    <t>Recreation, culture and religion</t>
  </si>
  <si>
    <t>Arsimi</t>
  </si>
  <si>
    <t>Education</t>
  </si>
  <si>
    <t>Mbrojtja Sociale</t>
  </si>
  <si>
    <t>Social protection</t>
  </si>
  <si>
    <t xml:space="preserve">Te dhena mujore (Monthly Data) </t>
  </si>
  <si>
    <t xml:space="preserve">Tabela 1 </t>
  </si>
  <si>
    <t xml:space="preserve">                                        Emertimi i Programit</t>
  </si>
  <si>
    <t>BUXHETI 2019 SIPAS INSTITUCIONEVE BUXHETORE DHE PROGRAMEVE</t>
  </si>
  <si>
    <t xml:space="preserve">Tabela 2 </t>
  </si>
  <si>
    <t>NUMRI I PUNONJESVE FAKTIK 2019, SIPAS INSTITUCIONEVE BUXHETORE</t>
  </si>
  <si>
    <t>Ministria e Linjes / Institucioni Qendror</t>
  </si>
  <si>
    <t>Gr</t>
  </si>
  <si>
    <t>Fakt</t>
  </si>
  <si>
    <t>Numri i Punonjësve sipas Bashkive 2019</t>
  </si>
  <si>
    <t>Numri i Punonjësve sipas Qarqeve 2019</t>
  </si>
  <si>
    <t>Tabela 2.a</t>
  </si>
  <si>
    <t>Tabela 2.b</t>
  </si>
  <si>
    <t>TABELA 4 - TREGUESIT FISKALE SIPAS BUXHETIT TE KONSOLIDUAR 2019</t>
  </si>
  <si>
    <t>Tabela 5</t>
  </si>
  <si>
    <t>BUXHETI 2019 SIPAS PROGRAMEVE DHE LLOGARIVE EKONOMIKE (ne LEK)</t>
  </si>
  <si>
    <t>Emertimi i Qarkut</t>
  </si>
  <si>
    <t>Tabela 5_a - Shpenzimet buxhetore faktike 2019, sipas Qarqeve</t>
  </si>
  <si>
    <t>Tabela 5_b - Shpenzimet buxhetore faktike 2019, sipas Bashkive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</si>
</sst>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0"/>
  </numFmts>
  <fonts count="7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Bookman Old Style"/>
      <family val="1"/>
    </font>
    <font>
      <sz val="12"/>
      <name val="Engravers MT"/>
      <family val="1"/>
    </font>
    <font>
      <sz val="11"/>
      <color indexed="20"/>
      <name val="Bookman Old Style"/>
      <family val="1"/>
    </font>
    <font>
      <i/>
      <sz val="8"/>
      <color indexed="12"/>
      <name val="Bookman Old Style"/>
      <family val="1"/>
    </font>
    <font>
      <sz val="10"/>
      <name val="Bookman Old Style"/>
      <family val="1"/>
    </font>
    <font>
      <i/>
      <sz val="8"/>
      <name val="Bookman Old Style"/>
      <family val="1"/>
    </font>
    <font>
      <sz val="5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sz val="8"/>
      <name val="Bookman Old Style"/>
      <family val="1"/>
    </font>
    <font>
      <sz val="8"/>
      <color indexed="12"/>
      <name val="Bookman Old Style"/>
      <family val="1"/>
    </font>
    <font>
      <sz val="9"/>
      <name val="Bookman Old Style"/>
      <family val="1"/>
    </font>
    <font>
      <sz val="9"/>
      <color indexed="20"/>
      <name val="Bookman Old Style"/>
      <family val="1"/>
    </font>
    <font>
      <sz val="9"/>
      <name val="Arial"/>
      <family val="2"/>
    </font>
    <font>
      <sz val="10"/>
      <name val="Arial"/>
      <family val="2"/>
    </font>
    <font>
      <b/>
      <sz val="8"/>
      <color rgb="FF7030A0"/>
      <name val="Bookman Old Style"/>
      <family val="1"/>
    </font>
    <font>
      <b/>
      <sz val="9"/>
      <name val="Bookman Old Style"/>
      <family val="1"/>
    </font>
    <font>
      <b/>
      <sz val="9"/>
      <color indexed="20"/>
      <name val="Bookman Old Style"/>
      <family val="1"/>
    </font>
    <font>
      <b/>
      <sz val="7"/>
      <color indexed="61"/>
      <name val="Bookman Old Style"/>
      <family val="1"/>
    </font>
    <font>
      <sz val="7"/>
      <name val="Bookman Old Style"/>
      <family val="1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10"/>
      <color rgb="FFC00000"/>
      <name val="Bookman Old Style"/>
      <family val="1"/>
    </font>
    <font>
      <b/>
      <sz val="10"/>
      <color rgb="FFC00000"/>
      <name val="Engravers MT"/>
      <family val="1"/>
    </font>
    <font>
      <b/>
      <sz val="8"/>
      <color rgb="FFC00000"/>
      <name val="Bookman Old Style"/>
      <family val="1"/>
    </font>
    <font>
      <sz val="10"/>
      <name val="Engravers MT"/>
      <family val="1"/>
    </font>
    <font>
      <b/>
      <sz val="10"/>
      <color indexed="10"/>
      <name val="Bookman Old Style"/>
      <family val="1"/>
    </font>
    <font>
      <i/>
      <sz val="9"/>
      <name val="Bookman Old Style"/>
      <family val="1"/>
    </font>
    <font>
      <b/>
      <sz val="8"/>
      <name val="Bookman Old Style"/>
      <family val="1"/>
    </font>
    <font>
      <b/>
      <sz val="10"/>
      <name val="Bookman Old Style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b/>
      <u/>
      <sz val="8"/>
      <name val="Calibri"/>
      <family val="2"/>
      <scheme val="minor"/>
    </font>
    <font>
      <sz val="10"/>
      <color indexed="8"/>
      <name val="Bookman Old Style"/>
      <family val="1"/>
    </font>
    <font>
      <i/>
      <sz val="10"/>
      <color indexed="8"/>
      <name val="Bookman Old Style"/>
      <family val="1"/>
    </font>
    <font>
      <sz val="6"/>
      <name val="Bookman Old Style"/>
      <family val="1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/>
    <xf numFmtId="0" fontId="22" fillId="0" borderId="0">
      <alignment vertical="top"/>
    </xf>
    <xf numFmtId="43" fontId="22" fillId="0" borderId="0" applyFont="0" applyFill="0" applyBorder="0" applyAlignment="0" applyProtection="0"/>
    <xf numFmtId="0" fontId="50" fillId="0" borderId="0"/>
  </cellStyleXfs>
  <cellXfs count="421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49" fontId="0" fillId="3" borderId="0" xfId="0" applyNumberForma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3" fontId="0" fillId="0" borderId="1" xfId="1" applyFont="1" applyBorder="1" applyAlignment="1">
      <alignment horizontal="left"/>
    </xf>
    <xf numFmtId="43" fontId="0" fillId="0" borderId="3" xfId="1" applyFont="1" applyBorder="1" applyAlignment="1">
      <alignment horizontal="left"/>
    </xf>
    <xf numFmtId="43" fontId="0" fillId="0" borderId="1" xfId="1" applyFont="1" applyBorder="1" applyAlignment="1"/>
    <xf numFmtId="1" fontId="5" fillId="0" borderId="0" xfId="0" applyNumberFormat="1" applyFont="1" applyFill="1" applyAlignment="1"/>
    <xf numFmtId="1" fontId="6" fillId="0" borderId="0" xfId="0" applyNumberFormat="1" applyFont="1" applyFill="1" applyAlignment="1"/>
    <xf numFmtId="3" fontId="6" fillId="0" borderId="0" xfId="1" applyNumberFormat="1" applyFont="1" applyFill="1" applyAlignment="1"/>
    <xf numFmtId="3" fontId="5" fillId="0" borderId="0" xfId="0" applyNumberFormat="1" applyFont="1" applyFill="1" applyAlignment="1"/>
    <xf numFmtId="3" fontId="5" fillId="3" borderId="0" xfId="0" applyNumberFormat="1" applyFont="1" applyFill="1" applyAlignment="1"/>
    <xf numFmtId="1" fontId="5" fillId="0" borderId="0" xfId="0" applyNumberFormat="1" applyFont="1" applyFill="1" applyBorder="1" applyAlignment="1"/>
    <xf numFmtId="1" fontId="6" fillId="0" borderId="0" xfId="0" applyNumberFormat="1" applyFont="1" applyFill="1" applyBorder="1" applyAlignment="1"/>
    <xf numFmtId="3" fontId="6" fillId="0" borderId="0" xfId="1" applyNumberFormat="1" applyFont="1" applyFill="1" applyBorder="1" applyAlignment="1"/>
    <xf numFmtId="3" fontId="5" fillId="0" borderId="0" xfId="0" applyNumberFormat="1" applyFont="1" applyFill="1" applyBorder="1" applyAlignment="1"/>
    <xf numFmtId="3" fontId="7" fillId="0" borderId="0" xfId="0" applyNumberFormat="1" applyFont="1" applyFill="1" applyBorder="1" applyAlignment="1"/>
    <xf numFmtId="3" fontId="8" fillId="0" borderId="0" xfId="2" quotePrefix="1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3" fontId="10" fillId="0" borderId="0" xfId="1" applyNumberFormat="1" applyFont="1" applyFill="1" applyBorder="1" applyAlignment="1"/>
    <xf numFmtId="3" fontId="9" fillId="0" borderId="0" xfId="0" applyNumberFormat="1" applyFont="1" applyFill="1" applyAlignment="1"/>
    <xf numFmtId="3" fontId="9" fillId="3" borderId="0" xfId="0" applyNumberFormat="1" applyFont="1" applyFill="1" applyAlignment="1"/>
    <xf numFmtId="3" fontId="11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3" fontId="8" fillId="0" borderId="0" xfId="2" applyNumberFormat="1" applyFont="1" applyFill="1" applyBorder="1"/>
    <xf numFmtId="9" fontId="8" fillId="0" borderId="0" xfId="2" applyNumberFormat="1" applyFont="1" applyFill="1" applyBorder="1"/>
    <xf numFmtId="1" fontId="12" fillId="0" borderId="16" xfId="0" applyNumberFormat="1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horizontal="center" vertical="center"/>
    </xf>
    <xf numFmtId="3" fontId="12" fillId="0" borderId="17" xfId="1" applyNumberFormat="1" applyFont="1" applyFill="1" applyBorder="1" applyAlignment="1">
      <alignment horizontal="center" vertical="center" wrapText="1"/>
    </xf>
    <xf numFmtId="3" fontId="13" fillId="3" borderId="18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3" fontId="14" fillId="0" borderId="18" xfId="2" applyNumberFormat="1" applyFont="1" applyFill="1" applyBorder="1" applyAlignment="1">
      <alignment horizontal="center" vertical="center" wrapText="1"/>
    </xf>
    <xf numFmtId="3" fontId="14" fillId="0" borderId="17" xfId="2" applyNumberFormat="1" applyFont="1" applyFill="1" applyBorder="1" applyAlignment="1">
      <alignment horizontal="center" vertical="center" wrapText="1"/>
    </xf>
    <xf numFmtId="9" fontId="14" fillId="0" borderId="17" xfId="2" applyNumberFormat="1" applyFont="1" applyFill="1" applyBorder="1" applyAlignment="1">
      <alignment horizontal="center" vertical="center" wrapText="1"/>
    </xf>
    <xf numFmtId="1" fontId="12" fillId="0" borderId="19" xfId="0" applyNumberFormat="1" applyFont="1" applyFill="1" applyBorder="1" applyAlignment="1">
      <alignment horizontal="center"/>
    </xf>
    <xf numFmtId="1" fontId="15" fillId="0" borderId="20" xfId="0" applyNumberFormat="1" applyFont="1" applyFill="1" applyBorder="1" applyAlignment="1"/>
    <xf numFmtId="1" fontId="16" fillId="0" borderId="20" xfId="0" applyNumberFormat="1" applyFont="1" applyFill="1" applyBorder="1" applyAlignment="1">
      <alignment horizontal="left"/>
    </xf>
    <xf numFmtId="3" fontId="12" fillId="0" borderId="20" xfId="1" applyNumberFormat="1" applyFont="1" applyFill="1" applyBorder="1" applyAlignment="1"/>
    <xf numFmtId="3" fontId="14" fillId="0" borderId="20" xfId="0" applyNumberFormat="1" applyFont="1" applyFill="1" applyBorder="1" applyAlignment="1"/>
    <xf numFmtId="3" fontId="14" fillId="0" borderId="0" xfId="0" applyNumberFormat="1" applyFont="1" applyFill="1" applyBorder="1" applyAlignment="1"/>
    <xf numFmtId="9" fontId="14" fillId="0" borderId="20" xfId="0" applyNumberFormat="1" applyFont="1" applyFill="1" applyBorder="1" applyAlignment="1"/>
    <xf numFmtId="1" fontId="16" fillId="0" borderId="21" xfId="0" applyNumberFormat="1" applyFont="1" applyFill="1" applyBorder="1" applyAlignment="1">
      <alignment horizontal="left"/>
    </xf>
    <xf numFmtId="1" fontId="12" fillId="0" borderId="20" xfId="0" applyNumberFormat="1" applyFont="1" applyFill="1" applyBorder="1" applyAlignment="1"/>
    <xf numFmtId="3" fontId="14" fillId="0" borderId="21" xfId="2" applyNumberFormat="1" applyFont="1" applyFill="1" applyBorder="1"/>
    <xf numFmtId="1" fontId="12" fillId="0" borderId="21" xfId="0" applyNumberFormat="1" applyFont="1" applyFill="1" applyBorder="1" applyAlignment="1"/>
    <xf numFmtId="1" fontId="10" fillId="0" borderId="20" xfId="0" applyNumberFormat="1" applyFont="1" applyFill="1" applyBorder="1" applyAlignment="1">
      <alignment horizontal="right"/>
    </xf>
    <xf numFmtId="3" fontId="10" fillId="0" borderId="20" xfId="1" applyNumberFormat="1" applyFont="1" applyFill="1" applyBorder="1" applyAlignment="1"/>
    <xf numFmtId="3" fontId="17" fillId="0" borderId="20" xfId="1" applyNumberFormat="1" applyFont="1" applyFill="1" applyBorder="1" applyAlignment="1"/>
    <xf numFmtId="1" fontId="10" fillId="0" borderId="21" xfId="0" applyNumberFormat="1" applyFont="1" applyFill="1" applyBorder="1" applyAlignment="1"/>
    <xf numFmtId="3" fontId="14" fillId="0" borderId="20" xfId="2" applyNumberFormat="1" applyFont="1" applyFill="1" applyBorder="1"/>
    <xf numFmtId="1" fontId="17" fillId="0" borderId="20" xfId="0" applyNumberFormat="1" applyFont="1" applyFill="1" applyBorder="1" applyAlignment="1"/>
    <xf numFmtId="3" fontId="18" fillId="0" borderId="20" xfId="2" applyNumberFormat="1" applyFont="1" applyFill="1" applyBorder="1"/>
    <xf numFmtId="1" fontId="17" fillId="0" borderId="21" xfId="0" applyNumberFormat="1" applyFont="1" applyFill="1" applyBorder="1" applyAlignment="1"/>
    <xf numFmtId="1" fontId="17" fillId="0" borderId="20" xfId="0" applyNumberFormat="1" applyFont="1" applyFill="1" applyBorder="1" applyAlignment="1">
      <alignment horizontal="right"/>
    </xf>
    <xf numFmtId="1" fontId="10" fillId="0" borderId="20" xfId="0" applyNumberFormat="1" applyFont="1" applyFill="1" applyBorder="1" applyAlignment="1"/>
    <xf numFmtId="3" fontId="8" fillId="0" borderId="21" xfId="2" applyNumberFormat="1" applyFont="1" applyFill="1" applyBorder="1"/>
    <xf numFmtId="3" fontId="18" fillId="0" borderId="21" xfId="2" applyNumberFormat="1" applyFont="1" applyFill="1" applyBorder="1"/>
    <xf numFmtId="1" fontId="16" fillId="0" borderId="20" xfId="0" applyNumberFormat="1" applyFont="1" applyFill="1" applyBorder="1" applyAlignment="1"/>
    <xf numFmtId="1" fontId="16" fillId="0" borderId="21" xfId="0" applyNumberFormat="1" applyFont="1" applyFill="1" applyBorder="1" applyAlignment="1"/>
    <xf numFmtId="3" fontId="19" fillId="0" borderId="21" xfId="0" applyNumberFormat="1" applyFont="1" applyFill="1" applyBorder="1" applyAlignment="1"/>
    <xf numFmtId="3" fontId="19" fillId="0" borderId="20" xfId="0" applyNumberFormat="1" applyFont="1" applyFill="1" applyBorder="1" applyAlignment="1"/>
    <xf numFmtId="3" fontId="20" fillId="0" borderId="20" xfId="0" applyNumberFormat="1" applyFont="1" applyFill="1" applyBorder="1" applyAlignment="1"/>
    <xf numFmtId="3" fontId="21" fillId="0" borderId="21" xfId="0" applyNumberFormat="1" applyFont="1" applyFill="1" applyBorder="1" applyAlignment="1">
      <alignment vertical="top"/>
    </xf>
    <xf numFmtId="3" fontId="17" fillId="3" borderId="20" xfId="1" applyNumberFormat="1" applyFont="1" applyFill="1" applyBorder="1" applyAlignment="1"/>
    <xf numFmtId="3" fontId="21" fillId="3" borderId="20" xfId="3" applyNumberFormat="1" applyFont="1" applyFill="1" applyBorder="1"/>
    <xf numFmtId="3" fontId="21" fillId="0" borderId="20" xfId="0" applyNumberFormat="1" applyFont="1" applyFill="1" applyBorder="1" applyAlignment="1">
      <alignment vertical="top"/>
    </xf>
    <xf numFmtId="3" fontId="17" fillId="0" borderId="21" xfId="0" applyNumberFormat="1" applyFont="1" applyFill="1" applyBorder="1" applyAlignment="1"/>
    <xf numFmtId="1" fontId="12" fillId="0" borderId="20" xfId="0" applyNumberFormat="1" applyFont="1" applyFill="1" applyBorder="1" applyAlignment="1">
      <alignment wrapText="1"/>
    </xf>
    <xf numFmtId="3" fontId="12" fillId="0" borderId="20" xfId="1" applyNumberFormat="1" applyFont="1" applyFill="1" applyBorder="1" applyAlignment="1">
      <alignment wrapText="1"/>
    </xf>
    <xf numFmtId="1" fontId="12" fillId="0" borderId="21" xfId="0" applyNumberFormat="1" applyFont="1" applyFill="1" applyBorder="1" applyAlignment="1">
      <alignment wrapText="1"/>
    </xf>
    <xf numFmtId="3" fontId="13" fillId="0" borderId="21" xfId="0" applyNumberFormat="1" applyFont="1" applyFill="1" applyBorder="1" applyAlignment="1"/>
    <xf numFmtId="3" fontId="23" fillId="0" borderId="20" xfId="0" applyNumberFormat="1" applyFont="1" applyFill="1" applyBorder="1" applyAlignment="1"/>
    <xf numFmtId="1" fontId="17" fillId="0" borderId="20" xfId="0" applyNumberFormat="1" applyFont="1" applyFill="1" applyBorder="1" applyAlignment="1" applyProtection="1">
      <alignment vertical="top"/>
      <protection locked="0"/>
    </xf>
    <xf numFmtId="1" fontId="17" fillId="0" borderId="22" xfId="0" applyNumberFormat="1" applyFont="1" applyFill="1" applyBorder="1" applyAlignment="1"/>
    <xf numFmtId="1" fontId="17" fillId="0" borderId="21" xfId="0" applyNumberFormat="1" applyFont="1" applyFill="1" applyBorder="1" applyAlignment="1" applyProtection="1">
      <alignment vertical="top"/>
      <protection locked="0"/>
    </xf>
    <xf numFmtId="3" fontId="24" fillId="0" borderId="21" xfId="0" applyNumberFormat="1" applyFont="1" applyFill="1" applyBorder="1" applyAlignment="1"/>
    <xf numFmtId="3" fontId="25" fillId="0" borderId="21" xfId="0" applyNumberFormat="1" applyFont="1" applyFill="1" applyBorder="1" applyAlignment="1"/>
    <xf numFmtId="3" fontId="24" fillId="0" borderId="20" xfId="0" applyNumberFormat="1" applyFont="1" applyFill="1" applyBorder="1" applyAlignment="1"/>
    <xf numFmtId="1" fontId="26" fillId="0" borderId="20" xfId="0" applyNumberFormat="1" applyFont="1" applyFill="1" applyBorder="1" applyAlignment="1"/>
    <xf numFmtId="1" fontId="26" fillId="0" borderId="21" xfId="0" applyNumberFormat="1" applyFont="1" applyFill="1" applyBorder="1" applyAlignment="1"/>
    <xf numFmtId="1" fontId="27" fillId="0" borderId="20" xfId="0" applyNumberFormat="1" applyFont="1" applyFill="1" applyBorder="1" applyAlignment="1"/>
    <xf numFmtId="1" fontId="27" fillId="0" borderId="14" xfId="0" applyNumberFormat="1" applyFont="1" applyFill="1" applyBorder="1" applyAlignment="1"/>
    <xf numFmtId="1" fontId="17" fillId="0" borderId="14" xfId="0" applyNumberFormat="1" applyFont="1" applyFill="1" applyBorder="1" applyAlignment="1"/>
    <xf numFmtId="3" fontId="17" fillId="0" borderId="14" xfId="1" applyNumberFormat="1" applyFont="1" applyFill="1" applyBorder="1" applyAlignment="1"/>
    <xf numFmtId="3" fontId="17" fillId="3" borderId="14" xfId="1" applyNumberFormat="1" applyFont="1" applyFill="1" applyBorder="1" applyAlignment="1"/>
    <xf numFmtId="3" fontId="18" fillId="0" borderId="14" xfId="2" applyNumberFormat="1" applyFont="1" applyFill="1" applyBorder="1"/>
    <xf numFmtId="3" fontId="14" fillId="0" borderId="15" xfId="0" applyNumberFormat="1" applyFont="1" applyFill="1" applyBorder="1" applyAlignment="1"/>
    <xf numFmtId="9" fontId="14" fillId="0" borderId="14" xfId="0" applyNumberFormat="1" applyFont="1" applyFill="1" applyBorder="1" applyAlignment="1"/>
    <xf numFmtId="1" fontId="27" fillId="0" borderId="0" xfId="0" applyNumberFormat="1" applyFont="1" applyFill="1" applyBorder="1" applyAlignment="1"/>
    <xf numFmtId="1" fontId="27" fillId="0" borderId="0" xfId="0" applyNumberFormat="1" applyFont="1" applyFill="1" applyAlignment="1"/>
    <xf numFmtId="3" fontId="27" fillId="0" borderId="0" xfId="1" applyNumberFormat="1" applyFont="1" applyFill="1" applyBorder="1" applyAlignment="1"/>
    <xf numFmtId="3" fontId="28" fillId="0" borderId="0" xfId="0" applyNumberFormat="1" applyFont="1" applyFill="1" applyBorder="1" applyAlignment="1"/>
    <xf numFmtId="3" fontId="28" fillId="3" borderId="0" xfId="0" applyNumberFormat="1" applyFont="1" applyFill="1" applyBorder="1" applyAlignment="1"/>
    <xf numFmtId="3" fontId="27" fillId="0" borderId="0" xfId="0" applyNumberFormat="1" applyFont="1" applyFill="1" applyBorder="1" applyAlignment="1"/>
    <xf numFmtId="3" fontId="29" fillId="0" borderId="0" xfId="2" applyNumberFormat="1" applyFont="1" applyFill="1" applyBorder="1"/>
    <xf numFmtId="9" fontId="14" fillId="0" borderId="0" xfId="0" applyNumberFormat="1" applyFont="1" applyFill="1" applyBorder="1" applyAlignment="1"/>
    <xf numFmtId="3" fontId="17" fillId="0" borderId="0" xfId="1" applyNumberFormat="1" applyFont="1" applyFill="1" applyBorder="1" applyAlignment="1"/>
    <xf numFmtId="1" fontId="17" fillId="0" borderId="0" xfId="0" applyNumberFormat="1" applyFont="1" applyFill="1" applyBorder="1" applyAlignment="1"/>
    <xf numFmtId="3" fontId="27" fillId="0" borderId="0" xfId="1" applyNumberFormat="1" applyFont="1" applyFill="1" applyAlignment="1"/>
    <xf numFmtId="3" fontId="28" fillId="0" borderId="0" xfId="0" applyNumberFormat="1" applyFont="1" applyFill="1" applyAlignment="1"/>
    <xf numFmtId="3" fontId="28" fillId="3" borderId="0" xfId="0" applyNumberFormat="1" applyFont="1" applyFill="1" applyAlignment="1"/>
    <xf numFmtId="3" fontId="27" fillId="0" borderId="0" xfId="0" applyNumberFormat="1" applyFont="1" applyFill="1" applyAlignment="1"/>
    <xf numFmtId="3" fontId="29" fillId="0" borderId="0" xfId="2" applyNumberFormat="1" applyFont="1" applyFill="1"/>
    <xf numFmtId="1" fontId="27" fillId="0" borderId="0" xfId="0" applyNumberFormat="1" applyFont="1" applyFill="1" applyAlignment="1">
      <alignment horizontal="left"/>
    </xf>
    <xf numFmtId="3" fontId="27" fillId="0" borderId="0" xfId="1" applyNumberFormat="1" applyFont="1" applyFill="1" applyAlignment="1">
      <alignment horizontal="left"/>
    </xf>
    <xf numFmtId="3" fontId="28" fillId="0" borderId="0" xfId="0" applyNumberFormat="1" applyFont="1" applyFill="1" applyAlignment="1">
      <alignment horizontal="left"/>
    </xf>
    <xf numFmtId="3" fontId="28" fillId="3" borderId="0" xfId="0" applyNumberFormat="1" applyFont="1" applyFill="1" applyAlignment="1">
      <alignment horizontal="left"/>
    </xf>
    <xf numFmtId="9" fontId="29" fillId="0" borderId="0" xfId="2" applyNumberFormat="1" applyFont="1" applyFill="1"/>
    <xf numFmtId="1" fontId="30" fillId="0" borderId="0" xfId="0" applyNumberFormat="1" applyFont="1" applyFill="1" applyAlignment="1"/>
    <xf numFmtId="1" fontId="31" fillId="0" borderId="0" xfId="0" applyNumberFormat="1" applyFont="1" applyFill="1" applyBorder="1" applyAlignment="1"/>
    <xf numFmtId="1" fontId="32" fillId="0" borderId="0" xfId="0" applyNumberFormat="1" applyFont="1" applyFill="1" applyAlignment="1"/>
    <xf numFmtId="1" fontId="33" fillId="0" borderId="0" xfId="0" applyNumberFormat="1" applyFont="1" applyFill="1" applyAlignment="1"/>
    <xf numFmtId="1" fontId="34" fillId="0" borderId="0" xfId="0" applyNumberFormat="1" applyFont="1" applyFill="1" applyAlignment="1"/>
    <xf numFmtId="0" fontId="9" fillId="0" borderId="0" xfId="4" applyFont="1" applyAlignment="1"/>
    <xf numFmtId="0" fontId="9" fillId="0" borderId="0" xfId="4" applyFont="1" applyFill="1" applyAlignment="1"/>
    <xf numFmtId="4" fontId="9" fillId="0" borderId="0" xfId="4" applyNumberFormat="1" applyFont="1" applyFill="1" applyAlignment="1"/>
    <xf numFmtId="3" fontId="9" fillId="0" borderId="0" xfId="4" applyNumberFormat="1" applyFont="1" applyAlignment="1"/>
    <xf numFmtId="0" fontId="9" fillId="0" borderId="0" xfId="4" applyFont="1" applyBorder="1" applyAlignment="1"/>
    <xf numFmtId="0" fontId="35" fillId="0" borderId="0" xfId="4" applyFont="1" applyAlignment="1"/>
    <xf numFmtId="0" fontId="36" fillId="0" borderId="0" xfId="4" applyFont="1" applyBorder="1" applyAlignment="1"/>
    <xf numFmtId="0" fontId="37" fillId="0" borderId="0" xfId="4" applyFont="1" applyBorder="1" applyAlignment="1"/>
    <xf numFmtId="0" fontId="37" fillId="0" borderId="0" xfId="4" applyFont="1" applyFill="1" applyBorder="1" applyAlignment="1"/>
    <xf numFmtId="3" fontId="37" fillId="0" borderId="0" xfId="4" applyNumberFormat="1" applyFont="1" applyBorder="1" applyAlignment="1"/>
    <xf numFmtId="4" fontId="37" fillId="0" borderId="0" xfId="4" applyNumberFormat="1" applyFont="1" applyFill="1" applyBorder="1" applyAlignment="1"/>
    <xf numFmtId="0" fontId="37" fillId="0" borderId="0" xfId="4" applyFont="1" applyAlignment="1"/>
    <xf numFmtId="0" fontId="35" fillId="0" borderId="0" xfId="4" applyFont="1" applyBorder="1" applyAlignment="1"/>
    <xf numFmtId="0" fontId="38" fillId="0" borderId="0" xfId="4" quotePrefix="1" applyFont="1" applyBorder="1" applyAlignment="1">
      <alignment horizontal="left"/>
    </xf>
    <xf numFmtId="4" fontId="39" fillId="0" borderId="0" xfId="4" applyNumberFormat="1" applyFont="1" applyFill="1" applyAlignment="1"/>
    <xf numFmtId="0" fontId="9" fillId="0" borderId="0" xfId="4" quotePrefix="1" applyFont="1" applyBorder="1" applyAlignment="1">
      <alignment horizontal="left"/>
    </xf>
    <xf numFmtId="4" fontId="9" fillId="0" borderId="0" xfId="4" applyNumberFormat="1" applyFont="1" applyAlignment="1"/>
    <xf numFmtId="0" fontId="17" fillId="0" borderId="0" xfId="4" applyFont="1" applyAlignment="1"/>
    <xf numFmtId="3" fontId="40" fillId="0" borderId="0" xfId="4" applyNumberFormat="1" applyFont="1" applyBorder="1" applyAlignment="1"/>
    <xf numFmtId="3" fontId="10" fillId="0" borderId="0" xfId="4" applyNumberFormat="1" applyFont="1" applyAlignment="1"/>
    <xf numFmtId="0" fontId="17" fillId="0" borderId="0" xfId="4" applyFont="1" applyBorder="1" applyAlignment="1"/>
    <xf numFmtId="0" fontId="40" fillId="0" borderId="0" xfId="4" applyFont="1" applyFill="1" applyAlignment="1"/>
    <xf numFmtId="0" fontId="17" fillId="0" borderId="0" xfId="4" applyFont="1" applyFill="1" applyBorder="1" applyAlignment="1"/>
    <xf numFmtId="3" fontId="41" fillId="0" borderId="0" xfId="4" applyNumberFormat="1" applyFont="1" applyBorder="1" applyAlignment="1"/>
    <xf numFmtId="0" fontId="42" fillId="0" borderId="0" xfId="4" applyFont="1" applyBorder="1" applyAlignment="1">
      <alignment horizontal="right"/>
    </xf>
    <xf numFmtId="0" fontId="45" fillId="0" borderId="24" xfId="4" applyFont="1" applyBorder="1" applyAlignment="1"/>
    <xf numFmtId="0" fontId="45" fillId="0" borderId="25" xfId="4" applyFont="1" applyFill="1" applyBorder="1" applyAlignment="1"/>
    <xf numFmtId="0" fontId="45" fillId="0" borderId="25" xfId="4" applyFont="1" applyBorder="1" applyAlignment="1"/>
    <xf numFmtId="0" fontId="43" fillId="0" borderId="26" xfId="4" applyFont="1" applyBorder="1" applyAlignment="1"/>
    <xf numFmtId="0" fontId="43" fillId="0" borderId="25" xfId="4" applyFont="1" applyBorder="1" applyAlignment="1"/>
    <xf numFmtId="0" fontId="46" fillId="0" borderId="25" xfId="4" applyFont="1" applyBorder="1" applyAlignment="1">
      <alignment horizontal="center"/>
    </xf>
    <xf numFmtId="0" fontId="46" fillId="0" borderId="25" xfId="4" applyFont="1" applyFill="1" applyBorder="1" applyAlignment="1">
      <alignment horizontal="center"/>
    </xf>
    <xf numFmtId="0" fontId="46" fillId="0" borderId="27" xfId="4" applyFont="1" applyFill="1" applyBorder="1" applyAlignment="1">
      <alignment horizontal="center"/>
    </xf>
    <xf numFmtId="0" fontId="45" fillId="0" borderId="30" xfId="4" applyFont="1" applyBorder="1" applyAlignment="1">
      <alignment horizontal="center"/>
    </xf>
    <xf numFmtId="0" fontId="45" fillId="0" borderId="20" xfId="4" applyFont="1" applyFill="1" applyBorder="1" applyAlignment="1">
      <alignment horizontal="center"/>
    </xf>
    <xf numFmtId="0" fontId="45" fillId="0" borderId="20" xfId="4" applyFont="1" applyBorder="1" applyAlignment="1">
      <alignment horizontal="center"/>
    </xf>
    <xf numFmtId="0" fontId="45" fillId="0" borderId="21" xfId="4" applyFont="1" applyBorder="1" applyAlignment="1">
      <alignment horizontal="center"/>
    </xf>
    <xf numFmtId="0" fontId="46" fillId="0" borderId="21" xfId="4" applyFont="1" applyBorder="1" applyAlignment="1">
      <alignment horizontal="center"/>
    </xf>
    <xf numFmtId="0" fontId="46" fillId="0" borderId="21" xfId="4" applyFont="1" applyFill="1" applyBorder="1" applyAlignment="1">
      <alignment horizontal="center"/>
    </xf>
    <xf numFmtId="0" fontId="45" fillId="0" borderId="33" xfId="4" applyFont="1" applyBorder="1" applyAlignment="1">
      <alignment horizontal="center"/>
    </xf>
    <xf numFmtId="0" fontId="45" fillId="0" borderId="12" xfId="4" applyFont="1" applyFill="1" applyBorder="1" applyAlignment="1">
      <alignment horizontal="center"/>
    </xf>
    <xf numFmtId="0" fontId="45" fillId="0" borderId="11" xfId="4" applyFont="1" applyBorder="1" applyAlignment="1">
      <alignment horizontal="center"/>
    </xf>
    <xf numFmtId="0" fontId="45" fillId="0" borderId="34" xfId="4" applyFont="1" applyBorder="1" applyAlignment="1">
      <alignment horizontal="center"/>
    </xf>
    <xf numFmtId="0" fontId="46" fillId="0" borderId="34" xfId="4" applyFont="1" applyBorder="1" applyAlignment="1">
      <alignment horizontal="center"/>
    </xf>
    <xf numFmtId="0" fontId="46" fillId="0" borderId="34" xfId="4" applyFont="1" applyFill="1" applyBorder="1" applyAlignment="1">
      <alignment horizontal="center"/>
    </xf>
    <xf numFmtId="0" fontId="47" fillId="0" borderId="29" xfId="4" applyFont="1" applyBorder="1" applyAlignment="1"/>
    <xf numFmtId="0" fontId="48" fillId="0" borderId="29" xfId="4" applyFont="1" applyBorder="1" applyAlignment="1">
      <alignment horizontal="center"/>
    </xf>
    <xf numFmtId="3" fontId="49" fillId="0" borderId="21" xfId="4" applyNumberFormat="1" applyFont="1" applyBorder="1" applyAlignment="1"/>
    <xf numFmtId="0" fontId="46" fillId="0" borderId="31" xfId="4" applyFont="1" applyBorder="1" applyAlignment="1">
      <alignment horizontal="center"/>
    </xf>
    <xf numFmtId="164" fontId="9" fillId="0" borderId="0" xfId="5" applyNumberFormat="1" applyFont="1" applyBorder="1"/>
    <xf numFmtId="165" fontId="51" fillId="0" borderId="29" xfId="6" applyNumberFormat="1" applyFont="1" applyFill="1" applyBorder="1" applyAlignment="1">
      <alignment horizontal="right" wrapText="1"/>
    </xf>
    <xf numFmtId="3" fontId="51" fillId="0" borderId="29" xfId="6" applyNumberFormat="1" applyFont="1" applyFill="1" applyBorder="1" applyAlignment="1">
      <alignment horizontal="left" wrapText="1"/>
    </xf>
    <xf numFmtId="3" fontId="52" fillId="0" borderId="21" xfId="4" applyNumberFormat="1" applyFont="1" applyBorder="1" applyAlignment="1"/>
    <xf numFmtId="0" fontId="47" fillId="0" borderId="31" xfId="4" applyFont="1" applyBorder="1" applyAlignment="1">
      <alignment horizontal="left"/>
    </xf>
    <xf numFmtId="3" fontId="17" fillId="0" borderId="0" xfId="4" applyNumberFormat="1" applyFont="1" applyAlignment="1"/>
    <xf numFmtId="3" fontId="17" fillId="0" borderId="0" xfId="4" applyNumberFormat="1" applyFont="1" applyBorder="1" applyAlignment="1"/>
    <xf numFmtId="0" fontId="41" fillId="0" borderId="0" xfId="4" applyFont="1" applyBorder="1" applyAlignment="1"/>
    <xf numFmtId="3" fontId="42" fillId="0" borderId="0" xfId="4" applyNumberFormat="1" applyFont="1" applyAlignment="1"/>
    <xf numFmtId="0" fontId="47" fillId="0" borderId="31" xfId="4" applyFont="1" applyBorder="1" applyAlignment="1"/>
    <xf numFmtId="0" fontId="47" fillId="0" borderId="9" xfId="4" applyFont="1" applyBorder="1" applyAlignment="1">
      <alignment horizontal="left"/>
    </xf>
    <xf numFmtId="165" fontId="51" fillId="0" borderId="32" xfId="6" applyNumberFormat="1" applyFont="1" applyFill="1" applyBorder="1" applyAlignment="1">
      <alignment horizontal="right" wrapText="1"/>
    </xf>
    <xf numFmtId="3" fontId="51" fillId="0" borderId="32" xfId="6" applyNumberFormat="1" applyFont="1" applyFill="1" applyBorder="1" applyAlignment="1">
      <alignment horizontal="left" wrapText="1"/>
    </xf>
    <xf numFmtId="3" fontId="52" fillId="0" borderId="34" xfId="4" applyNumberFormat="1" applyFont="1" applyBorder="1" applyAlignment="1"/>
    <xf numFmtId="0" fontId="47" fillId="0" borderId="13" xfId="4" applyFont="1" applyBorder="1" applyAlignment="1">
      <alignment horizontal="left"/>
    </xf>
    <xf numFmtId="165" fontId="51" fillId="0" borderId="0" xfId="6" applyNumberFormat="1" applyFont="1" applyFill="1" applyBorder="1" applyAlignment="1">
      <alignment horizontal="right" wrapText="1"/>
    </xf>
    <xf numFmtId="3" fontId="53" fillId="0" borderId="0" xfId="6" applyNumberFormat="1" applyFont="1" applyFill="1" applyBorder="1" applyAlignment="1">
      <alignment horizontal="left" wrapText="1"/>
    </xf>
    <xf numFmtId="3" fontId="54" fillId="0" borderId="0" xfId="4" applyNumberFormat="1" applyFont="1" applyBorder="1" applyAlignment="1"/>
    <xf numFmtId="0" fontId="55" fillId="0" borderId="0" xfId="4" applyFont="1" applyBorder="1" applyAlignment="1">
      <alignment horizontal="left"/>
    </xf>
    <xf numFmtId="3" fontId="56" fillId="0" borderId="0" xfId="6" applyNumberFormat="1" applyFont="1" applyFill="1" applyBorder="1" applyAlignment="1">
      <alignment horizontal="left" wrapText="1"/>
    </xf>
    <xf numFmtId="3" fontId="52" fillId="0" borderId="0" xfId="4" applyNumberFormat="1" applyFont="1" applyBorder="1" applyAlignment="1"/>
    <xf numFmtId="3" fontId="52" fillId="0" borderId="0" xfId="4" applyNumberFormat="1" applyFont="1" applyFill="1" applyBorder="1" applyAlignment="1"/>
    <xf numFmtId="0" fontId="47" fillId="0" borderId="0" xfId="4" applyFont="1" applyBorder="1" applyAlignment="1">
      <alignment horizontal="left"/>
    </xf>
    <xf numFmtId="3" fontId="51" fillId="0" borderId="0" xfId="6" applyNumberFormat="1" applyFont="1" applyFill="1" applyBorder="1" applyAlignment="1">
      <alignment horizontal="left" wrapText="1"/>
    </xf>
    <xf numFmtId="164" fontId="46" fillId="0" borderId="0" xfId="4" applyNumberFormat="1" applyFont="1" applyAlignment="1"/>
    <xf numFmtId="0" fontId="43" fillId="0" borderId="0" xfId="4" applyFont="1" applyAlignment="1"/>
    <xf numFmtId="0" fontId="57" fillId="0" borderId="0" xfId="4" applyFont="1" applyAlignment="1">
      <alignment horizontal="left"/>
    </xf>
    <xf numFmtId="164" fontId="43" fillId="0" borderId="0" xfId="4" applyNumberFormat="1" applyFont="1" applyAlignment="1"/>
    <xf numFmtId="0" fontId="58" fillId="0" borderId="0" xfId="4" applyFont="1" applyAlignment="1"/>
    <xf numFmtId="0" fontId="59" fillId="0" borderId="0" xfId="4" applyFont="1" applyFill="1" applyAlignment="1"/>
    <xf numFmtId="0" fontId="43" fillId="0" borderId="0" xfId="4" applyFont="1" applyBorder="1" applyAlignment="1"/>
    <xf numFmtId="0" fontId="46" fillId="0" borderId="0" xfId="4" applyFont="1" applyBorder="1" applyAlignment="1">
      <alignment horizontal="left"/>
    </xf>
    <xf numFmtId="3" fontId="58" fillId="0" borderId="0" xfId="4" applyNumberFormat="1" applyFont="1" applyAlignment="1"/>
    <xf numFmtId="0" fontId="57" fillId="0" borderId="0" xfId="4" applyFont="1" applyFill="1" applyAlignment="1"/>
    <xf numFmtId="3" fontId="43" fillId="0" borderId="0" xfId="4" applyNumberFormat="1" applyFont="1" applyBorder="1" applyAlignment="1"/>
    <xf numFmtId="3" fontId="43" fillId="0" borderId="0" xfId="4" applyNumberFormat="1" applyFont="1" applyFill="1" applyBorder="1" applyAlignment="1"/>
    <xf numFmtId="0" fontId="48" fillId="0" borderId="0" xfId="4" applyFont="1" applyBorder="1" applyAlignment="1">
      <alignment horizontal="right"/>
    </xf>
    <xf numFmtId="3" fontId="59" fillId="0" borderId="7" xfId="4" applyNumberFormat="1" applyFont="1" applyBorder="1" applyAlignment="1"/>
    <xf numFmtId="0" fontId="45" fillId="0" borderId="36" xfId="4" applyFont="1" applyBorder="1" applyAlignment="1">
      <alignment horizontal="center"/>
    </xf>
    <xf numFmtId="0" fontId="45" fillId="0" borderId="15" xfId="4" applyFont="1" applyFill="1" applyBorder="1" applyAlignment="1">
      <alignment horizontal="center"/>
    </xf>
    <xf numFmtId="3" fontId="60" fillId="0" borderId="21" xfId="4" applyNumberFormat="1" applyFont="1" applyBorder="1" applyAlignment="1"/>
    <xf numFmtId="3" fontId="60" fillId="0" borderId="0" xfId="4" applyNumberFormat="1" applyFont="1" applyBorder="1" applyAlignment="1"/>
    <xf numFmtId="3" fontId="60" fillId="0" borderId="25" xfId="4" applyNumberFormat="1" applyFont="1" applyBorder="1" applyAlignment="1"/>
    <xf numFmtId="0" fontId="47" fillId="0" borderId="8" xfId="4" applyFont="1" applyBorder="1" applyAlignment="1"/>
    <xf numFmtId="3" fontId="52" fillId="0" borderId="21" xfId="4" applyNumberFormat="1" applyFont="1" applyFill="1" applyBorder="1" applyAlignment="1"/>
    <xf numFmtId="38" fontId="52" fillId="0" borderId="21" xfId="4" applyNumberFormat="1" applyFont="1" applyBorder="1" applyAlignment="1"/>
    <xf numFmtId="165" fontId="51" fillId="0" borderId="8" xfId="6" applyNumberFormat="1" applyFont="1" applyFill="1" applyBorder="1" applyAlignment="1">
      <alignment horizontal="right" wrapText="1"/>
    </xf>
    <xf numFmtId="38" fontId="52" fillId="0" borderId="20" xfId="4" applyNumberFormat="1" applyFont="1" applyBorder="1" applyAlignment="1"/>
    <xf numFmtId="3" fontId="52" fillId="0" borderId="34" xfId="4" applyNumberFormat="1" applyFont="1" applyFill="1" applyBorder="1" applyAlignment="1"/>
    <xf numFmtId="38" fontId="52" fillId="0" borderId="34" xfId="4" applyNumberFormat="1" applyFont="1" applyBorder="1" applyAlignment="1"/>
    <xf numFmtId="38" fontId="52" fillId="0" borderId="11" xfId="4" applyNumberFormat="1" applyFont="1" applyBorder="1" applyAlignment="1"/>
    <xf numFmtId="165" fontId="61" fillId="0" borderId="32" xfId="6" applyNumberFormat="1" applyFont="1" applyFill="1" applyBorder="1" applyAlignment="1">
      <alignment horizontal="right" wrapText="1"/>
    </xf>
    <xf numFmtId="3" fontId="61" fillId="0" borderId="32" xfId="6" applyNumberFormat="1" applyFont="1" applyFill="1" applyBorder="1" applyAlignment="1">
      <alignment horizontal="left" wrapText="1"/>
    </xf>
    <xf numFmtId="164" fontId="19" fillId="0" borderId="0" xfId="5" applyNumberFormat="1" applyFont="1" applyBorder="1"/>
    <xf numFmtId="164" fontId="19" fillId="0" borderId="0" xfId="5" applyNumberFormat="1" applyFont="1" applyFill="1" applyBorder="1"/>
    <xf numFmtId="0" fontId="9" fillId="0" borderId="0" xfId="4" applyFont="1" applyBorder="1" applyAlignment="1">
      <alignment horizontal="left"/>
    </xf>
    <xf numFmtId="165" fontId="61" fillId="0" borderId="0" xfId="6" applyNumberFormat="1" applyFont="1" applyFill="1" applyBorder="1" applyAlignment="1">
      <alignment horizontal="right" wrapText="1"/>
    </xf>
    <xf numFmtId="3" fontId="62" fillId="0" borderId="0" xfId="6" applyNumberFormat="1" applyFont="1" applyFill="1" applyBorder="1" applyAlignment="1">
      <alignment horizontal="right" wrapText="1"/>
    </xf>
    <xf numFmtId="164" fontId="40" fillId="0" borderId="0" xfId="5" applyNumberFormat="1" applyFont="1" applyBorder="1"/>
    <xf numFmtId="3" fontId="62" fillId="0" borderId="0" xfId="6" applyNumberFormat="1" applyFont="1" applyFill="1" applyBorder="1" applyAlignment="1">
      <alignment horizontal="left" wrapText="1"/>
    </xf>
    <xf numFmtId="3" fontId="19" fillId="0" borderId="0" xfId="4" applyNumberFormat="1" applyFont="1" applyBorder="1" applyAlignment="1"/>
    <xf numFmtId="3" fontId="19" fillId="0" borderId="0" xfId="4" applyNumberFormat="1" applyFont="1" applyFill="1" applyBorder="1" applyAlignment="1"/>
    <xf numFmtId="2" fontId="63" fillId="0" borderId="0" xfId="4" applyNumberFormat="1" applyFont="1" applyBorder="1" applyAlignment="1"/>
    <xf numFmtId="2" fontId="63" fillId="0" borderId="0" xfId="4" applyNumberFormat="1" applyFont="1" applyFill="1" applyBorder="1" applyAlignment="1"/>
    <xf numFmtId="164" fontId="17" fillId="0" borderId="0" xfId="4" applyNumberFormat="1" applyFont="1" applyAlignment="1"/>
    <xf numFmtId="0" fontId="9" fillId="4" borderId="0" xfId="4" applyFont="1" applyFill="1" applyAlignment="1"/>
    <xf numFmtId="0" fontId="9" fillId="4" borderId="29" xfId="4" applyFont="1" applyFill="1" applyBorder="1" applyAlignment="1"/>
    <xf numFmtId="165" fontId="61" fillId="4" borderId="29" xfId="6" applyNumberFormat="1" applyFont="1" applyFill="1" applyBorder="1" applyAlignment="1">
      <alignment horizontal="right" wrapText="1"/>
    </xf>
    <xf numFmtId="165" fontId="61" fillId="4" borderId="32" xfId="6" applyNumberFormat="1" applyFont="1" applyFill="1" applyBorder="1" applyAlignment="1">
      <alignment horizontal="right" wrapText="1"/>
    </xf>
    <xf numFmtId="0" fontId="42" fillId="4" borderId="0" xfId="4" applyFont="1" applyFill="1" applyAlignment="1"/>
    <xf numFmtId="0" fontId="9" fillId="0" borderId="0" xfId="4" applyFont="1" applyFill="1" applyBorder="1" applyAlignment="1"/>
    <xf numFmtId="0" fontId="17" fillId="4" borderId="23" xfId="4" applyFont="1" applyFill="1" applyBorder="1" applyAlignment="1">
      <alignment horizontal="center"/>
    </xf>
    <xf numFmtId="0" fontId="17" fillId="4" borderId="29" xfId="4" applyFont="1" applyFill="1" applyBorder="1" applyAlignment="1">
      <alignment horizontal="center"/>
    </xf>
    <xf numFmtId="0" fontId="17" fillId="4" borderId="32" xfId="4" applyFont="1" applyFill="1" applyBorder="1" applyAlignment="1">
      <alignment horizontal="center"/>
    </xf>
    <xf numFmtId="0" fontId="43" fillId="0" borderId="23" xfId="4" applyFont="1" applyBorder="1" applyAlignment="1">
      <alignment horizontal="center"/>
    </xf>
    <xf numFmtId="0" fontId="43" fillId="0" borderId="29" xfId="4" applyFont="1" applyBorder="1" applyAlignment="1">
      <alignment horizontal="center"/>
    </xf>
    <xf numFmtId="0" fontId="43" fillId="0" borderId="32" xfId="4" applyFont="1" applyBorder="1" applyAlignment="1">
      <alignment horizontal="center"/>
    </xf>
    <xf numFmtId="0" fontId="44" fillId="0" borderId="23" xfId="4" applyFont="1" applyBorder="1" applyAlignment="1">
      <alignment horizontal="center"/>
    </xf>
    <xf numFmtId="0" fontId="44" fillId="0" borderId="29" xfId="4" applyFont="1" applyBorder="1" applyAlignment="1">
      <alignment horizontal="center"/>
    </xf>
    <xf numFmtId="0" fontId="44" fillId="0" borderId="32" xfId="4" applyFont="1" applyBorder="1" applyAlignment="1">
      <alignment horizontal="center"/>
    </xf>
    <xf numFmtId="0" fontId="44" fillId="0" borderId="28" xfId="4" applyFont="1" applyBorder="1" applyAlignment="1">
      <alignment horizontal="center"/>
    </xf>
    <xf numFmtId="0" fontId="44" fillId="0" borderId="31" xfId="4" applyFont="1" applyBorder="1" applyAlignment="1">
      <alignment horizontal="center"/>
    </xf>
    <xf numFmtId="0" fontId="44" fillId="0" borderId="35" xfId="4" applyFont="1" applyBorder="1" applyAlignment="1">
      <alignment horizontal="center"/>
    </xf>
    <xf numFmtId="0" fontId="45" fillId="0" borderId="26" xfId="4" applyFont="1" applyBorder="1" applyAlignment="1">
      <alignment horizontal="center"/>
    </xf>
    <xf numFmtId="0" fontId="45" fillId="0" borderId="21" xfId="4" applyFont="1" applyBorder="1" applyAlignment="1">
      <alignment horizontal="center"/>
    </xf>
    <xf numFmtId="0" fontId="45" fillId="0" borderId="27" xfId="4" applyFont="1" applyFill="1" applyBorder="1" applyAlignment="1">
      <alignment horizontal="center"/>
    </xf>
    <xf numFmtId="0" fontId="45" fillId="0" borderId="22" xfId="4" applyFont="1" applyFill="1" applyBorder="1" applyAlignment="1">
      <alignment horizontal="center"/>
    </xf>
    <xf numFmtId="0" fontId="45" fillId="0" borderId="24" xfId="4" applyFont="1" applyBorder="1" applyAlignment="1">
      <alignment horizontal="center"/>
    </xf>
    <xf numFmtId="0" fontId="45" fillId="0" borderId="30" xfId="4" applyFont="1" applyBorder="1" applyAlignment="1">
      <alignment horizontal="center"/>
    </xf>
    <xf numFmtId="0" fontId="43" fillId="0" borderId="7" xfId="4" applyFont="1" applyBorder="1" applyAlignment="1">
      <alignment horizontal="center"/>
    </xf>
    <xf numFmtId="0" fontId="43" fillId="0" borderId="8" xfId="4" applyFont="1" applyBorder="1" applyAlignment="1">
      <alignment horizontal="center"/>
    </xf>
    <xf numFmtId="0" fontId="43" fillId="0" borderId="10" xfId="4" applyFont="1" applyBorder="1" applyAlignment="1">
      <alignment horizontal="center"/>
    </xf>
    <xf numFmtId="0" fontId="44" fillId="0" borderId="23" xfId="4" applyFont="1" applyBorder="1" applyAlignment="1">
      <alignment horizontal="center" vertical="center"/>
    </xf>
    <xf numFmtId="0" fontId="44" fillId="0" borderId="29" xfId="4" applyFont="1" applyBorder="1" applyAlignment="1">
      <alignment horizontal="center" vertical="center"/>
    </xf>
    <xf numFmtId="0" fontId="44" fillId="0" borderId="32" xfId="4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vertical="center"/>
    </xf>
    <xf numFmtId="0" fontId="1" fillId="0" borderId="33" xfId="0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3" fontId="1" fillId="0" borderId="11" xfId="1" applyFont="1" applyBorder="1" applyAlignment="1">
      <alignment horizontal="left"/>
    </xf>
    <xf numFmtId="43" fontId="1" fillId="0" borderId="35" xfId="1" applyFont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1" fillId="2" borderId="38" xfId="0" applyFont="1" applyFill="1" applyBorder="1" applyAlignment="1">
      <alignment horizontal="left"/>
    </xf>
    <xf numFmtId="0" fontId="1" fillId="0" borderId="39" xfId="0" applyFon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3" fontId="0" fillId="0" borderId="5" xfId="1" applyFont="1" applyBorder="1" applyAlignment="1">
      <alignment horizontal="left"/>
    </xf>
    <xf numFmtId="43" fontId="0" fillId="0" borderId="6" xfId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0" xfId="0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3" borderId="1" xfId="0" applyNumberForma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3" borderId="0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3" fontId="64" fillId="0" borderId="0" xfId="0" applyNumberFormat="1" applyFont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8" fillId="0" borderId="0" xfId="0" applyFont="1" applyBorder="1" applyAlignment="1">
      <alignment vertical="center"/>
    </xf>
    <xf numFmtId="1" fontId="0" fillId="0" borderId="0" xfId="0" applyNumberFormat="1" applyBorder="1" applyAlignment="1">
      <alignment vertical="center"/>
    </xf>
    <xf numFmtId="1" fontId="0" fillId="3" borderId="0" xfId="0" applyNumberFormat="1" applyFill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40" xfId="0" applyNumberFormat="1" applyFont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1" fontId="1" fillId="2" borderId="38" xfId="0" applyNumberFormat="1" applyFont="1" applyFill="1" applyBorder="1" applyAlignment="1">
      <alignment horizontal="center" vertical="center" wrapText="1"/>
    </xf>
    <xf numFmtId="1" fontId="1" fillId="2" borderId="39" xfId="0" applyNumberFormat="1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/>
    </xf>
    <xf numFmtId="0" fontId="0" fillId="0" borderId="15" xfId="0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1" fillId="0" borderId="10" xfId="0" applyFont="1" applyBorder="1" applyAlignment="1">
      <alignment vertical="center"/>
    </xf>
    <xf numFmtId="49" fontId="1" fillId="0" borderId="11" xfId="0" applyNumberFormat="1" applyFont="1" applyFill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0" fillId="3" borderId="0" xfId="0" applyFont="1" applyFill="1" applyBorder="1" applyAlignment="1">
      <alignment horizontal="center" vertical="center"/>
    </xf>
    <xf numFmtId="49" fontId="71" fillId="2" borderId="1" xfId="0" applyNumberFormat="1" applyFont="1" applyFill="1" applyBorder="1" applyAlignment="1">
      <alignment horizontal="center" vertical="center"/>
    </xf>
    <xf numFmtId="49" fontId="70" fillId="0" borderId="1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3" borderId="8" xfId="0" applyFont="1" applyFill="1" applyBorder="1" applyAlignment="1">
      <alignment horizontal="center" vertical="center"/>
    </xf>
    <xf numFmtId="49" fontId="70" fillId="3" borderId="8" xfId="0" applyNumberFormat="1" applyFont="1" applyFill="1" applyBorder="1" applyAlignment="1">
      <alignment horizontal="center" vertical="center"/>
    </xf>
    <xf numFmtId="49" fontId="71" fillId="2" borderId="2" xfId="0" applyNumberFormat="1" applyFont="1" applyFill="1" applyBorder="1" applyAlignment="1">
      <alignment horizontal="center" vertical="center"/>
    </xf>
    <xf numFmtId="49" fontId="70" fillId="0" borderId="2" xfId="0" applyNumberFormat="1" applyFont="1" applyBorder="1" applyAlignment="1">
      <alignment horizontal="center" vertical="center"/>
    </xf>
    <xf numFmtId="49" fontId="70" fillId="3" borderId="0" xfId="0" applyNumberFormat="1" applyFont="1" applyFill="1" applyBorder="1" applyAlignment="1">
      <alignment horizontal="center" vertical="center"/>
    </xf>
    <xf numFmtId="0" fontId="71" fillId="3" borderId="0" xfId="0" applyFont="1" applyFill="1" applyBorder="1" applyAlignment="1">
      <alignment horizontal="center" vertical="center"/>
    </xf>
    <xf numFmtId="0" fontId="70" fillId="3" borderId="0" xfId="0" applyFont="1" applyFill="1" applyAlignment="1">
      <alignment horizontal="center" vertical="center"/>
    </xf>
    <xf numFmtId="0" fontId="70" fillId="3" borderId="9" xfId="0" applyFont="1" applyFill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3" fontId="6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1" fillId="2" borderId="1" xfId="0" applyFont="1" applyFill="1" applyBorder="1" applyAlignment="1">
      <alignment horizontal="center" vertical="center"/>
    </xf>
    <xf numFmtId="0" fontId="71" fillId="2" borderId="3" xfId="0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164" fontId="70" fillId="0" borderId="1" xfId="1" applyNumberFormat="1" applyFont="1" applyBorder="1" applyAlignment="1">
      <alignment horizontal="center" vertical="center"/>
    </xf>
    <xf numFmtId="164" fontId="70" fillId="0" borderId="3" xfId="1" applyNumberFormat="1" applyFont="1" applyBorder="1" applyAlignment="1">
      <alignment horizontal="center" vertical="center"/>
    </xf>
    <xf numFmtId="43" fontId="70" fillId="0" borderId="0" xfId="0" applyNumberFormat="1" applyFont="1" applyAlignment="1">
      <alignment horizontal="center" vertical="center"/>
    </xf>
    <xf numFmtId="0" fontId="71" fillId="0" borderId="41" xfId="0" applyFont="1" applyBorder="1" applyAlignment="1">
      <alignment horizontal="center" vertical="center"/>
    </xf>
    <xf numFmtId="0" fontId="71" fillId="0" borderId="42" xfId="0" applyFont="1" applyBorder="1" applyAlignment="1">
      <alignment horizontal="center" vertical="center"/>
    </xf>
    <xf numFmtId="49" fontId="71" fillId="0" borderId="42" xfId="0" applyNumberFormat="1" applyFont="1" applyBorder="1" applyAlignment="1">
      <alignment horizontal="center" vertical="center"/>
    </xf>
    <xf numFmtId="164" fontId="71" fillId="0" borderId="42" xfId="1" applyNumberFormat="1" applyFont="1" applyBorder="1" applyAlignment="1">
      <alignment horizontal="center" vertical="center"/>
    </xf>
    <xf numFmtId="0" fontId="70" fillId="2" borderId="37" xfId="0" applyFont="1" applyFill="1" applyBorder="1" applyAlignment="1">
      <alignment horizontal="center" vertical="center"/>
    </xf>
    <xf numFmtId="0" fontId="70" fillId="2" borderId="38" xfId="0" applyFont="1" applyFill="1" applyBorder="1" applyAlignment="1">
      <alignment horizontal="center" vertical="center"/>
    </xf>
    <xf numFmtId="0" fontId="70" fillId="2" borderId="39" xfId="0" applyFont="1" applyFill="1" applyBorder="1" applyAlignment="1">
      <alignment horizontal="center" vertical="center"/>
    </xf>
    <xf numFmtId="49" fontId="70" fillId="0" borderId="4" xfId="0" applyNumberFormat="1" applyFont="1" applyBorder="1" applyAlignment="1">
      <alignment horizontal="center" vertical="center"/>
    </xf>
    <xf numFmtId="49" fontId="70" fillId="0" borderId="5" xfId="0" applyNumberFormat="1" applyFont="1" applyBorder="1" applyAlignment="1">
      <alignment horizontal="center" vertical="center"/>
    </xf>
    <xf numFmtId="164" fontId="70" fillId="0" borderId="5" xfId="1" applyNumberFormat="1" applyFont="1" applyBorder="1" applyAlignment="1">
      <alignment horizontal="center" vertical="center"/>
    </xf>
    <xf numFmtId="164" fontId="70" fillId="0" borderId="6" xfId="1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3" fontId="1" fillId="0" borderId="5" xfId="1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67" fillId="3" borderId="0" xfId="0" applyFont="1" applyFill="1" applyBorder="1" applyAlignment="1">
      <alignment horizontal="left" vertical="center"/>
    </xf>
    <xf numFmtId="0" fontId="73" fillId="3" borderId="0" xfId="0" applyFont="1" applyFill="1" applyBorder="1" applyAlignment="1">
      <alignment horizontal="center" vertical="center"/>
    </xf>
    <xf numFmtId="0" fontId="74" fillId="3" borderId="0" xfId="0" applyFont="1" applyFill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68" fillId="3" borderId="0" xfId="0" applyFont="1" applyFill="1" applyBorder="1" applyAlignment="1">
      <alignment horizontal="left" vertical="center"/>
    </xf>
    <xf numFmtId="0" fontId="75" fillId="3" borderId="0" xfId="0" applyFont="1" applyFill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3" borderId="0" xfId="0" applyFont="1" applyFill="1" applyBorder="1" applyAlignment="1">
      <alignment horizontal="left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3" fontId="1" fillId="0" borderId="11" xfId="1" applyFont="1" applyBorder="1" applyAlignment="1">
      <alignment horizontal="center" vertical="center"/>
    </xf>
    <xf numFmtId="43" fontId="1" fillId="0" borderId="35" xfId="1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</cellXfs>
  <cellStyles count="7">
    <cellStyle name="Comma" xfId="1" builtinId="3"/>
    <cellStyle name="Comma 2" xfId="5"/>
    <cellStyle name="Normal" xfId="0" builtinId="0"/>
    <cellStyle name="Normal 4" xfId="4"/>
    <cellStyle name="Normal_Buxheti i Konsoliduar " xfId="3"/>
    <cellStyle name="Normal_Sheet1" xfId="6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skale%202013/shkurt%202013/Documents%20and%20Settings/mpeco/Local%20Settings/Temporary%20Internet%20Files/OLK162/Buletini%202010_Janar_Ma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19/shtator%202019/Treguesit%20fiskal%2009-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hoana.agolli/AppData/Local/Microsoft/Windows/INetCache/Content.Outlook/HNPFB2F2/12-2019/Treguesit%20fiskal%2012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Fakt_Plan progresiv"/>
      <sheetName val="Fatk_Plan mujor"/>
      <sheetName val="Pasqyra Fiskale"/>
      <sheetName val="Buxheti i Konsoliduar "/>
      <sheetName val="Deficiti"/>
      <sheetName val="Klas.Ekonomik Te ardhurat"/>
      <sheetName val="Te ardhura Tatime&amp;Dogana"/>
      <sheetName val="Shpenzime.Klas.Funksional"/>
      <sheetName val="FUNKSIONAL"/>
      <sheetName val="MINISTRI"/>
      <sheetName val="Shpenzime.Klas.Institucional"/>
      <sheetName val="Shpenzime.Sipas.Rretheve"/>
      <sheetName val="Shpenzime per Investime"/>
      <sheetName val="Borxhi i Brendshem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98.5</v>
          </cell>
          <cell r="L44">
            <v>98.7</v>
          </cell>
          <cell r="M44">
            <v>100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92.62</v>
          </cell>
          <cell r="L46">
            <v>96.84</v>
          </cell>
          <cell r="M46">
            <v>90.96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>
            <v>1.1106598984771574</v>
          </cell>
          <cell r="L49">
            <v>1.1175278622087133</v>
          </cell>
          <cell r="M49">
            <v>1.123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>
            <v>1.0544158928957028</v>
          </cell>
          <cell r="L51">
            <v>0.99648905410987187</v>
          </cell>
          <cell r="M51">
            <v>1.029023746701847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)"/>
      <sheetName val="Buxheti i Konsoliduar  (2)"/>
      <sheetName val=" Tatime&amp;Dogana Fakt-Plan"/>
      <sheetName val="DeficBUL (2)"/>
      <sheetName val="Pasqyra Fiskale"/>
      <sheetName val="shpenzimet per investime"/>
      <sheetName val="funksionali sipas issh"/>
      <sheetName val="Shpezime Klas Funksional"/>
      <sheetName val="Shpenzime Klas Instittucional"/>
      <sheetName val="tat_dog_ndihmese "/>
    </sheetNames>
    <sheetDataSet>
      <sheetData sheetId="0" refreshError="1"/>
      <sheetData sheetId="1" refreshError="1">
        <row r="5">
          <cell r="C5">
            <v>34674.51</v>
          </cell>
        </row>
        <row r="34">
          <cell r="C34">
            <v>32444.81</v>
          </cell>
          <cell r="D34">
            <v>67577.739999999991</v>
          </cell>
          <cell r="E34">
            <v>104591.36</v>
          </cell>
          <cell r="F34">
            <v>146267.84999999998</v>
          </cell>
          <cell r="G34">
            <v>188063.27</v>
          </cell>
          <cell r="H34">
            <v>229568.84000000003</v>
          </cell>
          <cell r="I34">
            <v>271974.98</v>
          </cell>
          <cell r="J34">
            <v>309504.26</v>
          </cell>
          <cell r="K34">
            <v>347181.07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 (3)"/>
      <sheetName val="Shpenzime Klas Instittucion (2)"/>
      <sheetName val="Shpezime Klas Funksional (2)"/>
      <sheetName val="DeficBUL (3)"/>
      <sheetName val=" Tatime&amp;Dogana Fakt-Plan (2)"/>
      <sheetName val="tat_dog_ndihmese  (2)"/>
      <sheetName val="Buxheti i Konsoliduar  (2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L36">
            <v>390036.84</v>
          </cell>
          <cell r="M36">
            <v>432251.35000000009</v>
          </cell>
          <cell r="N36">
            <v>491897.18000000011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zoomScale="57" zoomScaleNormal="57" workbookViewId="0">
      <selection activeCell="D35" sqref="D35"/>
    </sheetView>
  </sheetViews>
  <sheetFormatPr defaultColWidth="9.109375" defaultRowHeight="14.4" x14ac:dyDescent="0.3"/>
  <cols>
    <col min="1" max="1" width="4" style="5" bestFit="1" customWidth="1"/>
    <col min="2" max="2" width="55.77734375" style="5" customWidth="1"/>
    <col min="3" max="3" width="9" style="5" bestFit="1" customWidth="1"/>
    <col min="4" max="4" width="53.33203125" style="5" customWidth="1"/>
    <col min="5" max="5" width="19.33203125" style="5" bestFit="1" customWidth="1"/>
    <col min="6" max="6" width="21.44140625" style="5" bestFit="1" customWidth="1"/>
    <col min="7" max="7" width="25.5546875" style="5" bestFit="1" customWidth="1"/>
    <col min="8" max="8" width="26.5546875" style="5" bestFit="1" customWidth="1"/>
    <col min="9" max="11" width="21.44140625" style="5" bestFit="1" customWidth="1"/>
    <col min="12" max="12" width="20.33203125" style="5" bestFit="1" customWidth="1"/>
    <col min="13" max="14" width="23.44140625" style="5" bestFit="1" customWidth="1"/>
    <col min="15" max="15" width="21.44140625" style="5" bestFit="1" customWidth="1"/>
    <col min="16" max="16" width="23.44140625" style="5" bestFit="1" customWidth="1"/>
    <col min="17" max="17" width="26.5546875" style="5" bestFit="1" customWidth="1"/>
    <col min="18" max="16384" width="9.109375" style="5"/>
  </cols>
  <sheetData>
    <row r="1" spans="1:17" s="283" customFormat="1" x14ac:dyDescent="0.3">
      <c r="A1" s="7"/>
      <c r="B1" s="8"/>
      <c r="C1" s="7"/>
      <c r="D1" s="7"/>
      <c r="E1" s="8"/>
      <c r="F1" s="7"/>
      <c r="G1" s="8"/>
      <c r="H1" s="7"/>
      <c r="I1" s="7"/>
      <c r="J1" s="7"/>
      <c r="K1" s="7"/>
      <c r="L1" s="7"/>
      <c r="M1" s="7"/>
      <c r="N1" s="7"/>
      <c r="O1" s="7"/>
      <c r="P1" s="7"/>
    </row>
    <row r="2" spans="1:17" s="311" customFormat="1" ht="21" x14ac:dyDescent="0.3">
      <c r="A2" s="310"/>
      <c r="B2" s="311" t="s">
        <v>2321</v>
      </c>
      <c r="C2" s="311" t="s">
        <v>2323</v>
      </c>
    </row>
    <row r="3" spans="1:17" s="283" customFormat="1" ht="15" thickBot="1" x14ac:dyDescent="0.35">
      <c r="A3" s="9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1" customFormat="1" x14ac:dyDescent="0.3">
      <c r="A4" s="276"/>
      <c r="B4" s="277"/>
      <c r="C4" s="277"/>
      <c r="D4" s="277"/>
      <c r="E4" s="277" t="s">
        <v>1842</v>
      </c>
      <c r="F4" s="277" t="s">
        <v>1843</v>
      </c>
      <c r="G4" s="277" t="s">
        <v>1842</v>
      </c>
      <c r="H4" s="277" t="s">
        <v>1843</v>
      </c>
      <c r="I4" s="277" t="s">
        <v>1842</v>
      </c>
      <c r="J4" s="277" t="s">
        <v>1843</v>
      </c>
      <c r="K4" s="277" t="s">
        <v>1842</v>
      </c>
      <c r="L4" s="277" t="s">
        <v>1843</v>
      </c>
      <c r="M4" s="277" t="s">
        <v>1844</v>
      </c>
      <c r="N4" s="277" t="s">
        <v>1845</v>
      </c>
      <c r="O4" s="277" t="s">
        <v>1845</v>
      </c>
      <c r="P4" s="277" t="s">
        <v>1844</v>
      </c>
      <c r="Q4" s="278" t="s">
        <v>1844</v>
      </c>
    </row>
    <row r="5" spans="1:17" s="11" customFormat="1" x14ac:dyDescent="0.3">
      <c r="A5" s="12"/>
      <c r="B5" s="1" t="s">
        <v>1693</v>
      </c>
      <c r="C5" s="1" t="s">
        <v>2061</v>
      </c>
      <c r="D5" s="1" t="s">
        <v>2322</v>
      </c>
      <c r="E5" s="2" t="s">
        <v>1846</v>
      </c>
      <c r="F5" s="2" t="s">
        <v>1846</v>
      </c>
      <c r="G5" s="2" t="s">
        <v>1847</v>
      </c>
      <c r="H5" s="2" t="s">
        <v>1847</v>
      </c>
      <c r="I5" s="2" t="s">
        <v>1848</v>
      </c>
      <c r="J5" s="2" t="s">
        <v>1848</v>
      </c>
      <c r="K5" s="2" t="s">
        <v>1849</v>
      </c>
      <c r="L5" s="2" t="s">
        <v>1849</v>
      </c>
      <c r="M5" s="2" t="s">
        <v>1850</v>
      </c>
      <c r="N5" s="2" t="s">
        <v>1851</v>
      </c>
      <c r="O5" s="2" t="s">
        <v>1852</v>
      </c>
      <c r="P5" s="2" t="s">
        <v>1853</v>
      </c>
      <c r="Q5" s="10" t="s">
        <v>1854</v>
      </c>
    </row>
    <row r="6" spans="1:17" x14ac:dyDescent="0.3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3"/>
    </row>
    <row r="7" spans="1:17" x14ac:dyDescent="0.3">
      <c r="A7" s="6" t="s">
        <v>2</v>
      </c>
      <c r="B7" s="3" t="s">
        <v>3</v>
      </c>
      <c r="C7" s="3" t="s">
        <v>1855</v>
      </c>
      <c r="D7" s="3" t="s">
        <v>1856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6">
        <v>0</v>
      </c>
    </row>
    <row r="8" spans="1:17" x14ac:dyDescent="0.3">
      <c r="A8" s="6" t="s">
        <v>2</v>
      </c>
      <c r="B8" s="3" t="s">
        <v>3</v>
      </c>
      <c r="C8" s="3" t="s">
        <v>1857</v>
      </c>
      <c r="D8" s="3" t="s">
        <v>1858</v>
      </c>
      <c r="E8" s="15">
        <v>242000</v>
      </c>
      <c r="F8" s="15">
        <v>243567.39</v>
      </c>
      <c r="G8" s="15">
        <v>6000</v>
      </c>
      <c r="H8" s="15">
        <v>6000</v>
      </c>
      <c r="I8" s="15">
        <v>0</v>
      </c>
      <c r="J8" s="15">
        <v>0</v>
      </c>
      <c r="K8" s="15">
        <v>248000</v>
      </c>
      <c r="L8" s="15">
        <v>249567.39</v>
      </c>
      <c r="M8" s="15">
        <v>203415.78</v>
      </c>
      <c r="N8" s="15">
        <v>1644.3</v>
      </c>
      <c r="O8" s="15">
        <v>0</v>
      </c>
      <c r="P8" s="15">
        <v>1644.3</v>
      </c>
      <c r="Q8" s="16">
        <v>205060.08</v>
      </c>
    </row>
    <row r="9" spans="1:17" x14ac:dyDescent="0.3">
      <c r="A9" s="6" t="s">
        <v>6</v>
      </c>
      <c r="B9" s="3" t="s">
        <v>7</v>
      </c>
      <c r="C9" s="3" t="s">
        <v>1855</v>
      </c>
      <c r="D9" s="3" t="s">
        <v>1856</v>
      </c>
      <c r="E9" s="15">
        <v>419128</v>
      </c>
      <c r="F9" s="15">
        <v>381228</v>
      </c>
      <c r="G9" s="15">
        <v>180000</v>
      </c>
      <c r="H9" s="15">
        <v>180000</v>
      </c>
      <c r="I9" s="15">
        <v>0</v>
      </c>
      <c r="J9" s="15">
        <v>0</v>
      </c>
      <c r="K9" s="15">
        <v>599128</v>
      </c>
      <c r="L9" s="15">
        <v>561228</v>
      </c>
      <c r="M9" s="15">
        <v>317573.59999999998</v>
      </c>
      <c r="N9" s="15">
        <v>61257.59</v>
      </c>
      <c r="O9" s="15">
        <v>26643.11</v>
      </c>
      <c r="P9" s="15">
        <v>87900.7</v>
      </c>
      <c r="Q9" s="16">
        <v>405474.3</v>
      </c>
    </row>
    <row r="10" spans="1:17" x14ac:dyDescent="0.3">
      <c r="A10" s="6" t="s">
        <v>6</v>
      </c>
      <c r="B10" s="3" t="s">
        <v>7</v>
      </c>
      <c r="C10" s="3" t="s">
        <v>1857</v>
      </c>
      <c r="D10" s="3" t="s">
        <v>1858</v>
      </c>
      <c r="E10" s="15">
        <v>724660</v>
      </c>
      <c r="F10" s="15">
        <v>669645.41</v>
      </c>
      <c r="G10" s="15">
        <v>0</v>
      </c>
      <c r="H10" s="15">
        <v>0</v>
      </c>
      <c r="I10" s="15">
        <v>0</v>
      </c>
      <c r="J10" s="15">
        <v>0</v>
      </c>
      <c r="K10" s="15">
        <v>724660</v>
      </c>
      <c r="L10" s="15">
        <v>669645.41</v>
      </c>
      <c r="M10" s="15">
        <v>551887.26</v>
      </c>
      <c r="N10" s="15">
        <v>0</v>
      </c>
      <c r="O10" s="15">
        <v>0</v>
      </c>
      <c r="P10" s="15">
        <v>0</v>
      </c>
      <c r="Q10" s="16">
        <v>551887.26</v>
      </c>
    </row>
    <row r="11" spans="1:17" x14ac:dyDescent="0.3">
      <c r="A11" s="6" t="s">
        <v>10</v>
      </c>
      <c r="B11" s="3" t="s">
        <v>11</v>
      </c>
      <c r="C11" s="3" t="s">
        <v>1855</v>
      </c>
      <c r="D11" s="3" t="s">
        <v>1856</v>
      </c>
      <c r="E11" s="15">
        <v>470000</v>
      </c>
      <c r="F11" s="15">
        <v>484984.53</v>
      </c>
      <c r="G11" s="15">
        <v>200000</v>
      </c>
      <c r="H11" s="15">
        <v>200000</v>
      </c>
      <c r="I11" s="15">
        <v>330000</v>
      </c>
      <c r="J11" s="15">
        <v>330000</v>
      </c>
      <c r="K11" s="15">
        <v>1000000</v>
      </c>
      <c r="L11" s="15">
        <v>1014984.53</v>
      </c>
      <c r="M11" s="15">
        <v>434585.19</v>
      </c>
      <c r="N11" s="15">
        <v>171317.32</v>
      </c>
      <c r="O11" s="15">
        <v>0</v>
      </c>
      <c r="P11" s="15">
        <v>171317.32</v>
      </c>
      <c r="Q11" s="16">
        <v>605902.52</v>
      </c>
    </row>
    <row r="12" spans="1:17" x14ac:dyDescent="0.3">
      <c r="A12" s="6" t="s">
        <v>29</v>
      </c>
      <c r="B12" s="3" t="s">
        <v>30</v>
      </c>
      <c r="C12" s="3" t="s">
        <v>1855</v>
      </c>
      <c r="D12" s="3" t="s">
        <v>1856</v>
      </c>
      <c r="E12" s="15">
        <v>386292</v>
      </c>
      <c r="F12" s="15">
        <v>316842</v>
      </c>
      <c r="G12" s="15">
        <v>5000</v>
      </c>
      <c r="H12" s="15">
        <v>5000</v>
      </c>
      <c r="I12" s="15">
        <v>0</v>
      </c>
      <c r="J12" s="15">
        <v>0</v>
      </c>
      <c r="K12" s="15">
        <v>391292</v>
      </c>
      <c r="L12" s="15">
        <v>321842</v>
      </c>
      <c r="M12" s="15">
        <v>287531.83</v>
      </c>
      <c r="N12" s="15">
        <v>4896.22</v>
      </c>
      <c r="O12" s="15">
        <v>0</v>
      </c>
      <c r="P12" s="15">
        <v>4896.22</v>
      </c>
      <c r="Q12" s="16">
        <v>292428.05</v>
      </c>
    </row>
    <row r="13" spans="1:17" x14ac:dyDescent="0.3">
      <c r="A13" s="6" t="s">
        <v>29</v>
      </c>
      <c r="B13" s="3" t="s">
        <v>30</v>
      </c>
      <c r="C13" s="3" t="s">
        <v>1879</v>
      </c>
      <c r="D13" s="3" t="s">
        <v>1880</v>
      </c>
      <c r="E13" s="15">
        <v>1377000</v>
      </c>
      <c r="F13" s="15">
        <v>1194343.26</v>
      </c>
      <c r="G13" s="15">
        <v>70420</v>
      </c>
      <c r="H13" s="15">
        <v>70420</v>
      </c>
      <c r="I13" s="15">
        <v>297918</v>
      </c>
      <c r="J13" s="15">
        <v>197918</v>
      </c>
      <c r="K13" s="15">
        <v>1745338</v>
      </c>
      <c r="L13" s="15">
        <v>1462681.26</v>
      </c>
      <c r="M13" s="15">
        <v>1079400.9099999999</v>
      </c>
      <c r="N13" s="15">
        <v>64937.919999999998</v>
      </c>
      <c r="O13" s="15">
        <v>252184.83</v>
      </c>
      <c r="P13" s="15">
        <v>317122.75</v>
      </c>
      <c r="Q13" s="16">
        <v>1396523.66</v>
      </c>
    </row>
    <row r="14" spans="1:17" x14ac:dyDescent="0.3">
      <c r="A14" s="6" t="s">
        <v>29</v>
      </c>
      <c r="B14" s="3" t="s">
        <v>30</v>
      </c>
      <c r="C14" s="3" t="s">
        <v>1881</v>
      </c>
      <c r="D14" s="3" t="s">
        <v>1882</v>
      </c>
      <c r="E14" s="15">
        <v>110000</v>
      </c>
      <c r="F14" s="15">
        <v>127940</v>
      </c>
      <c r="G14" s="15">
        <v>60000</v>
      </c>
      <c r="H14" s="15">
        <v>104000</v>
      </c>
      <c r="I14" s="15">
        <v>172600</v>
      </c>
      <c r="J14" s="15">
        <v>172600</v>
      </c>
      <c r="K14" s="15">
        <v>342600</v>
      </c>
      <c r="L14" s="15">
        <v>404540</v>
      </c>
      <c r="M14" s="15">
        <v>113520.11</v>
      </c>
      <c r="N14" s="15">
        <v>67909.63</v>
      </c>
      <c r="O14" s="15">
        <v>65990.210000000006</v>
      </c>
      <c r="P14" s="15">
        <v>133899.84</v>
      </c>
      <c r="Q14" s="16">
        <v>247419.95</v>
      </c>
    </row>
    <row r="15" spans="1:17" x14ac:dyDescent="0.3">
      <c r="A15" s="6" t="s">
        <v>29</v>
      </c>
      <c r="B15" s="3" t="s">
        <v>30</v>
      </c>
      <c r="C15" s="3" t="s">
        <v>1883</v>
      </c>
      <c r="D15" s="3" t="s">
        <v>1884</v>
      </c>
      <c r="E15" s="15">
        <v>690000</v>
      </c>
      <c r="F15" s="15">
        <v>692706.11</v>
      </c>
      <c r="G15" s="15">
        <v>1800000</v>
      </c>
      <c r="H15" s="17">
        <v>2080000</v>
      </c>
      <c r="I15" s="15">
        <v>755800</v>
      </c>
      <c r="J15" s="15">
        <v>755800</v>
      </c>
      <c r="K15" s="15">
        <v>3245800</v>
      </c>
      <c r="L15" s="15">
        <v>3528506.11</v>
      </c>
      <c r="M15" s="15">
        <v>683814.48</v>
      </c>
      <c r="N15" s="15">
        <v>1959231.03</v>
      </c>
      <c r="O15" s="15">
        <v>627299.29</v>
      </c>
      <c r="P15" s="15">
        <v>2586530.3199999998</v>
      </c>
      <c r="Q15" s="16">
        <v>3270344.8</v>
      </c>
    </row>
    <row r="16" spans="1:17" x14ac:dyDescent="0.3">
      <c r="A16" s="6" t="s">
        <v>29</v>
      </c>
      <c r="B16" s="3" t="s">
        <v>30</v>
      </c>
      <c r="C16" s="3" t="s">
        <v>1885</v>
      </c>
      <c r="D16" s="3" t="s">
        <v>1886</v>
      </c>
      <c r="E16" s="15">
        <v>856250</v>
      </c>
      <c r="F16" s="15">
        <v>1184796</v>
      </c>
      <c r="G16" s="15">
        <v>919000</v>
      </c>
      <c r="H16" s="15">
        <v>184000</v>
      </c>
      <c r="I16" s="15">
        <v>1865682</v>
      </c>
      <c r="J16" s="15">
        <v>1565682</v>
      </c>
      <c r="K16" s="15">
        <v>3640932</v>
      </c>
      <c r="L16" s="15">
        <v>2934478</v>
      </c>
      <c r="M16" s="15">
        <v>1122176.52</v>
      </c>
      <c r="N16" s="15">
        <v>75027.78</v>
      </c>
      <c r="O16" s="15">
        <v>112672.96000000001</v>
      </c>
      <c r="P16" s="15">
        <v>187700.74</v>
      </c>
      <c r="Q16" s="16">
        <v>1309877.25</v>
      </c>
    </row>
    <row r="17" spans="1:17" x14ac:dyDescent="0.3">
      <c r="A17" s="6" t="s">
        <v>29</v>
      </c>
      <c r="B17" s="3" t="s">
        <v>30</v>
      </c>
      <c r="C17" s="3" t="s">
        <v>1887</v>
      </c>
      <c r="D17" s="3" t="s">
        <v>1888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7863.04</v>
      </c>
      <c r="P17" s="15">
        <v>7863.04</v>
      </c>
      <c r="Q17" s="16">
        <v>7863.04</v>
      </c>
    </row>
    <row r="18" spans="1:17" x14ac:dyDescent="0.3">
      <c r="A18" s="6" t="s">
        <v>29</v>
      </c>
      <c r="B18" s="3" t="s">
        <v>30</v>
      </c>
      <c r="C18" s="3" t="s">
        <v>1891</v>
      </c>
      <c r="D18" s="3" t="s">
        <v>1892</v>
      </c>
      <c r="E18" s="15">
        <v>488000</v>
      </c>
      <c r="F18" s="15">
        <v>412291.5</v>
      </c>
      <c r="G18" s="15">
        <v>20000</v>
      </c>
      <c r="H18" s="15">
        <v>20000</v>
      </c>
      <c r="I18" s="15">
        <v>0</v>
      </c>
      <c r="J18" s="15">
        <v>0</v>
      </c>
      <c r="K18" s="15">
        <v>508000</v>
      </c>
      <c r="L18" s="15">
        <v>432291.5</v>
      </c>
      <c r="M18" s="15">
        <v>380218.26</v>
      </c>
      <c r="N18" s="15">
        <v>16383.59</v>
      </c>
      <c r="O18" s="15">
        <v>0</v>
      </c>
      <c r="P18" s="15">
        <v>16383.59</v>
      </c>
      <c r="Q18" s="16">
        <v>396601.85</v>
      </c>
    </row>
    <row r="19" spans="1:17" x14ac:dyDescent="0.3">
      <c r="A19" s="6" t="s">
        <v>29</v>
      </c>
      <c r="B19" s="3" t="s">
        <v>30</v>
      </c>
      <c r="C19" s="3" t="s">
        <v>1893</v>
      </c>
      <c r="D19" s="3" t="s">
        <v>1894</v>
      </c>
      <c r="E19" s="15">
        <v>30000</v>
      </c>
      <c r="F19" s="15">
        <v>18500</v>
      </c>
      <c r="G19" s="15">
        <v>0</v>
      </c>
      <c r="H19" s="15">
        <v>0</v>
      </c>
      <c r="I19" s="15">
        <v>0</v>
      </c>
      <c r="J19" s="15">
        <v>0</v>
      </c>
      <c r="K19" s="15">
        <v>30000</v>
      </c>
      <c r="L19" s="15">
        <v>18500</v>
      </c>
      <c r="M19" s="15">
        <v>13396.37</v>
      </c>
      <c r="N19" s="15">
        <v>0</v>
      </c>
      <c r="O19" s="15">
        <v>0</v>
      </c>
      <c r="P19" s="15">
        <v>0</v>
      </c>
      <c r="Q19" s="16">
        <v>13396.37</v>
      </c>
    </row>
    <row r="20" spans="1:17" x14ac:dyDescent="0.3">
      <c r="A20" s="6" t="s">
        <v>29</v>
      </c>
      <c r="B20" s="3" t="s">
        <v>30</v>
      </c>
      <c r="C20" s="3" t="s">
        <v>1895</v>
      </c>
      <c r="D20" s="3" t="s">
        <v>1896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20714.57</v>
      </c>
      <c r="P20" s="15">
        <v>20714.57</v>
      </c>
      <c r="Q20" s="16">
        <v>20714.57</v>
      </c>
    </row>
    <row r="21" spans="1:17" x14ac:dyDescent="0.3">
      <c r="A21" s="6" t="s">
        <v>103</v>
      </c>
      <c r="B21" s="3" t="s">
        <v>104</v>
      </c>
      <c r="C21" s="3" t="s">
        <v>1855</v>
      </c>
      <c r="D21" s="3" t="s">
        <v>1856</v>
      </c>
      <c r="E21" s="15">
        <v>630700</v>
      </c>
      <c r="F21" s="15">
        <v>616200</v>
      </c>
      <c r="G21" s="15">
        <v>13000</v>
      </c>
      <c r="H21" s="15">
        <v>13000</v>
      </c>
      <c r="I21" s="15">
        <v>0</v>
      </c>
      <c r="J21" s="15">
        <v>0</v>
      </c>
      <c r="K21" s="15">
        <v>643700</v>
      </c>
      <c r="L21" s="15">
        <v>629200</v>
      </c>
      <c r="M21" s="15">
        <v>582340.31000000006</v>
      </c>
      <c r="N21" s="15">
        <v>12846.95</v>
      </c>
      <c r="O21" s="15">
        <v>1773.08</v>
      </c>
      <c r="P21" s="15">
        <v>14620.03</v>
      </c>
      <c r="Q21" s="16">
        <v>596960.32999999996</v>
      </c>
    </row>
    <row r="22" spans="1:17" x14ac:dyDescent="0.3">
      <c r="A22" s="6" t="s">
        <v>103</v>
      </c>
      <c r="B22" s="3" t="s">
        <v>104</v>
      </c>
      <c r="C22" s="3" t="s">
        <v>1871</v>
      </c>
      <c r="D22" s="3" t="s">
        <v>1872</v>
      </c>
      <c r="E22" s="15">
        <v>93900</v>
      </c>
      <c r="F22" s="15">
        <v>102930</v>
      </c>
      <c r="G22" s="15">
        <v>1750000</v>
      </c>
      <c r="H22" s="15">
        <v>1697000</v>
      </c>
      <c r="I22" s="15">
        <v>4160000</v>
      </c>
      <c r="J22" s="15">
        <v>3160000</v>
      </c>
      <c r="K22" s="15">
        <v>6003900</v>
      </c>
      <c r="L22" s="15">
        <v>4959930</v>
      </c>
      <c r="M22" s="15">
        <v>37546.269999999997</v>
      </c>
      <c r="N22" s="15">
        <v>1632347.24</v>
      </c>
      <c r="O22" s="15">
        <v>1357668.39</v>
      </c>
      <c r="P22" s="15">
        <v>2990015.63</v>
      </c>
      <c r="Q22" s="16">
        <v>3027561.9</v>
      </c>
    </row>
    <row r="23" spans="1:17" x14ac:dyDescent="0.3">
      <c r="A23" s="6" t="s">
        <v>103</v>
      </c>
      <c r="B23" s="3" t="s">
        <v>104</v>
      </c>
      <c r="C23" s="3" t="s">
        <v>1873</v>
      </c>
      <c r="D23" s="3" t="s">
        <v>1874</v>
      </c>
      <c r="E23" s="15">
        <v>159500</v>
      </c>
      <c r="F23" s="15">
        <v>160561</v>
      </c>
      <c r="G23" s="15">
        <v>128000</v>
      </c>
      <c r="H23" s="15">
        <v>128000</v>
      </c>
      <c r="I23" s="15">
        <v>0</v>
      </c>
      <c r="J23" s="15">
        <v>0</v>
      </c>
      <c r="K23" s="15">
        <v>287500</v>
      </c>
      <c r="L23" s="15">
        <v>288561</v>
      </c>
      <c r="M23" s="15">
        <v>142953.5</v>
      </c>
      <c r="N23" s="15">
        <v>126206.41</v>
      </c>
      <c r="O23" s="15">
        <v>0</v>
      </c>
      <c r="P23" s="15">
        <v>126206.41</v>
      </c>
      <c r="Q23" s="16">
        <v>269159.90999999997</v>
      </c>
    </row>
    <row r="24" spans="1:17" x14ac:dyDescent="0.3">
      <c r="A24" s="6" t="s">
        <v>103</v>
      </c>
      <c r="B24" s="3" t="s">
        <v>104</v>
      </c>
      <c r="C24" s="3" t="s">
        <v>1875</v>
      </c>
      <c r="D24" s="3" t="s">
        <v>1876</v>
      </c>
      <c r="E24" s="15">
        <v>254000</v>
      </c>
      <c r="F24" s="15">
        <v>254768.74</v>
      </c>
      <c r="G24" s="15">
        <v>90000</v>
      </c>
      <c r="H24" s="15">
        <v>90000</v>
      </c>
      <c r="I24" s="15">
        <v>0</v>
      </c>
      <c r="J24" s="15">
        <v>0</v>
      </c>
      <c r="K24" s="15">
        <v>344000</v>
      </c>
      <c r="L24" s="15">
        <v>344768.74</v>
      </c>
      <c r="M24" s="15">
        <v>241606.74</v>
      </c>
      <c r="N24" s="15">
        <v>87228.36</v>
      </c>
      <c r="O24" s="15">
        <v>0</v>
      </c>
      <c r="P24" s="15">
        <v>87228.36</v>
      </c>
      <c r="Q24" s="16">
        <v>328835.09999999998</v>
      </c>
    </row>
    <row r="25" spans="1:17" x14ac:dyDescent="0.3">
      <c r="A25" s="6" t="s">
        <v>103</v>
      </c>
      <c r="B25" s="3" t="s">
        <v>104</v>
      </c>
      <c r="C25" s="3" t="s">
        <v>1897</v>
      </c>
      <c r="D25" s="3" t="s">
        <v>1898</v>
      </c>
      <c r="E25" s="15">
        <v>1879270</v>
      </c>
      <c r="F25" s="15">
        <v>1879999.5</v>
      </c>
      <c r="G25" s="15">
        <v>14755100</v>
      </c>
      <c r="H25" s="15">
        <v>15124100</v>
      </c>
      <c r="I25" s="15">
        <v>6308132</v>
      </c>
      <c r="J25" s="15">
        <v>7348132</v>
      </c>
      <c r="K25" s="15">
        <v>22942502</v>
      </c>
      <c r="L25" s="15">
        <v>24352231.5</v>
      </c>
      <c r="M25" s="15">
        <v>1765922.73</v>
      </c>
      <c r="N25" s="15">
        <v>15097086.25</v>
      </c>
      <c r="O25" s="15">
        <v>6871422.6100000003</v>
      </c>
      <c r="P25" s="15">
        <v>21968508.859999999</v>
      </c>
      <c r="Q25" s="16">
        <v>23734431.59</v>
      </c>
    </row>
    <row r="26" spans="1:17" x14ac:dyDescent="0.3">
      <c r="A26" s="6" t="s">
        <v>103</v>
      </c>
      <c r="B26" s="3" t="s">
        <v>104</v>
      </c>
      <c r="C26" s="3" t="s">
        <v>1899</v>
      </c>
      <c r="D26" s="3" t="s">
        <v>1900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-0.36</v>
      </c>
      <c r="P26" s="15">
        <v>-0.36</v>
      </c>
      <c r="Q26" s="16">
        <v>-0.36</v>
      </c>
    </row>
    <row r="27" spans="1:17" x14ac:dyDescent="0.3">
      <c r="A27" s="6" t="s">
        <v>103</v>
      </c>
      <c r="B27" s="3" t="s">
        <v>104</v>
      </c>
      <c r="C27" s="3" t="s">
        <v>1901</v>
      </c>
      <c r="D27" s="3" t="s">
        <v>1902</v>
      </c>
      <c r="E27" s="15">
        <v>99000</v>
      </c>
      <c r="F27" s="15">
        <v>99030</v>
      </c>
      <c r="G27" s="15">
        <v>150000</v>
      </c>
      <c r="H27" s="15">
        <v>100000</v>
      </c>
      <c r="I27" s="15">
        <v>0</v>
      </c>
      <c r="J27" s="15">
        <v>0</v>
      </c>
      <c r="K27" s="15">
        <v>249000</v>
      </c>
      <c r="L27" s="15">
        <v>199030</v>
      </c>
      <c r="M27" s="15">
        <v>93578.89</v>
      </c>
      <c r="N27" s="15">
        <v>47425.06</v>
      </c>
      <c r="O27" s="15">
        <v>0</v>
      </c>
      <c r="P27" s="15">
        <v>47425.06</v>
      </c>
      <c r="Q27" s="16">
        <v>141003.96</v>
      </c>
    </row>
    <row r="28" spans="1:17" x14ac:dyDescent="0.3">
      <c r="A28" s="6" t="s">
        <v>103</v>
      </c>
      <c r="B28" s="3" t="s">
        <v>104</v>
      </c>
      <c r="C28" s="3" t="s">
        <v>1903</v>
      </c>
      <c r="D28" s="3" t="s">
        <v>1904</v>
      </c>
      <c r="E28" s="15">
        <v>423700</v>
      </c>
      <c r="F28" s="15">
        <v>420970</v>
      </c>
      <c r="G28" s="15">
        <v>300000</v>
      </c>
      <c r="H28" s="15">
        <v>153500</v>
      </c>
      <c r="I28" s="15">
        <v>1400000</v>
      </c>
      <c r="J28" s="15">
        <v>754000</v>
      </c>
      <c r="K28" s="15">
        <v>2123700</v>
      </c>
      <c r="L28" s="15">
        <v>1328470</v>
      </c>
      <c r="M28" s="15">
        <v>413815.54</v>
      </c>
      <c r="N28" s="15">
        <v>144490.98000000001</v>
      </c>
      <c r="O28" s="15">
        <v>0</v>
      </c>
      <c r="P28" s="15">
        <v>144490.98000000001</v>
      </c>
      <c r="Q28" s="16">
        <v>558306.53</v>
      </c>
    </row>
    <row r="29" spans="1:17" x14ac:dyDescent="0.3">
      <c r="A29" s="6" t="s">
        <v>103</v>
      </c>
      <c r="B29" s="3" t="s">
        <v>104</v>
      </c>
      <c r="C29" s="3" t="s">
        <v>1905</v>
      </c>
      <c r="D29" s="3" t="s">
        <v>1906</v>
      </c>
      <c r="E29" s="15">
        <v>20210</v>
      </c>
      <c r="F29" s="15">
        <v>15240</v>
      </c>
      <c r="G29" s="15">
        <v>2000</v>
      </c>
      <c r="H29" s="15">
        <v>19000</v>
      </c>
      <c r="I29" s="15">
        <v>0</v>
      </c>
      <c r="J29" s="15">
        <v>0</v>
      </c>
      <c r="K29" s="15">
        <v>22210</v>
      </c>
      <c r="L29" s="15">
        <v>34240</v>
      </c>
      <c r="M29" s="15">
        <v>10251.59</v>
      </c>
      <c r="N29" s="15">
        <v>0</v>
      </c>
      <c r="O29" s="15">
        <v>0</v>
      </c>
      <c r="P29" s="15">
        <v>0</v>
      </c>
      <c r="Q29" s="16">
        <v>10251.59</v>
      </c>
    </row>
    <row r="30" spans="1:17" x14ac:dyDescent="0.3">
      <c r="A30" s="6" t="s">
        <v>103</v>
      </c>
      <c r="B30" s="3" t="s">
        <v>104</v>
      </c>
      <c r="C30" s="3" t="s">
        <v>1907</v>
      </c>
      <c r="D30" s="3" t="s">
        <v>1908</v>
      </c>
      <c r="E30" s="15">
        <v>30800</v>
      </c>
      <c r="F30" s="15">
        <v>99720.2</v>
      </c>
      <c r="G30" s="15">
        <v>159620</v>
      </c>
      <c r="H30" s="15">
        <v>190620</v>
      </c>
      <c r="I30" s="15">
        <v>220000</v>
      </c>
      <c r="J30" s="15">
        <v>220000</v>
      </c>
      <c r="K30" s="15">
        <v>410420</v>
      </c>
      <c r="L30" s="15">
        <v>510340.2</v>
      </c>
      <c r="M30" s="15">
        <v>65220.29</v>
      </c>
      <c r="N30" s="15">
        <v>80031.5</v>
      </c>
      <c r="O30" s="15">
        <v>37942</v>
      </c>
      <c r="P30" s="15">
        <v>117973.5</v>
      </c>
      <c r="Q30" s="16">
        <v>183193.79</v>
      </c>
    </row>
    <row r="31" spans="1:17" x14ac:dyDescent="0.3">
      <c r="A31" s="6" t="s">
        <v>103</v>
      </c>
      <c r="B31" s="3" t="s">
        <v>104</v>
      </c>
      <c r="C31" s="3" t="s">
        <v>1909</v>
      </c>
      <c r="D31" s="3" t="s">
        <v>1910</v>
      </c>
      <c r="E31" s="15">
        <v>500000</v>
      </c>
      <c r="F31" s="15">
        <v>500000</v>
      </c>
      <c r="G31" s="15">
        <v>1994272</v>
      </c>
      <c r="H31" s="15">
        <v>1531272</v>
      </c>
      <c r="I31" s="15">
        <v>800000</v>
      </c>
      <c r="J31" s="15">
        <v>700000</v>
      </c>
      <c r="K31" s="15">
        <v>3294272</v>
      </c>
      <c r="L31" s="15">
        <v>2731272</v>
      </c>
      <c r="M31" s="15">
        <v>500000</v>
      </c>
      <c r="N31" s="15">
        <v>1408000.7</v>
      </c>
      <c r="O31" s="15">
        <v>74433.36</v>
      </c>
      <c r="P31" s="15">
        <v>1482434.06</v>
      </c>
      <c r="Q31" s="16">
        <v>1982434.06</v>
      </c>
    </row>
    <row r="32" spans="1:17" x14ac:dyDescent="0.3">
      <c r="A32" s="6" t="s">
        <v>103</v>
      </c>
      <c r="B32" s="3" t="s">
        <v>104</v>
      </c>
      <c r="C32" s="3" t="s">
        <v>1911</v>
      </c>
      <c r="D32" s="3" t="s">
        <v>1912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93703.26</v>
      </c>
      <c r="P32" s="15">
        <v>93703.26</v>
      </c>
      <c r="Q32" s="16">
        <v>93703.26</v>
      </c>
    </row>
    <row r="33" spans="1:17" x14ac:dyDescent="0.3">
      <c r="A33" s="6" t="s">
        <v>103</v>
      </c>
      <c r="B33" s="3" t="s">
        <v>104</v>
      </c>
      <c r="C33" s="3" t="s">
        <v>1913</v>
      </c>
      <c r="D33" s="3" t="s">
        <v>1914</v>
      </c>
      <c r="E33" s="15">
        <v>463000</v>
      </c>
      <c r="F33" s="15">
        <v>478785.25</v>
      </c>
      <c r="G33" s="15">
        <v>4399500.29</v>
      </c>
      <c r="H33" s="15">
        <v>4432000.29</v>
      </c>
      <c r="I33" s="15">
        <v>5520000</v>
      </c>
      <c r="J33" s="15">
        <v>5220000</v>
      </c>
      <c r="K33" s="15">
        <v>10382500.289999999</v>
      </c>
      <c r="L33" s="15">
        <v>10130785.539999999</v>
      </c>
      <c r="M33" s="15">
        <v>475959.05</v>
      </c>
      <c r="N33" s="15">
        <v>4140724.07</v>
      </c>
      <c r="O33" s="15">
        <v>4074115.87</v>
      </c>
      <c r="P33" s="15">
        <v>8214839.9400000004</v>
      </c>
      <c r="Q33" s="16">
        <v>8690798.9900000002</v>
      </c>
    </row>
    <row r="34" spans="1:17" x14ac:dyDescent="0.3">
      <c r="A34" s="6" t="s">
        <v>147</v>
      </c>
      <c r="B34" s="3" t="s">
        <v>148</v>
      </c>
      <c r="C34" s="3" t="s">
        <v>1855</v>
      </c>
      <c r="D34" s="3" t="s">
        <v>1856</v>
      </c>
      <c r="E34" s="15">
        <v>631050</v>
      </c>
      <c r="F34" s="15">
        <v>709746.86</v>
      </c>
      <c r="G34" s="15">
        <v>339623.02</v>
      </c>
      <c r="H34" s="15">
        <v>658623.02</v>
      </c>
      <c r="I34" s="15">
        <v>318919</v>
      </c>
      <c r="J34" s="15">
        <v>318919</v>
      </c>
      <c r="K34" s="15">
        <v>1289592.02</v>
      </c>
      <c r="L34" s="15">
        <v>1687288.88</v>
      </c>
      <c r="M34" s="15">
        <v>692603.52</v>
      </c>
      <c r="N34" s="15">
        <v>574402.56999999995</v>
      </c>
      <c r="O34" s="15">
        <v>817091.26</v>
      </c>
      <c r="P34" s="15">
        <v>1391493.83</v>
      </c>
      <c r="Q34" s="16">
        <v>2084097.35</v>
      </c>
    </row>
    <row r="35" spans="1:17" x14ac:dyDescent="0.3">
      <c r="A35" s="6" t="s">
        <v>147</v>
      </c>
      <c r="B35" s="3" t="s">
        <v>148</v>
      </c>
      <c r="C35" s="3" t="s">
        <v>1857</v>
      </c>
      <c r="D35" s="3" t="s">
        <v>1858</v>
      </c>
      <c r="E35" s="15">
        <v>457923</v>
      </c>
      <c r="F35" s="15">
        <v>470673</v>
      </c>
      <c r="G35" s="15">
        <v>5000</v>
      </c>
      <c r="H35" s="15">
        <v>5000</v>
      </c>
      <c r="I35" s="15">
        <v>0</v>
      </c>
      <c r="J35" s="15">
        <v>0</v>
      </c>
      <c r="K35" s="15">
        <v>462923</v>
      </c>
      <c r="L35" s="15">
        <v>475673</v>
      </c>
      <c r="M35" s="15">
        <v>452670.05</v>
      </c>
      <c r="N35" s="15">
        <v>70.8</v>
      </c>
      <c r="O35" s="15">
        <v>0</v>
      </c>
      <c r="P35" s="15">
        <v>70.8</v>
      </c>
      <c r="Q35" s="16">
        <v>452740.85</v>
      </c>
    </row>
    <row r="36" spans="1:17" x14ac:dyDescent="0.3">
      <c r="A36" s="6" t="s">
        <v>147</v>
      </c>
      <c r="B36" s="3" t="s">
        <v>148</v>
      </c>
      <c r="C36" s="3" t="s">
        <v>1859</v>
      </c>
      <c r="D36" s="3" t="s">
        <v>1860</v>
      </c>
      <c r="E36" s="15">
        <v>320000</v>
      </c>
      <c r="F36" s="15">
        <v>349856.46</v>
      </c>
      <c r="G36" s="15">
        <v>650000</v>
      </c>
      <c r="H36" s="15">
        <v>39357.370000000003</v>
      </c>
      <c r="I36" s="15">
        <v>0</v>
      </c>
      <c r="J36" s="15">
        <v>0</v>
      </c>
      <c r="K36" s="15">
        <v>970000</v>
      </c>
      <c r="L36" s="15">
        <v>389213.83</v>
      </c>
      <c r="M36" s="15">
        <v>324232.39</v>
      </c>
      <c r="N36" s="15">
        <v>37367.51</v>
      </c>
      <c r="O36" s="15">
        <v>28.1</v>
      </c>
      <c r="P36" s="15">
        <v>37395.61</v>
      </c>
      <c r="Q36" s="16">
        <v>361628</v>
      </c>
    </row>
    <row r="37" spans="1:17" x14ac:dyDescent="0.3">
      <c r="A37" s="6" t="s">
        <v>147</v>
      </c>
      <c r="B37" s="3" t="s">
        <v>148</v>
      </c>
      <c r="C37" s="3" t="s">
        <v>1861</v>
      </c>
      <c r="D37" s="3" t="s">
        <v>1862</v>
      </c>
      <c r="E37" s="15">
        <v>2246001</v>
      </c>
      <c r="F37" s="15">
        <v>2249601</v>
      </c>
      <c r="G37" s="15">
        <v>953000</v>
      </c>
      <c r="H37" s="15">
        <v>938000</v>
      </c>
      <c r="I37" s="15">
        <v>0</v>
      </c>
      <c r="J37" s="15">
        <v>0</v>
      </c>
      <c r="K37" s="15">
        <v>3199001</v>
      </c>
      <c r="L37" s="15">
        <v>3187601</v>
      </c>
      <c r="M37" s="15">
        <v>2121638.4700000002</v>
      </c>
      <c r="N37" s="15">
        <v>748904.68</v>
      </c>
      <c r="O37" s="15">
        <v>2024.68</v>
      </c>
      <c r="P37" s="15">
        <v>750929.36</v>
      </c>
      <c r="Q37" s="16">
        <v>2872567.84</v>
      </c>
    </row>
    <row r="38" spans="1:17" x14ac:dyDescent="0.3">
      <c r="A38" s="6" t="s">
        <v>147</v>
      </c>
      <c r="B38" s="3" t="s">
        <v>148</v>
      </c>
      <c r="C38" s="3" t="s">
        <v>1863</v>
      </c>
      <c r="D38" s="3" t="s">
        <v>1864</v>
      </c>
      <c r="E38" s="15">
        <v>3254597</v>
      </c>
      <c r="F38" s="15">
        <v>3257187</v>
      </c>
      <c r="G38" s="15">
        <v>582227</v>
      </c>
      <c r="H38" s="15">
        <v>472227</v>
      </c>
      <c r="I38" s="15">
        <v>76437</v>
      </c>
      <c r="J38" s="15">
        <v>76437</v>
      </c>
      <c r="K38" s="15">
        <v>3913261</v>
      </c>
      <c r="L38" s="15">
        <v>3805851</v>
      </c>
      <c r="M38" s="15">
        <v>3186814.01</v>
      </c>
      <c r="N38" s="15">
        <v>282563.59000000003</v>
      </c>
      <c r="O38" s="15">
        <v>2697.53</v>
      </c>
      <c r="P38" s="15">
        <v>285261.12</v>
      </c>
      <c r="Q38" s="16">
        <v>3472075.13</v>
      </c>
    </row>
    <row r="39" spans="1:17" x14ac:dyDescent="0.3">
      <c r="A39" s="6" t="s">
        <v>147</v>
      </c>
      <c r="B39" s="3" t="s">
        <v>148</v>
      </c>
      <c r="C39" s="3" t="s">
        <v>1915</v>
      </c>
      <c r="D39" s="3" t="s">
        <v>1916</v>
      </c>
      <c r="E39" s="15">
        <v>78900</v>
      </c>
      <c r="F39" s="15">
        <v>89542.5</v>
      </c>
      <c r="G39" s="15">
        <v>27000</v>
      </c>
      <c r="H39" s="15">
        <v>27000</v>
      </c>
      <c r="I39" s="15">
        <v>0</v>
      </c>
      <c r="J39" s="15">
        <v>0</v>
      </c>
      <c r="K39" s="15">
        <v>105900</v>
      </c>
      <c r="L39" s="15">
        <v>116542.5</v>
      </c>
      <c r="M39" s="15">
        <v>77523.399999999994</v>
      </c>
      <c r="N39" s="15">
        <v>25890.94</v>
      </c>
      <c r="O39" s="15">
        <v>0</v>
      </c>
      <c r="P39" s="15">
        <v>25890.94</v>
      </c>
      <c r="Q39" s="16">
        <v>103414.33</v>
      </c>
    </row>
    <row r="40" spans="1:17" x14ac:dyDescent="0.3">
      <c r="A40" s="6" t="s">
        <v>147</v>
      </c>
      <c r="B40" s="3" t="s">
        <v>148</v>
      </c>
      <c r="C40" s="3" t="s">
        <v>1919</v>
      </c>
      <c r="D40" s="3" t="s">
        <v>1920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6">
        <v>0</v>
      </c>
    </row>
    <row r="41" spans="1:17" x14ac:dyDescent="0.3">
      <c r="A41" s="6" t="s">
        <v>147</v>
      </c>
      <c r="B41" s="3" t="s">
        <v>148</v>
      </c>
      <c r="C41" s="3" t="s">
        <v>1867</v>
      </c>
      <c r="D41" s="3" t="s">
        <v>1868</v>
      </c>
      <c r="E41" s="15">
        <v>268000</v>
      </c>
      <c r="F41" s="15">
        <v>273120</v>
      </c>
      <c r="G41" s="15">
        <v>103300</v>
      </c>
      <c r="H41" s="15">
        <v>91300</v>
      </c>
      <c r="I41" s="15">
        <v>150000</v>
      </c>
      <c r="J41" s="15">
        <v>100000</v>
      </c>
      <c r="K41" s="15">
        <v>521300</v>
      </c>
      <c r="L41" s="15">
        <v>464420</v>
      </c>
      <c r="M41" s="15">
        <v>241884.7</v>
      </c>
      <c r="N41" s="15">
        <v>80422.259999999995</v>
      </c>
      <c r="O41" s="15">
        <v>142550.99</v>
      </c>
      <c r="P41" s="15">
        <v>222973.25</v>
      </c>
      <c r="Q41" s="16">
        <v>464857.95</v>
      </c>
    </row>
    <row r="42" spans="1:17" x14ac:dyDescent="0.3">
      <c r="A42" s="6" t="s">
        <v>147</v>
      </c>
      <c r="B42" s="3" t="s">
        <v>148</v>
      </c>
      <c r="C42" s="3" t="s">
        <v>1869</v>
      </c>
      <c r="D42" s="3" t="s">
        <v>1870</v>
      </c>
      <c r="E42" s="15">
        <v>336500</v>
      </c>
      <c r="F42" s="15">
        <v>309700</v>
      </c>
      <c r="G42" s="15">
        <v>29000</v>
      </c>
      <c r="H42" s="15">
        <v>29000</v>
      </c>
      <c r="I42" s="15">
        <v>0</v>
      </c>
      <c r="J42" s="15">
        <v>0</v>
      </c>
      <c r="K42" s="15">
        <v>365500</v>
      </c>
      <c r="L42" s="15">
        <v>338700</v>
      </c>
      <c r="M42" s="15">
        <v>235983.99</v>
      </c>
      <c r="N42" s="15">
        <v>14602.24</v>
      </c>
      <c r="O42" s="15">
        <v>0</v>
      </c>
      <c r="P42" s="15">
        <v>14602.24</v>
      </c>
      <c r="Q42" s="16">
        <v>250586.23</v>
      </c>
    </row>
    <row r="43" spans="1:17" x14ac:dyDescent="0.3">
      <c r="A43" s="6" t="s">
        <v>147</v>
      </c>
      <c r="B43" s="3" t="s">
        <v>148</v>
      </c>
      <c r="C43" s="3" t="s">
        <v>1921</v>
      </c>
      <c r="D43" s="3" t="s">
        <v>1922</v>
      </c>
      <c r="E43" s="15">
        <v>183468</v>
      </c>
      <c r="F43" s="15">
        <v>173264</v>
      </c>
      <c r="G43" s="15">
        <v>10000</v>
      </c>
      <c r="H43" s="15">
        <v>10000</v>
      </c>
      <c r="I43" s="15">
        <v>0</v>
      </c>
      <c r="J43" s="15">
        <v>0</v>
      </c>
      <c r="K43" s="15">
        <v>193468</v>
      </c>
      <c r="L43" s="15">
        <v>183264</v>
      </c>
      <c r="M43" s="15">
        <v>146514.99</v>
      </c>
      <c r="N43" s="15">
        <v>0</v>
      </c>
      <c r="O43" s="15">
        <v>0</v>
      </c>
      <c r="P43" s="15">
        <v>0</v>
      </c>
      <c r="Q43" s="16">
        <v>146514.99</v>
      </c>
    </row>
    <row r="44" spans="1:17" x14ac:dyDescent="0.3">
      <c r="A44" s="6" t="s">
        <v>147</v>
      </c>
      <c r="B44" s="3" t="s">
        <v>148</v>
      </c>
      <c r="C44" s="3" t="s">
        <v>1923</v>
      </c>
      <c r="D44" s="3" t="s">
        <v>1924</v>
      </c>
      <c r="E44" s="15">
        <v>380000</v>
      </c>
      <c r="F44" s="15">
        <v>307874</v>
      </c>
      <c r="G44" s="15">
        <v>350000</v>
      </c>
      <c r="H44" s="15">
        <v>317125.76000000001</v>
      </c>
      <c r="I44" s="15">
        <v>0</v>
      </c>
      <c r="J44" s="15">
        <v>0</v>
      </c>
      <c r="K44" s="15">
        <v>730000</v>
      </c>
      <c r="L44" s="15">
        <v>624999.76</v>
      </c>
      <c r="M44" s="15">
        <v>215799.21</v>
      </c>
      <c r="N44" s="15">
        <v>310686.8</v>
      </c>
      <c r="O44" s="15">
        <v>0</v>
      </c>
      <c r="P44" s="15">
        <v>310686.8</v>
      </c>
      <c r="Q44" s="16">
        <v>526486</v>
      </c>
    </row>
    <row r="45" spans="1:17" x14ac:dyDescent="0.3">
      <c r="A45" s="6" t="s">
        <v>147</v>
      </c>
      <c r="B45" s="3" t="s">
        <v>148</v>
      </c>
      <c r="C45" s="3" t="s">
        <v>1925</v>
      </c>
      <c r="D45" s="3" t="s">
        <v>1926</v>
      </c>
      <c r="E45" s="15">
        <v>1805000</v>
      </c>
      <c r="F45" s="15">
        <v>1809000</v>
      </c>
      <c r="G45" s="15">
        <v>820700</v>
      </c>
      <c r="H45" s="15">
        <v>878248</v>
      </c>
      <c r="I45" s="15">
        <v>692644</v>
      </c>
      <c r="J45" s="15">
        <v>692644</v>
      </c>
      <c r="K45" s="15">
        <v>3318344</v>
      </c>
      <c r="L45" s="15">
        <v>3379892</v>
      </c>
      <c r="M45" s="15">
        <v>1649622.29</v>
      </c>
      <c r="N45" s="15">
        <v>865220.19</v>
      </c>
      <c r="O45" s="15">
        <v>180333.54</v>
      </c>
      <c r="P45" s="15">
        <v>1045553.72</v>
      </c>
      <c r="Q45" s="16">
        <v>2695176.02</v>
      </c>
    </row>
    <row r="46" spans="1:17" x14ac:dyDescent="0.3">
      <c r="A46" s="6" t="s">
        <v>147</v>
      </c>
      <c r="B46" s="3" t="s">
        <v>148</v>
      </c>
      <c r="C46" s="3" t="s">
        <v>1927</v>
      </c>
      <c r="D46" s="3" t="s">
        <v>1928</v>
      </c>
      <c r="E46" s="15">
        <v>41241750</v>
      </c>
      <c r="F46" s="15">
        <v>41726350</v>
      </c>
      <c r="G46" s="15">
        <v>0</v>
      </c>
      <c r="H46" s="15">
        <v>0</v>
      </c>
      <c r="I46" s="15">
        <v>0</v>
      </c>
      <c r="J46" s="15">
        <v>0</v>
      </c>
      <c r="K46" s="15">
        <v>41241750</v>
      </c>
      <c r="L46" s="15">
        <v>41726350</v>
      </c>
      <c r="M46" s="15">
        <v>41725350</v>
      </c>
      <c r="N46" s="15">
        <v>0</v>
      </c>
      <c r="O46" s="15">
        <v>0</v>
      </c>
      <c r="P46" s="15">
        <v>0</v>
      </c>
      <c r="Q46" s="16">
        <v>41725350</v>
      </c>
    </row>
    <row r="47" spans="1:17" x14ac:dyDescent="0.3">
      <c r="A47" s="6" t="s">
        <v>147</v>
      </c>
      <c r="B47" s="3" t="s">
        <v>148</v>
      </c>
      <c r="C47" s="3" t="s">
        <v>1933</v>
      </c>
      <c r="D47" s="3" t="s">
        <v>1934</v>
      </c>
      <c r="E47" s="15">
        <v>1666700</v>
      </c>
      <c r="F47" s="15">
        <v>1637557</v>
      </c>
      <c r="G47" s="15">
        <v>53400</v>
      </c>
      <c r="H47" s="15">
        <v>53400</v>
      </c>
      <c r="I47" s="15">
        <v>0</v>
      </c>
      <c r="J47" s="15">
        <v>0</v>
      </c>
      <c r="K47" s="15">
        <v>1720100</v>
      </c>
      <c r="L47" s="15">
        <v>1690957</v>
      </c>
      <c r="M47" s="15">
        <v>1512709.94</v>
      </c>
      <c r="N47" s="15">
        <v>21857.26</v>
      </c>
      <c r="O47" s="15">
        <v>0</v>
      </c>
      <c r="P47" s="15">
        <v>21857.26</v>
      </c>
      <c r="Q47" s="16">
        <v>1534567.2</v>
      </c>
    </row>
    <row r="48" spans="1:17" x14ac:dyDescent="0.3">
      <c r="A48" s="6" t="s">
        <v>485</v>
      </c>
      <c r="B48" s="3" t="s">
        <v>486</v>
      </c>
      <c r="C48" s="3" t="s">
        <v>1855</v>
      </c>
      <c r="D48" s="3" t="s">
        <v>1856</v>
      </c>
      <c r="E48" s="15">
        <v>725042</v>
      </c>
      <c r="F48" s="15">
        <v>727212.84</v>
      </c>
      <c r="G48" s="15">
        <v>72000</v>
      </c>
      <c r="H48" s="15">
        <v>72000</v>
      </c>
      <c r="I48" s="15">
        <v>0</v>
      </c>
      <c r="J48" s="15">
        <v>0</v>
      </c>
      <c r="K48" s="15">
        <v>797042</v>
      </c>
      <c r="L48" s="15">
        <v>799212.84</v>
      </c>
      <c r="M48" s="15">
        <v>665985.16</v>
      </c>
      <c r="N48" s="15">
        <v>72000</v>
      </c>
      <c r="O48" s="15">
        <v>0</v>
      </c>
      <c r="P48" s="15">
        <v>72000</v>
      </c>
      <c r="Q48" s="16">
        <v>737985.16</v>
      </c>
    </row>
    <row r="49" spans="1:17" x14ac:dyDescent="0.3">
      <c r="A49" s="6" t="s">
        <v>485</v>
      </c>
      <c r="B49" s="3" t="s">
        <v>486</v>
      </c>
      <c r="C49" s="3" t="s">
        <v>1937</v>
      </c>
      <c r="D49" s="3" t="s">
        <v>1938</v>
      </c>
      <c r="E49" s="15">
        <v>218000</v>
      </c>
      <c r="F49" s="15">
        <v>218100</v>
      </c>
      <c r="G49" s="15">
        <v>250000</v>
      </c>
      <c r="H49" s="15">
        <v>250000</v>
      </c>
      <c r="I49" s="15">
        <v>0</v>
      </c>
      <c r="J49" s="15">
        <v>0</v>
      </c>
      <c r="K49" s="15">
        <v>468000</v>
      </c>
      <c r="L49" s="15">
        <v>468100</v>
      </c>
      <c r="M49" s="15">
        <v>197861.28</v>
      </c>
      <c r="N49" s="15">
        <v>249763.75</v>
      </c>
      <c r="O49" s="15">
        <v>0</v>
      </c>
      <c r="P49" s="15">
        <v>249763.75</v>
      </c>
      <c r="Q49" s="16">
        <v>447625.03</v>
      </c>
    </row>
    <row r="50" spans="1:17" x14ac:dyDescent="0.3">
      <c r="A50" s="6" t="s">
        <v>485</v>
      </c>
      <c r="B50" s="3" t="s">
        <v>486</v>
      </c>
      <c r="C50" s="3" t="s">
        <v>1939</v>
      </c>
      <c r="D50" s="3" t="s">
        <v>1940</v>
      </c>
      <c r="E50" s="15">
        <v>20788500.010000002</v>
      </c>
      <c r="F50" s="15">
        <v>21288876.920000002</v>
      </c>
      <c r="G50" s="15">
        <v>1720000</v>
      </c>
      <c r="H50" s="15">
        <v>1720000</v>
      </c>
      <c r="I50" s="15">
        <v>0</v>
      </c>
      <c r="J50" s="15">
        <v>0</v>
      </c>
      <c r="K50" s="15">
        <v>22508500.010000002</v>
      </c>
      <c r="L50" s="15">
        <v>23008876.920000002</v>
      </c>
      <c r="M50" s="15">
        <v>20770005.52</v>
      </c>
      <c r="N50" s="15">
        <v>1659815.04</v>
      </c>
      <c r="O50" s="15">
        <v>0</v>
      </c>
      <c r="P50" s="15">
        <v>1659815.04</v>
      </c>
      <c r="Q50" s="16">
        <v>22429820.559999999</v>
      </c>
    </row>
    <row r="51" spans="1:17" x14ac:dyDescent="0.3">
      <c r="A51" s="6" t="s">
        <v>485</v>
      </c>
      <c r="B51" s="3" t="s">
        <v>486</v>
      </c>
      <c r="C51" s="3" t="s">
        <v>1941</v>
      </c>
      <c r="D51" s="3" t="s">
        <v>1942</v>
      </c>
      <c r="E51" s="15">
        <v>6224643</v>
      </c>
      <c r="F51" s="15">
        <v>6425766.0800000001</v>
      </c>
      <c r="G51" s="15">
        <v>1062000</v>
      </c>
      <c r="H51" s="15">
        <v>1062000</v>
      </c>
      <c r="I51" s="15">
        <v>0</v>
      </c>
      <c r="J51" s="15">
        <v>0</v>
      </c>
      <c r="K51" s="15">
        <v>7286643</v>
      </c>
      <c r="L51" s="15">
        <v>7487766.0800000001</v>
      </c>
      <c r="M51" s="15">
        <v>6126038.6399999997</v>
      </c>
      <c r="N51" s="15">
        <v>1036105.74</v>
      </c>
      <c r="O51" s="15">
        <v>0</v>
      </c>
      <c r="P51" s="15">
        <v>1036105.74</v>
      </c>
      <c r="Q51" s="16">
        <v>7162144.3799999999</v>
      </c>
    </row>
    <row r="52" spans="1:17" x14ac:dyDescent="0.3">
      <c r="A52" s="6" t="s">
        <v>485</v>
      </c>
      <c r="B52" s="3" t="s">
        <v>486</v>
      </c>
      <c r="C52" s="3" t="s">
        <v>1943</v>
      </c>
      <c r="D52" s="3" t="s">
        <v>1944</v>
      </c>
      <c r="E52" s="15">
        <v>6814958</v>
      </c>
      <c r="F52" s="15">
        <v>8894976.2400000002</v>
      </c>
      <c r="G52" s="15">
        <v>540000.03</v>
      </c>
      <c r="H52" s="15">
        <v>276500.03000000003</v>
      </c>
      <c r="I52" s="15">
        <v>100000</v>
      </c>
      <c r="J52" s="15">
        <v>100000</v>
      </c>
      <c r="K52" s="15">
        <v>7454958.0300000003</v>
      </c>
      <c r="L52" s="15">
        <v>9271476.2799999993</v>
      </c>
      <c r="M52" s="15">
        <v>8352658.9699999997</v>
      </c>
      <c r="N52" s="15">
        <v>203408.6</v>
      </c>
      <c r="O52" s="15">
        <v>211704.99</v>
      </c>
      <c r="P52" s="15">
        <v>415113.59</v>
      </c>
      <c r="Q52" s="16">
        <v>8767772.5500000007</v>
      </c>
    </row>
    <row r="53" spans="1:17" x14ac:dyDescent="0.3">
      <c r="A53" s="6" t="s">
        <v>485</v>
      </c>
      <c r="B53" s="3" t="s">
        <v>486</v>
      </c>
      <c r="C53" s="3" t="s">
        <v>1945</v>
      </c>
      <c r="D53" s="3" t="s">
        <v>1946</v>
      </c>
      <c r="E53" s="15">
        <v>350000</v>
      </c>
      <c r="F53" s="15">
        <v>350050</v>
      </c>
      <c r="G53" s="15">
        <v>170000</v>
      </c>
      <c r="H53" s="15">
        <v>99500</v>
      </c>
      <c r="I53" s="15">
        <v>100000</v>
      </c>
      <c r="J53" s="15">
        <v>200000</v>
      </c>
      <c r="K53" s="15">
        <v>620000</v>
      </c>
      <c r="L53" s="15">
        <v>649550</v>
      </c>
      <c r="M53" s="15">
        <v>297446.52</v>
      </c>
      <c r="N53" s="15">
        <v>36414.82</v>
      </c>
      <c r="O53" s="15">
        <v>32482.58</v>
      </c>
      <c r="P53" s="15">
        <v>68897.399999999994</v>
      </c>
      <c r="Q53" s="16">
        <v>366343.92</v>
      </c>
    </row>
    <row r="54" spans="1:17" x14ac:dyDescent="0.3">
      <c r="A54" s="6" t="s">
        <v>621</v>
      </c>
      <c r="B54" s="3" t="s">
        <v>622</v>
      </c>
      <c r="C54" s="3" t="s">
        <v>1855</v>
      </c>
      <c r="D54" s="3" t="s">
        <v>1856</v>
      </c>
      <c r="E54" s="15">
        <v>160276</v>
      </c>
      <c r="F54" s="15">
        <v>160929.97</v>
      </c>
      <c r="G54" s="15">
        <v>0</v>
      </c>
      <c r="H54" s="15">
        <v>0</v>
      </c>
      <c r="I54" s="15">
        <v>0</v>
      </c>
      <c r="J54" s="15">
        <v>0</v>
      </c>
      <c r="K54" s="15">
        <v>160276</v>
      </c>
      <c r="L54" s="15">
        <v>160929.97</v>
      </c>
      <c r="M54" s="15">
        <v>147270.32999999999</v>
      </c>
      <c r="N54" s="15">
        <v>0</v>
      </c>
      <c r="O54" s="15">
        <v>0</v>
      </c>
      <c r="P54" s="15">
        <v>0</v>
      </c>
      <c r="Q54" s="16">
        <v>147270.32999999999</v>
      </c>
    </row>
    <row r="55" spans="1:17" x14ac:dyDescent="0.3">
      <c r="A55" s="6" t="s">
        <v>621</v>
      </c>
      <c r="B55" s="3" t="s">
        <v>622</v>
      </c>
      <c r="C55" s="3" t="s">
        <v>1947</v>
      </c>
      <c r="D55" s="3" t="s">
        <v>1948</v>
      </c>
      <c r="E55" s="15">
        <v>517191</v>
      </c>
      <c r="F55" s="15">
        <v>534757</v>
      </c>
      <c r="G55" s="15">
        <v>5000</v>
      </c>
      <c r="H55" s="15">
        <v>35000</v>
      </c>
      <c r="I55" s="15">
        <v>0</v>
      </c>
      <c r="J55" s="15">
        <v>30000</v>
      </c>
      <c r="K55" s="15">
        <v>522191</v>
      </c>
      <c r="L55" s="15">
        <v>599757</v>
      </c>
      <c r="M55" s="15">
        <v>488751.18</v>
      </c>
      <c r="N55" s="15">
        <v>34176.83</v>
      </c>
      <c r="O55" s="15">
        <v>1336.28</v>
      </c>
      <c r="P55" s="15">
        <v>35513.11</v>
      </c>
      <c r="Q55" s="16">
        <v>524264.29</v>
      </c>
    </row>
    <row r="56" spans="1:17" x14ac:dyDescent="0.3">
      <c r="A56" s="6" t="s">
        <v>621</v>
      </c>
      <c r="B56" s="3" t="s">
        <v>622</v>
      </c>
      <c r="C56" s="3" t="s">
        <v>1949</v>
      </c>
      <c r="D56" s="3" t="s">
        <v>1950</v>
      </c>
      <c r="E56" s="15">
        <v>783400</v>
      </c>
      <c r="F56" s="15">
        <v>795000</v>
      </c>
      <c r="G56" s="15">
        <v>700000</v>
      </c>
      <c r="H56" s="15">
        <v>720000</v>
      </c>
      <c r="I56" s="15">
        <v>0</v>
      </c>
      <c r="J56" s="15">
        <v>0</v>
      </c>
      <c r="K56" s="15">
        <v>1483400</v>
      </c>
      <c r="L56" s="15">
        <v>1515000</v>
      </c>
      <c r="M56" s="15">
        <v>740839.53</v>
      </c>
      <c r="N56" s="15">
        <v>717488.05</v>
      </c>
      <c r="O56" s="15">
        <v>2.19</v>
      </c>
      <c r="P56" s="15">
        <v>717490.24</v>
      </c>
      <c r="Q56" s="16">
        <v>1458329.78</v>
      </c>
    </row>
    <row r="57" spans="1:17" x14ac:dyDescent="0.3">
      <c r="A57" s="6" t="s">
        <v>691</v>
      </c>
      <c r="B57" s="3" t="s">
        <v>692</v>
      </c>
      <c r="C57" s="3" t="s">
        <v>1855</v>
      </c>
      <c r="D57" s="3" t="s">
        <v>1856</v>
      </c>
      <c r="E57" s="15">
        <v>382732</v>
      </c>
      <c r="F57" s="15">
        <v>385920</v>
      </c>
      <c r="G57" s="15">
        <v>25550</v>
      </c>
      <c r="H57" s="15">
        <v>25550</v>
      </c>
      <c r="I57" s="15">
        <v>0</v>
      </c>
      <c r="J57" s="15">
        <v>0</v>
      </c>
      <c r="K57" s="15">
        <v>408282</v>
      </c>
      <c r="L57" s="15">
        <v>411470</v>
      </c>
      <c r="M57" s="15">
        <v>329344.95</v>
      </c>
      <c r="N57" s="15">
        <v>8042.86</v>
      </c>
      <c r="O57" s="15">
        <v>0</v>
      </c>
      <c r="P57" s="15">
        <v>8042.86</v>
      </c>
      <c r="Q57" s="16">
        <v>337387.8</v>
      </c>
    </row>
    <row r="58" spans="1:17" x14ac:dyDescent="0.3">
      <c r="A58" s="6" t="s">
        <v>691</v>
      </c>
      <c r="B58" s="3" t="s">
        <v>692</v>
      </c>
      <c r="C58" s="3" t="s">
        <v>1955</v>
      </c>
      <c r="D58" s="3" t="s">
        <v>1956</v>
      </c>
      <c r="E58" s="15">
        <v>1047300</v>
      </c>
      <c r="F58" s="15">
        <v>1237500</v>
      </c>
      <c r="G58" s="15">
        <v>0</v>
      </c>
      <c r="H58" s="15">
        <v>0</v>
      </c>
      <c r="I58" s="15">
        <v>0</v>
      </c>
      <c r="J58" s="15">
        <v>0</v>
      </c>
      <c r="K58" s="15">
        <v>1047300</v>
      </c>
      <c r="L58" s="15">
        <v>1237500</v>
      </c>
      <c r="M58" s="15">
        <v>1228581.8899999999</v>
      </c>
      <c r="N58" s="15">
        <v>0</v>
      </c>
      <c r="O58" s="15">
        <v>0</v>
      </c>
      <c r="P58" s="15">
        <v>0</v>
      </c>
      <c r="Q58" s="16">
        <v>1228581.8899999999</v>
      </c>
    </row>
    <row r="59" spans="1:17" x14ac:dyDescent="0.3">
      <c r="A59" s="6" t="s">
        <v>691</v>
      </c>
      <c r="B59" s="3" t="s">
        <v>692</v>
      </c>
      <c r="C59" s="3" t="s">
        <v>1957</v>
      </c>
      <c r="D59" s="3" t="s">
        <v>1958</v>
      </c>
      <c r="E59" s="15">
        <v>7584000</v>
      </c>
      <c r="F59" s="15">
        <v>7108370.5999999996</v>
      </c>
      <c r="G59" s="15">
        <v>480433</v>
      </c>
      <c r="H59" s="15">
        <v>440433</v>
      </c>
      <c r="I59" s="15">
        <v>158000</v>
      </c>
      <c r="J59" s="15">
        <v>278000</v>
      </c>
      <c r="K59" s="15">
        <v>8222433</v>
      </c>
      <c r="L59" s="15">
        <v>7826803.5999999996</v>
      </c>
      <c r="M59" s="15">
        <v>7092959.6100000003</v>
      </c>
      <c r="N59" s="15">
        <v>420332.21</v>
      </c>
      <c r="O59" s="15">
        <v>301167.78000000003</v>
      </c>
      <c r="P59" s="15">
        <v>721499.99</v>
      </c>
      <c r="Q59" s="16">
        <v>7814459.5899999999</v>
      </c>
    </row>
    <row r="60" spans="1:17" x14ac:dyDescent="0.3">
      <c r="A60" s="6" t="s">
        <v>691</v>
      </c>
      <c r="B60" s="3" t="s">
        <v>692</v>
      </c>
      <c r="C60" s="3" t="s">
        <v>1959</v>
      </c>
      <c r="D60" s="3" t="s">
        <v>1960</v>
      </c>
      <c r="E60" s="15">
        <v>22105006</v>
      </c>
      <c r="F60" s="15">
        <v>23184096.800000001</v>
      </c>
      <c r="G60" s="15">
        <v>1368732</v>
      </c>
      <c r="H60" s="15">
        <v>1446534</v>
      </c>
      <c r="I60" s="15">
        <v>882000</v>
      </c>
      <c r="J60" s="15">
        <v>762000</v>
      </c>
      <c r="K60" s="15">
        <v>24355738</v>
      </c>
      <c r="L60" s="15">
        <v>25392630.800000001</v>
      </c>
      <c r="M60" s="15">
        <v>22798466.579999998</v>
      </c>
      <c r="N60" s="15">
        <v>1374898.41</v>
      </c>
      <c r="O60" s="15">
        <v>1226627.23</v>
      </c>
      <c r="P60" s="15">
        <v>2601525.64</v>
      </c>
      <c r="Q60" s="16">
        <v>25399992.219999999</v>
      </c>
    </row>
    <row r="61" spans="1:17" x14ac:dyDescent="0.3">
      <c r="A61" s="6" t="s">
        <v>691</v>
      </c>
      <c r="B61" s="3" t="s">
        <v>692</v>
      </c>
      <c r="C61" s="3" t="s">
        <v>1935</v>
      </c>
      <c r="D61" s="3" t="s">
        <v>1936</v>
      </c>
      <c r="E61" s="15">
        <v>2945760</v>
      </c>
      <c r="F61" s="15">
        <v>2873378.6</v>
      </c>
      <c r="G61" s="15">
        <v>53652</v>
      </c>
      <c r="H61" s="15">
        <v>15850</v>
      </c>
      <c r="I61" s="15">
        <v>0</v>
      </c>
      <c r="J61" s="15">
        <v>0</v>
      </c>
      <c r="K61" s="15">
        <v>2999412</v>
      </c>
      <c r="L61" s="15">
        <v>2889228.6</v>
      </c>
      <c r="M61" s="15">
        <v>2664239.0699999998</v>
      </c>
      <c r="N61" s="15">
        <v>9770.52</v>
      </c>
      <c r="O61" s="15">
        <v>0</v>
      </c>
      <c r="P61" s="15">
        <v>9770.52</v>
      </c>
      <c r="Q61" s="16">
        <v>2674009.59</v>
      </c>
    </row>
    <row r="62" spans="1:17" x14ac:dyDescent="0.3">
      <c r="A62" s="6" t="s">
        <v>691</v>
      </c>
      <c r="B62" s="3" t="s">
        <v>692</v>
      </c>
      <c r="C62" s="3" t="s">
        <v>1963</v>
      </c>
      <c r="D62" s="3" t="s">
        <v>1964</v>
      </c>
      <c r="E62" s="15">
        <v>360000</v>
      </c>
      <c r="F62" s="15">
        <v>301200</v>
      </c>
      <c r="G62" s="15">
        <v>20098</v>
      </c>
      <c r="H62" s="15">
        <v>20098</v>
      </c>
      <c r="I62" s="15">
        <v>0</v>
      </c>
      <c r="J62" s="15">
        <v>0</v>
      </c>
      <c r="K62" s="15">
        <v>380098</v>
      </c>
      <c r="L62" s="15">
        <v>321298</v>
      </c>
      <c r="M62" s="15">
        <v>159930.62</v>
      </c>
      <c r="N62" s="15">
        <v>19908</v>
      </c>
      <c r="O62" s="15">
        <v>0</v>
      </c>
      <c r="P62" s="15">
        <v>19908</v>
      </c>
      <c r="Q62" s="16">
        <v>179838.62</v>
      </c>
    </row>
    <row r="63" spans="1:17" x14ac:dyDescent="0.3">
      <c r="A63" s="6" t="s">
        <v>691</v>
      </c>
      <c r="B63" s="3" t="s">
        <v>692</v>
      </c>
      <c r="C63" s="3" t="s">
        <v>1965</v>
      </c>
      <c r="D63" s="3" t="s">
        <v>1966</v>
      </c>
      <c r="E63" s="15">
        <v>23345579</v>
      </c>
      <c r="F63" s="15">
        <v>23526579</v>
      </c>
      <c r="G63" s="15">
        <v>41535</v>
      </c>
      <c r="H63" s="15">
        <v>41535</v>
      </c>
      <c r="I63" s="15">
        <v>100000</v>
      </c>
      <c r="J63" s="15">
        <v>100000</v>
      </c>
      <c r="K63" s="15">
        <v>23487114</v>
      </c>
      <c r="L63" s="15">
        <v>23668114</v>
      </c>
      <c r="M63" s="15">
        <v>23437590.59</v>
      </c>
      <c r="N63" s="15">
        <v>30101.46</v>
      </c>
      <c r="O63" s="15">
        <v>70273.16</v>
      </c>
      <c r="P63" s="15">
        <v>100374.62</v>
      </c>
      <c r="Q63" s="16">
        <v>23537965.210000001</v>
      </c>
    </row>
    <row r="64" spans="1:17" x14ac:dyDescent="0.3">
      <c r="A64" s="6" t="s">
        <v>691</v>
      </c>
      <c r="B64" s="3" t="s">
        <v>692</v>
      </c>
      <c r="C64" s="3" t="s">
        <v>1931</v>
      </c>
      <c r="D64" s="3" t="s">
        <v>1932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6">
        <v>0</v>
      </c>
    </row>
    <row r="65" spans="1:17" x14ac:dyDescent="0.3">
      <c r="A65" s="6" t="s">
        <v>915</v>
      </c>
      <c r="B65" s="3" t="s">
        <v>916</v>
      </c>
      <c r="C65" s="3" t="s">
        <v>1855</v>
      </c>
      <c r="D65" s="3" t="s">
        <v>1856</v>
      </c>
      <c r="E65" s="15">
        <v>417044</v>
      </c>
      <c r="F65" s="15">
        <v>351827.89</v>
      </c>
      <c r="G65" s="15">
        <v>143800</v>
      </c>
      <c r="H65" s="15">
        <v>124300</v>
      </c>
      <c r="I65" s="15">
        <v>350000</v>
      </c>
      <c r="J65" s="15">
        <v>350000</v>
      </c>
      <c r="K65" s="15">
        <v>910844</v>
      </c>
      <c r="L65" s="15">
        <v>826127.89</v>
      </c>
      <c r="M65" s="15">
        <v>315400</v>
      </c>
      <c r="N65" s="15">
        <v>74263.929999999993</v>
      </c>
      <c r="O65" s="15">
        <v>306239.15000000002</v>
      </c>
      <c r="P65" s="15">
        <v>380503.08</v>
      </c>
      <c r="Q65" s="16">
        <v>695903.08</v>
      </c>
    </row>
    <row r="66" spans="1:17" x14ac:dyDescent="0.3">
      <c r="A66" s="6" t="s">
        <v>915</v>
      </c>
      <c r="B66" s="3" t="s">
        <v>916</v>
      </c>
      <c r="C66" s="3" t="s">
        <v>1857</v>
      </c>
      <c r="D66" s="3" t="s">
        <v>1858</v>
      </c>
      <c r="E66" s="15">
        <v>53560</v>
      </c>
      <c r="F66" s="15">
        <v>40460</v>
      </c>
      <c r="G66" s="15">
        <v>10000</v>
      </c>
      <c r="H66" s="15">
        <v>38000</v>
      </c>
      <c r="I66" s="15">
        <v>0</v>
      </c>
      <c r="J66" s="15">
        <v>0</v>
      </c>
      <c r="K66" s="15">
        <v>63560</v>
      </c>
      <c r="L66" s="15">
        <v>78460</v>
      </c>
      <c r="M66" s="15">
        <v>37842.660000000003</v>
      </c>
      <c r="N66" s="15">
        <v>38000</v>
      </c>
      <c r="O66" s="15">
        <v>0</v>
      </c>
      <c r="P66" s="15">
        <v>38000</v>
      </c>
      <c r="Q66" s="16">
        <v>75842.66</v>
      </c>
    </row>
    <row r="67" spans="1:17" x14ac:dyDescent="0.3">
      <c r="A67" s="6" t="s">
        <v>915</v>
      </c>
      <c r="B67" s="3" t="s">
        <v>916</v>
      </c>
      <c r="C67" s="3" t="s">
        <v>1859</v>
      </c>
      <c r="D67" s="3" t="s">
        <v>1860</v>
      </c>
      <c r="E67" s="15">
        <v>81000</v>
      </c>
      <c r="F67" s="15">
        <v>79500</v>
      </c>
      <c r="G67" s="15">
        <v>11000</v>
      </c>
      <c r="H67" s="15">
        <v>11000</v>
      </c>
      <c r="I67" s="15">
        <v>0</v>
      </c>
      <c r="J67" s="15">
        <v>0</v>
      </c>
      <c r="K67" s="15">
        <v>92000</v>
      </c>
      <c r="L67" s="15">
        <v>90500</v>
      </c>
      <c r="M67" s="15">
        <v>77041.009999999995</v>
      </c>
      <c r="N67" s="15">
        <v>8492.9</v>
      </c>
      <c r="O67" s="15">
        <v>0</v>
      </c>
      <c r="P67" s="15">
        <v>8492.9</v>
      </c>
      <c r="Q67" s="16">
        <v>85533.91</v>
      </c>
    </row>
    <row r="68" spans="1:17" x14ac:dyDescent="0.3">
      <c r="A68" s="6" t="s">
        <v>915</v>
      </c>
      <c r="B68" s="3" t="s">
        <v>916</v>
      </c>
      <c r="C68" s="3" t="s">
        <v>1915</v>
      </c>
      <c r="D68" s="3" t="s">
        <v>1916</v>
      </c>
      <c r="E68" s="15">
        <v>14500</v>
      </c>
      <c r="F68" s="15">
        <v>10800</v>
      </c>
      <c r="G68" s="15">
        <v>200</v>
      </c>
      <c r="H68" s="15">
        <v>200</v>
      </c>
      <c r="I68" s="15">
        <v>0</v>
      </c>
      <c r="J68" s="15">
        <v>0</v>
      </c>
      <c r="K68" s="15">
        <v>14700</v>
      </c>
      <c r="L68" s="15">
        <v>11000</v>
      </c>
      <c r="M68" s="15">
        <v>7630.02</v>
      </c>
      <c r="N68" s="15">
        <v>198.32</v>
      </c>
      <c r="O68" s="15">
        <v>0</v>
      </c>
      <c r="P68" s="15">
        <v>198.32</v>
      </c>
      <c r="Q68" s="16">
        <v>7828.34</v>
      </c>
    </row>
    <row r="69" spans="1:17" x14ac:dyDescent="0.3">
      <c r="A69" s="6" t="s">
        <v>915</v>
      </c>
      <c r="B69" s="3" t="s">
        <v>916</v>
      </c>
      <c r="C69" s="3" t="s">
        <v>1917</v>
      </c>
      <c r="D69" s="3" t="s">
        <v>1918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6">
        <v>0</v>
      </c>
    </row>
    <row r="70" spans="1:17" x14ac:dyDescent="0.3">
      <c r="A70" s="6" t="s">
        <v>915</v>
      </c>
      <c r="B70" s="3" t="s">
        <v>916</v>
      </c>
      <c r="C70" s="3" t="s">
        <v>1919</v>
      </c>
      <c r="D70" s="3" t="s">
        <v>1920</v>
      </c>
      <c r="E70" s="15">
        <v>4860000</v>
      </c>
      <c r="F70" s="15">
        <v>4822100</v>
      </c>
      <c r="G70" s="15">
        <v>33680</v>
      </c>
      <c r="H70" s="15">
        <v>33680</v>
      </c>
      <c r="I70" s="15">
        <v>0</v>
      </c>
      <c r="J70" s="15">
        <v>0</v>
      </c>
      <c r="K70" s="15">
        <v>4893680</v>
      </c>
      <c r="L70" s="15">
        <v>4855780</v>
      </c>
      <c r="M70" s="15">
        <v>3832623.12</v>
      </c>
      <c r="N70" s="15">
        <v>33455.81</v>
      </c>
      <c r="O70" s="15">
        <v>0</v>
      </c>
      <c r="P70" s="15">
        <v>33455.81</v>
      </c>
      <c r="Q70" s="16">
        <v>3866078.93</v>
      </c>
    </row>
    <row r="71" spans="1:17" x14ac:dyDescent="0.3">
      <c r="A71" s="6" t="s">
        <v>915</v>
      </c>
      <c r="B71" s="3" t="s">
        <v>916</v>
      </c>
      <c r="C71" s="3" t="s">
        <v>1955</v>
      </c>
      <c r="D71" s="3" t="s">
        <v>1956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6">
        <v>0</v>
      </c>
    </row>
    <row r="72" spans="1:17" x14ac:dyDescent="0.3">
      <c r="A72" s="6" t="s">
        <v>915</v>
      </c>
      <c r="B72" s="3" t="s">
        <v>916</v>
      </c>
      <c r="C72" s="3" t="s">
        <v>1967</v>
      </c>
      <c r="D72" s="3" t="s">
        <v>1968</v>
      </c>
      <c r="E72" s="15">
        <v>73000</v>
      </c>
      <c r="F72" s="15">
        <v>40000</v>
      </c>
      <c r="G72" s="15">
        <v>3000</v>
      </c>
      <c r="H72" s="15">
        <v>3000</v>
      </c>
      <c r="I72" s="15">
        <v>0</v>
      </c>
      <c r="J72" s="15">
        <v>0</v>
      </c>
      <c r="K72" s="15">
        <v>76000</v>
      </c>
      <c r="L72" s="15">
        <v>43000</v>
      </c>
      <c r="M72" s="15">
        <v>14021.17</v>
      </c>
      <c r="N72" s="15">
        <v>2292.2399999999998</v>
      </c>
      <c r="O72" s="15">
        <v>0</v>
      </c>
      <c r="P72" s="15">
        <v>2292.2399999999998</v>
      </c>
      <c r="Q72" s="16">
        <v>16313.41</v>
      </c>
    </row>
    <row r="73" spans="1:17" x14ac:dyDescent="0.3">
      <c r="A73" s="6" t="s">
        <v>915</v>
      </c>
      <c r="B73" s="3" t="s">
        <v>916</v>
      </c>
      <c r="C73" s="3" t="s">
        <v>1969</v>
      </c>
      <c r="D73" s="3" t="s">
        <v>1970</v>
      </c>
      <c r="E73" s="15">
        <v>163100</v>
      </c>
      <c r="F73" s="15">
        <v>139800</v>
      </c>
      <c r="G73" s="15">
        <v>10000</v>
      </c>
      <c r="H73" s="15">
        <v>10000</v>
      </c>
      <c r="I73" s="15">
        <v>0</v>
      </c>
      <c r="J73" s="15">
        <v>0</v>
      </c>
      <c r="K73" s="15">
        <v>173100</v>
      </c>
      <c r="L73" s="15">
        <v>149800</v>
      </c>
      <c r="M73" s="15">
        <v>133946.96</v>
      </c>
      <c r="N73" s="15">
        <v>7459.59</v>
      </c>
      <c r="O73" s="15">
        <v>0</v>
      </c>
      <c r="P73" s="15">
        <v>7459.59</v>
      </c>
      <c r="Q73" s="16">
        <v>141406.54999999999</v>
      </c>
    </row>
    <row r="74" spans="1:17" x14ac:dyDescent="0.3">
      <c r="A74" s="6" t="s">
        <v>915</v>
      </c>
      <c r="B74" s="3" t="s">
        <v>916</v>
      </c>
      <c r="C74" s="3" t="s">
        <v>1971</v>
      </c>
      <c r="D74" s="3" t="s">
        <v>1972</v>
      </c>
      <c r="E74" s="15">
        <v>5361174</v>
      </c>
      <c r="F74" s="15">
        <v>5515674</v>
      </c>
      <c r="G74" s="15">
        <v>432000</v>
      </c>
      <c r="H74" s="15">
        <v>429000</v>
      </c>
      <c r="I74" s="15">
        <v>0</v>
      </c>
      <c r="J74" s="15">
        <v>0</v>
      </c>
      <c r="K74" s="15">
        <v>5793174</v>
      </c>
      <c r="L74" s="15">
        <v>5944674</v>
      </c>
      <c r="M74" s="15">
        <v>5329775.08</v>
      </c>
      <c r="N74" s="15">
        <v>369888.97</v>
      </c>
      <c r="O74" s="15">
        <v>0</v>
      </c>
      <c r="P74" s="15">
        <v>369888.97</v>
      </c>
      <c r="Q74" s="16">
        <v>5699664.0499999998</v>
      </c>
    </row>
    <row r="75" spans="1:17" x14ac:dyDescent="0.3">
      <c r="A75" s="6" t="s">
        <v>915</v>
      </c>
      <c r="B75" s="3" t="s">
        <v>916</v>
      </c>
      <c r="C75" s="3" t="s">
        <v>1973</v>
      </c>
      <c r="D75" s="3" t="s">
        <v>1974</v>
      </c>
      <c r="E75" s="15">
        <v>163300</v>
      </c>
      <c r="F75" s="15">
        <v>137900</v>
      </c>
      <c r="G75" s="15">
        <v>21400</v>
      </c>
      <c r="H75" s="15">
        <v>21400</v>
      </c>
      <c r="I75" s="15">
        <v>0</v>
      </c>
      <c r="J75" s="15">
        <v>0</v>
      </c>
      <c r="K75" s="15">
        <v>184700</v>
      </c>
      <c r="L75" s="15">
        <v>159300</v>
      </c>
      <c r="M75" s="15">
        <v>133928.98000000001</v>
      </c>
      <c r="N75" s="15">
        <v>10227.64</v>
      </c>
      <c r="O75" s="15">
        <v>0</v>
      </c>
      <c r="P75" s="15">
        <v>10227.64</v>
      </c>
      <c r="Q75" s="16">
        <v>144156.62</v>
      </c>
    </row>
    <row r="76" spans="1:17" x14ac:dyDescent="0.3">
      <c r="A76" s="6" t="s">
        <v>1030</v>
      </c>
      <c r="B76" s="3" t="s">
        <v>1031</v>
      </c>
      <c r="C76" s="3" t="s">
        <v>1855</v>
      </c>
      <c r="D76" s="3" t="s">
        <v>1856</v>
      </c>
      <c r="E76" s="15">
        <v>128000</v>
      </c>
      <c r="F76" s="15">
        <v>141000</v>
      </c>
      <c r="G76" s="15">
        <v>87000</v>
      </c>
      <c r="H76" s="15">
        <v>87000</v>
      </c>
      <c r="I76" s="15">
        <v>0</v>
      </c>
      <c r="J76" s="15">
        <v>0</v>
      </c>
      <c r="K76" s="15">
        <v>215000</v>
      </c>
      <c r="L76" s="15">
        <v>228000</v>
      </c>
      <c r="M76" s="15">
        <v>130018.64</v>
      </c>
      <c r="N76" s="15">
        <v>84898.08</v>
      </c>
      <c r="O76" s="15">
        <v>8316.01</v>
      </c>
      <c r="P76" s="15">
        <v>93214.09</v>
      </c>
      <c r="Q76" s="16">
        <v>223232.73</v>
      </c>
    </row>
    <row r="77" spans="1:17" x14ac:dyDescent="0.3">
      <c r="A77" s="6" t="s">
        <v>1030</v>
      </c>
      <c r="B77" s="3" t="s">
        <v>1031</v>
      </c>
      <c r="C77" s="3" t="s">
        <v>1857</v>
      </c>
      <c r="D77" s="3" t="s">
        <v>1858</v>
      </c>
      <c r="E77" s="15">
        <v>2331000</v>
      </c>
      <c r="F77" s="15">
        <v>2428875</v>
      </c>
      <c r="G77" s="15">
        <v>85000</v>
      </c>
      <c r="H77" s="15">
        <v>35000</v>
      </c>
      <c r="I77" s="15">
        <v>0</v>
      </c>
      <c r="J77" s="15">
        <v>0</v>
      </c>
      <c r="K77" s="15">
        <v>2416000</v>
      </c>
      <c r="L77" s="15">
        <v>2463875</v>
      </c>
      <c r="M77" s="15">
        <v>2393874.88</v>
      </c>
      <c r="N77" s="15">
        <v>34496.06</v>
      </c>
      <c r="O77" s="15">
        <v>0</v>
      </c>
      <c r="P77" s="15">
        <v>34496.06</v>
      </c>
      <c r="Q77" s="16">
        <v>2428370.94</v>
      </c>
    </row>
    <row r="78" spans="1:17" x14ac:dyDescent="0.3">
      <c r="A78" s="6" t="s">
        <v>1030</v>
      </c>
      <c r="B78" s="3" t="s">
        <v>1031</v>
      </c>
      <c r="C78" s="3" t="s">
        <v>1859</v>
      </c>
      <c r="D78" s="3" t="s">
        <v>1860</v>
      </c>
      <c r="E78" s="15">
        <v>207500</v>
      </c>
      <c r="F78" s="15">
        <v>207500</v>
      </c>
      <c r="G78" s="15">
        <v>0</v>
      </c>
      <c r="H78" s="15">
        <v>0</v>
      </c>
      <c r="I78" s="15">
        <v>0</v>
      </c>
      <c r="J78" s="15">
        <v>0</v>
      </c>
      <c r="K78" s="15">
        <v>207500</v>
      </c>
      <c r="L78" s="15">
        <v>207500</v>
      </c>
      <c r="M78" s="15">
        <v>190736.86</v>
      </c>
      <c r="N78" s="15">
        <v>0</v>
      </c>
      <c r="O78" s="15">
        <v>0</v>
      </c>
      <c r="P78" s="15">
        <v>0</v>
      </c>
      <c r="Q78" s="16">
        <v>190736.86</v>
      </c>
    </row>
    <row r="79" spans="1:17" x14ac:dyDescent="0.3">
      <c r="A79" s="6" t="s">
        <v>1030</v>
      </c>
      <c r="B79" s="3" t="s">
        <v>1031</v>
      </c>
      <c r="C79" s="3" t="s">
        <v>1861</v>
      </c>
      <c r="D79" s="3" t="s">
        <v>1862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6">
        <v>0</v>
      </c>
    </row>
    <row r="80" spans="1:17" x14ac:dyDescent="0.3">
      <c r="A80" s="6" t="s">
        <v>1030</v>
      </c>
      <c r="B80" s="3" t="s">
        <v>1031</v>
      </c>
      <c r="C80" s="3" t="s">
        <v>1863</v>
      </c>
      <c r="D80" s="3" t="s">
        <v>1864</v>
      </c>
      <c r="E80" s="15">
        <v>91000</v>
      </c>
      <c r="F80" s="15">
        <v>91000</v>
      </c>
      <c r="G80" s="15">
        <v>31000</v>
      </c>
      <c r="H80" s="15">
        <v>31000</v>
      </c>
      <c r="I80" s="15">
        <v>220000</v>
      </c>
      <c r="J80" s="15">
        <v>220000</v>
      </c>
      <c r="K80" s="15">
        <v>342000</v>
      </c>
      <c r="L80" s="15">
        <v>342000</v>
      </c>
      <c r="M80" s="15">
        <v>84126.42</v>
      </c>
      <c r="N80" s="15">
        <v>12717.7</v>
      </c>
      <c r="O80" s="15">
        <v>105788.4</v>
      </c>
      <c r="P80" s="15">
        <v>118506.1</v>
      </c>
      <c r="Q80" s="16">
        <v>202632.52</v>
      </c>
    </row>
    <row r="81" spans="1:17" x14ac:dyDescent="0.3">
      <c r="A81" s="6" t="s">
        <v>1036</v>
      </c>
      <c r="B81" s="3" t="s">
        <v>1037</v>
      </c>
      <c r="C81" s="3" t="s">
        <v>1855</v>
      </c>
      <c r="D81" s="3" t="s">
        <v>1856</v>
      </c>
      <c r="E81" s="15">
        <v>1148000</v>
      </c>
      <c r="F81" s="15">
        <v>1240404.46</v>
      </c>
      <c r="G81" s="15">
        <v>90600</v>
      </c>
      <c r="H81" s="15">
        <v>231100</v>
      </c>
      <c r="I81" s="15">
        <v>0</v>
      </c>
      <c r="J81" s="15">
        <v>0</v>
      </c>
      <c r="K81" s="15">
        <v>1238600</v>
      </c>
      <c r="L81" s="15">
        <v>1471504.46</v>
      </c>
      <c r="M81" s="15">
        <v>1156380.25</v>
      </c>
      <c r="N81" s="15">
        <v>27275.040000000001</v>
      </c>
      <c r="O81" s="15">
        <v>0</v>
      </c>
      <c r="P81" s="15">
        <v>27275.040000000001</v>
      </c>
      <c r="Q81" s="16">
        <v>1183655.29</v>
      </c>
    </row>
    <row r="82" spans="1:17" x14ac:dyDescent="0.3">
      <c r="A82" s="6" t="s">
        <v>1036</v>
      </c>
      <c r="B82" s="3" t="s">
        <v>1037</v>
      </c>
      <c r="C82" s="3" t="s">
        <v>1915</v>
      </c>
      <c r="D82" s="3" t="s">
        <v>1916</v>
      </c>
      <c r="E82" s="15">
        <v>517600</v>
      </c>
      <c r="F82" s="15">
        <v>523307.6</v>
      </c>
      <c r="G82" s="15">
        <v>88600</v>
      </c>
      <c r="H82" s="15">
        <v>88600</v>
      </c>
      <c r="I82" s="15">
        <v>0</v>
      </c>
      <c r="J82" s="15">
        <v>176000</v>
      </c>
      <c r="K82" s="15">
        <v>606200</v>
      </c>
      <c r="L82" s="15">
        <v>787907.6</v>
      </c>
      <c r="M82" s="15">
        <v>504296.03</v>
      </c>
      <c r="N82" s="15">
        <v>83971.7</v>
      </c>
      <c r="O82" s="15">
        <v>5007.08</v>
      </c>
      <c r="P82" s="15">
        <v>88978.78</v>
      </c>
      <c r="Q82" s="16">
        <v>593274.81000000006</v>
      </c>
    </row>
    <row r="83" spans="1:17" x14ac:dyDescent="0.3">
      <c r="A83" s="6" t="s">
        <v>1036</v>
      </c>
      <c r="B83" s="3" t="s">
        <v>1037</v>
      </c>
      <c r="C83" s="3" t="s">
        <v>1917</v>
      </c>
      <c r="D83" s="3" t="s">
        <v>1918</v>
      </c>
      <c r="E83" s="15">
        <v>665000</v>
      </c>
      <c r="F83" s="15">
        <v>695560</v>
      </c>
      <c r="G83" s="15">
        <v>13000</v>
      </c>
      <c r="H83" s="15">
        <v>13000</v>
      </c>
      <c r="I83" s="15">
        <v>0</v>
      </c>
      <c r="J83" s="15">
        <v>0</v>
      </c>
      <c r="K83" s="15">
        <v>678000</v>
      </c>
      <c r="L83" s="15">
        <v>708560</v>
      </c>
      <c r="M83" s="15">
        <v>664033.57999999996</v>
      </c>
      <c r="N83" s="15">
        <v>12958.13</v>
      </c>
      <c r="O83" s="15">
        <v>0</v>
      </c>
      <c r="P83" s="15">
        <v>12958.13</v>
      </c>
      <c r="Q83" s="16">
        <v>676991.7</v>
      </c>
    </row>
    <row r="84" spans="1:17" x14ac:dyDescent="0.3">
      <c r="A84" s="6" t="s">
        <v>1036</v>
      </c>
      <c r="B84" s="3" t="s">
        <v>1037</v>
      </c>
      <c r="C84" s="3" t="s">
        <v>1919</v>
      </c>
      <c r="D84" s="3" t="s">
        <v>1920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6">
        <v>0</v>
      </c>
    </row>
    <row r="85" spans="1:17" x14ac:dyDescent="0.3">
      <c r="A85" s="6" t="s">
        <v>1036</v>
      </c>
      <c r="B85" s="3" t="s">
        <v>1037</v>
      </c>
      <c r="C85" s="3" t="s">
        <v>1865</v>
      </c>
      <c r="D85" s="3" t="s">
        <v>1866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6">
        <v>0</v>
      </c>
    </row>
    <row r="86" spans="1:17" x14ac:dyDescent="0.3">
      <c r="A86" s="6" t="s">
        <v>1036</v>
      </c>
      <c r="B86" s="3" t="s">
        <v>1037</v>
      </c>
      <c r="C86" s="3" t="s">
        <v>1975</v>
      </c>
      <c r="D86" s="3" t="s">
        <v>1976</v>
      </c>
      <c r="E86" s="15">
        <v>14700542</v>
      </c>
      <c r="F86" s="15">
        <v>15411522.140000001</v>
      </c>
      <c r="G86" s="15">
        <v>1162356</v>
      </c>
      <c r="H86" s="15">
        <v>1121856</v>
      </c>
      <c r="I86" s="15">
        <v>818868</v>
      </c>
      <c r="J86" s="15">
        <v>818868</v>
      </c>
      <c r="K86" s="15">
        <v>16681766</v>
      </c>
      <c r="L86" s="15">
        <v>17352246.140000001</v>
      </c>
      <c r="M86" s="15">
        <v>15189918.710000001</v>
      </c>
      <c r="N86" s="15">
        <v>1108741.81</v>
      </c>
      <c r="O86" s="15">
        <v>569637.92000000004</v>
      </c>
      <c r="P86" s="15">
        <v>1678379.73</v>
      </c>
      <c r="Q86" s="16">
        <v>16868298.440000001</v>
      </c>
    </row>
    <row r="87" spans="1:17" x14ac:dyDescent="0.3">
      <c r="A87" s="6" t="s">
        <v>1036</v>
      </c>
      <c r="B87" s="3" t="s">
        <v>1037</v>
      </c>
      <c r="C87" s="3" t="s">
        <v>1977</v>
      </c>
      <c r="D87" s="3" t="s">
        <v>1978</v>
      </c>
      <c r="E87" s="15">
        <v>1558769</v>
      </c>
      <c r="F87" s="15">
        <v>1560769</v>
      </c>
      <c r="G87" s="15">
        <v>12000</v>
      </c>
      <c r="H87" s="15">
        <v>12000</v>
      </c>
      <c r="I87" s="15">
        <v>0</v>
      </c>
      <c r="J87" s="15">
        <v>0</v>
      </c>
      <c r="K87" s="15">
        <v>1570769</v>
      </c>
      <c r="L87" s="15">
        <v>1572769</v>
      </c>
      <c r="M87" s="15">
        <v>1537321.47</v>
      </c>
      <c r="N87" s="15">
        <v>11362.23</v>
      </c>
      <c r="O87" s="15">
        <v>0</v>
      </c>
      <c r="P87" s="15">
        <v>11362.23</v>
      </c>
      <c r="Q87" s="16">
        <v>1548683.7</v>
      </c>
    </row>
    <row r="88" spans="1:17" x14ac:dyDescent="0.3">
      <c r="A88" s="6" t="s">
        <v>1036</v>
      </c>
      <c r="B88" s="3" t="s">
        <v>1037</v>
      </c>
      <c r="C88" s="3" t="s">
        <v>1979</v>
      </c>
      <c r="D88" s="3" t="s">
        <v>1980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6">
        <v>0</v>
      </c>
    </row>
    <row r="89" spans="1:17" x14ac:dyDescent="0.3">
      <c r="A89" s="6" t="s">
        <v>1036</v>
      </c>
      <c r="B89" s="3" t="s">
        <v>1037</v>
      </c>
      <c r="C89" s="3" t="s">
        <v>1981</v>
      </c>
      <c r="D89" s="3" t="s">
        <v>1982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6">
        <v>0</v>
      </c>
    </row>
    <row r="90" spans="1:17" x14ac:dyDescent="0.3">
      <c r="A90" s="6" t="s">
        <v>1036</v>
      </c>
      <c r="B90" s="3" t="s">
        <v>1037</v>
      </c>
      <c r="C90" s="3" t="s">
        <v>1983</v>
      </c>
      <c r="D90" s="3" t="s">
        <v>1984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6">
        <v>0</v>
      </c>
    </row>
    <row r="91" spans="1:17" x14ac:dyDescent="0.3">
      <c r="A91" s="6" t="s">
        <v>1287</v>
      </c>
      <c r="B91" s="3" t="s">
        <v>1288</v>
      </c>
      <c r="C91" s="3" t="s">
        <v>1855</v>
      </c>
      <c r="D91" s="3" t="s">
        <v>1856</v>
      </c>
      <c r="E91" s="15">
        <v>1185000</v>
      </c>
      <c r="F91" s="15">
        <v>1191488.6499999999</v>
      </c>
      <c r="G91" s="15">
        <v>30000</v>
      </c>
      <c r="H91" s="15">
        <v>30000</v>
      </c>
      <c r="I91" s="15">
        <v>0</v>
      </c>
      <c r="J91" s="15">
        <v>0</v>
      </c>
      <c r="K91" s="15">
        <v>1215000</v>
      </c>
      <c r="L91" s="15">
        <v>1221488.6499999999</v>
      </c>
      <c r="M91" s="15">
        <v>1166238.83</v>
      </c>
      <c r="N91" s="15">
        <v>7342.8</v>
      </c>
      <c r="O91" s="15">
        <v>0</v>
      </c>
      <c r="P91" s="15">
        <v>7342.8</v>
      </c>
      <c r="Q91" s="16">
        <v>1173581.6299999999</v>
      </c>
    </row>
    <row r="92" spans="1:17" x14ac:dyDescent="0.3">
      <c r="A92" s="6" t="s">
        <v>1287</v>
      </c>
      <c r="B92" s="3" t="s">
        <v>1288</v>
      </c>
      <c r="C92" s="3" t="s">
        <v>1985</v>
      </c>
      <c r="D92" s="3" t="s">
        <v>1986</v>
      </c>
      <c r="E92" s="15">
        <v>4883407</v>
      </c>
      <c r="F92" s="15">
        <v>5107918.45</v>
      </c>
      <c r="G92" s="15">
        <v>2800000</v>
      </c>
      <c r="H92" s="15">
        <v>3175500</v>
      </c>
      <c r="I92" s="15">
        <v>0</v>
      </c>
      <c r="J92" s="15">
        <v>0</v>
      </c>
      <c r="K92" s="15">
        <v>7683407</v>
      </c>
      <c r="L92" s="15">
        <v>8283418.4500000002</v>
      </c>
      <c r="M92" s="15">
        <v>4981865.88</v>
      </c>
      <c r="N92" s="15">
        <v>3031667.9</v>
      </c>
      <c r="O92" s="15">
        <v>0</v>
      </c>
      <c r="P92" s="15">
        <v>3031667.9</v>
      </c>
      <c r="Q92" s="16">
        <v>8013533.79</v>
      </c>
    </row>
    <row r="93" spans="1:17" x14ac:dyDescent="0.3">
      <c r="A93" s="6" t="s">
        <v>1287</v>
      </c>
      <c r="B93" s="3" t="s">
        <v>1288</v>
      </c>
      <c r="C93" s="3" t="s">
        <v>1987</v>
      </c>
      <c r="D93" s="3" t="s">
        <v>1988</v>
      </c>
      <c r="E93" s="15">
        <v>5273410</v>
      </c>
      <c r="F93" s="15">
        <v>5365661.2699999996</v>
      </c>
      <c r="G93" s="15">
        <v>190000</v>
      </c>
      <c r="H93" s="15">
        <v>125000</v>
      </c>
      <c r="I93" s="15">
        <v>0</v>
      </c>
      <c r="J93" s="15">
        <v>0</v>
      </c>
      <c r="K93" s="15">
        <v>5463410</v>
      </c>
      <c r="L93" s="15">
        <v>5490661.2699999996</v>
      </c>
      <c r="M93" s="15">
        <v>5234516.46</v>
      </c>
      <c r="N93" s="15">
        <v>78791.45</v>
      </c>
      <c r="O93" s="15">
        <v>0</v>
      </c>
      <c r="P93" s="15">
        <v>78791.45</v>
      </c>
      <c r="Q93" s="16">
        <v>5313307.91</v>
      </c>
    </row>
    <row r="94" spans="1:17" x14ac:dyDescent="0.3">
      <c r="A94" s="6" t="s">
        <v>1287</v>
      </c>
      <c r="B94" s="3" t="s">
        <v>1288</v>
      </c>
      <c r="C94" s="3" t="s">
        <v>1961</v>
      </c>
      <c r="D94" s="3" t="s">
        <v>1962</v>
      </c>
      <c r="E94" s="15">
        <v>845550</v>
      </c>
      <c r="F94" s="15">
        <v>912194.76</v>
      </c>
      <c r="G94" s="15">
        <v>130000</v>
      </c>
      <c r="H94" s="15">
        <v>70500</v>
      </c>
      <c r="I94" s="15">
        <v>0</v>
      </c>
      <c r="J94" s="15">
        <v>0</v>
      </c>
      <c r="K94" s="15">
        <v>975550</v>
      </c>
      <c r="L94" s="15">
        <v>982694.76</v>
      </c>
      <c r="M94" s="15">
        <v>901747.71</v>
      </c>
      <c r="N94" s="15">
        <v>66881.3</v>
      </c>
      <c r="O94" s="15">
        <v>0</v>
      </c>
      <c r="P94" s="15">
        <v>66881.3</v>
      </c>
      <c r="Q94" s="16">
        <v>968629.01</v>
      </c>
    </row>
    <row r="95" spans="1:17" x14ac:dyDescent="0.3">
      <c r="A95" s="6" t="s">
        <v>1287</v>
      </c>
      <c r="B95" s="3" t="s">
        <v>1288</v>
      </c>
      <c r="C95" s="3" t="s">
        <v>1989</v>
      </c>
      <c r="D95" s="3" t="s">
        <v>1990</v>
      </c>
      <c r="E95" s="15">
        <v>600050</v>
      </c>
      <c r="F95" s="15">
        <v>603266.06000000006</v>
      </c>
      <c r="G95" s="15">
        <v>0</v>
      </c>
      <c r="H95" s="15">
        <v>4500</v>
      </c>
      <c r="I95" s="15">
        <v>0</v>
      </c>
      <c r="J95" s="15">
        <v>0</v>
      </c>
      <c r="K95" s="15">
        <v>600050</v>
      </c>
      <c r="L95" s="15">
        <v>607766.06000000006</v>
      </c>
      <c r="M95" s="15">
        <v>541625.16</v>
      </c>
      <c r="N95" s="15">
        <v>0</v>
      </c>
      <c r="O95" s="15">
        <v>0</v>
      </c>
      <c r="P95" s="15">
        <v>0</v>
      </c>
      <c r="Q95" s="16">
        <v>541625.16</v>
      </c>
    </row>
    <row r="96" spans="1:17" x14ac:dyDescent="0.3">
      <c r="A96" s="6" t="s">
        <v>1287</v>
      </c>
      <c r="B96" s="3" t="s">
        <v>1288</v>
      </c>
      <c r="C96" s="3" t="s">
        <v>1929</v>
      </c>
      <c r="D96" s="3" t="s">
        <v>1930</v>
      </c>
      <c r="E96" s="15">
        <v>5060000</v>
      </c>
      <c r="F96" s="15">
        <v>5143400</v>
      </c>
      <c r="G96" s="15">
        <v>0</v>
      </c>
      <c r="H96" s="15">
        <v>0</v>
      </c>
      <c r="I96" s="15">
        <v>0</v>
      </c>
      <c r="J96" s="15">
        <v>0</v>
      </c>
      <c r="K96" s="15">
        <v>5060000</v>
      </c>
      <c r="L96" s="15">
        <v>5143400</v>
      </c>
      <c r="M96" s="15">
        <v>5143400</v>
      </c>
      <c r="N96" s="15">
        <v>0</v>
      </c>
      <c r="O96" s="15">
        <v>0</v>
      </c>
      <c r="P96" s="15">
        <v>0</v>
      </c>
      <c r="Q96" s="16">
        <v>5143400</v>
      </c>
    </row>
    <row r="97" spans="1:17" x14ac:dyDescent="0.3">
      <c r="A97" s="6" t="s">
        <v>1287</v>
      </c>
      <c r="B97" s="3" t="s">
        <v>1288</v>
      </c>
      <c r="C97" s="3" t="s">
        <v>1983</v>
      </c>
      <c r="D97" s="3" t="s">
        <v>1984</v>
      </c>
      <c r="E97" s="15">
        <v>295000</v>
      </c>
      <c r="F97" s="15">
        <v>295487.81</v>
      </c>
      <c r="G97" s="15">
        <v>410000</v>
      </c>
      <c r="H97" s="15">
        <v>588000</v>
      </c>
      <c r="I97" s="15">
        <v>0</v>
      </c>
      <c r="J97" s="15">
        <v>0</v>
      </c>
      <c r="K97" s="15">
        <v>705000</v>
      </c>
      <c r="L97" s="15">
        <v>883487.81</v>
      </c>
      <c r="M97" s="15">
        <v>179802.6</v>
      </c>
      <c r="N97" s="15">
        <v>336042.48</v>
      </c>
      <c r="O97" s="15">
        <v>0</v>
      </c>
      <c r="P97" s="15">
        <v>336042.48</v>
      </c>
      <c r="Q97" s="16">
        <v>515845.08</v>
      </c>
    </row>
    <row r="98" spans="1:17" x14ac:dyDescent="0.3">
      <c r="A98" s="6" t="s">
        <v>1327</v>
      </c>
      <c r="B98" s="3" t="s">
        <v>1328</v>
      </c>
      <c r="C98" s="3" t="s">
        <v>1855</v>
      </c>
      <c r="D98" s="3" t="s">
        <v>1856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6">
        <v>0</v>
      </c>
    </row>
    <row r="99" spans="1:17" x14ac:dyDescent="0.3">
      <c r="A99" s="6" t="s">
        <v>1327</v>
      </c>
      <c r="B99" s="3" t="s">
        <v>1328</v>
      </c>
      <c r="C99" s="3" t="s">
        <v>1991</v>
      </c>
      <c r="D99" s="3" t="s">
        <v>1992</v>
      </c>
      <c r="E99" s="15">
        <v>1525000</v>
      </c>
      <c r="F99" s="15">
        <v>1579809</v>
      </c>
      <c r="G99" s="15">
        <v>50000</v>
      </c>
      <c r="H99" s="15">
        <v>50000</v>
      </c>
      <c r="I99" s="15">
        <v>0</v>
      </c>
      <c r="J99" s="15">
        <v>0</v>
      </c>
      <c r="K99" s="15">
        <v>1575000</v>
      </c>
      <c r="L99" s="15">
        <v>1629809</v>
      </c>
      <c r="M99" s="15">
        <v>1549338.78</v>
      </c>
      <c r="N99" s="15">
        <v>23849.89</v>
      </c>
      <c r="O99" s="15">
        <v>0</v>
      </c>
      <c r="P99" s="15">
        <v>23849.89</v>
      </c>
      <c r="Q99" s="16">
        <v>1573188.67</v>
      </c>
    </row>
    <row r="100" spans="1:17" x14ac:dyDescent="0.3">
      <c r="A100" s="6" t="s">
        <v>1327</v>
      </c>
      <c r="B100" s="3" t="s">
        <v>1328</v>
      </c>
      <c r="C100" s="3" t="s">
        <v>1981</v>
      </c>
      <c r="D100" s="3" t="s">
        <v>1982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6">
        <v>0</v>
      </c>
    </row>
    <row r="101" spans="1:17" x14ac:dyDescent="0.3">
      <c r="A101" s="6" t="s">
        <v>1993</v>
      </c>
      <c r="B101" s="3" t="s">
        <v>1994</v>
      </c>
      <c r="C101" s="3" t="s">
        <v>1995</v>
      </c>
      <c r="D101" s="3" t="s">
        <v>1996</v>
      </c>
      <c r="E101" s="15">
        <v>240000</v>
      </c>
      <c r="F101" s="15">
        <v>240000</v>
      </c>
      <c r="G101" s="15">
        <v>0</v>
      </c>
      <c r="H101" s="15">
        <v>0</v>
      </c>
      <c r="I101" s="15">
        <v>0</v>
      </c>
      <c r="J101" s="15">
        <v>0</v>
      </c>
      <c r="K101" s="15">
        <v>240000</v>
      </c>
      <c r="L101" s="15">
        <v>240000</v>
      </c>
      <c r="M101" s="15">
        <v>240000</v>
      </c>
      <c r="N101" s="15">
        <v>0</v>
      </c>
      <c r="O101" s="15">
        <v>0</v>
      </c>
      <c r="P101" s="15">
        <v>0</v>
      </c>
      <c r="Q101" s="16">
        <v>240000</v>
      </c>
    </row>
    <row r="102" spans="1:17" x14ac:dyDescent="0.3">
      <c r="A102" s="6" t="s">
        <v>1993</v>
      </c>
      <c r="B102" s="3" t="s">
        <v>1994</v>
      </c>
      <c r="C102" s="3" t="s">
        <v>1999</v>
      </c>
      <c r="D102" s="3" t="s">
        <v>2000</v>
      </c>
      <c r="E102" s="15">
        <v>65000</v>
      </c>
      <c r="F102" s="15">
        <v>74000</v>
      </c>
      <c r="G102" s="15">
        <v>0</v>
      </c>
      <c r="H102" s="15">
        <v>0</v>
      </c>
      <c r="I102" s="15">
        <v>0</v>
      </c>
      <c r="J102" s="15">
        <v>0</v>
      </c>
      <c r="K102" s="15">
        <v>65000</v>
      </c>
      <c r="L102" s="15">
        <v>74000</v>
      </c>
      <c r="M102" s="15">
        <v>73940</v>
      </c>
      <c r="N102" s="15">
        <v>0</v>
      </c>
      <c r="O102" s="15">
        <v>0</v>
      </c>
      <c r="P102" s="15">
        <v>0</v>
      </c>
      <c r="Q102" s="16">
        <v>73940</v>
      </c>
    </row>
    <row r="103" spans="1:17" x14ac:dyDescent="0.3">
      <c r="A103" s="6" t="s">
        <v>1993</v>
      </c>
      <c r="B103" s="3" t="s">
        <v>1994</v>
      </c>
      <c r="C103" s="3" t="s">
        <v>2001</v>
      </c>
      <c r="D103" s="3" t="s">
        <v>2002</v>
      </c>
      <c r="E103" s="15">
        <v>60000</v>
      </c>
      <c r="F103" s="15">
        <v>60000</v>
      </c>
      <c r="G103" s="15">
        <v>0</v>
      </c>
      <c r="H103" s="15">
        <v>0</v>
      </c>
      <c r="I103" s="15">
        <v>0</v>
      </c>
      <c r="J103" s="15">
        <v>0</v>
      </c>
      <c r="K103" s="15">
        <v>60000</v>
      </c>
      <c r="L103" s="15">
        <v>60000</v>
      </c>
      <c r="M103" s="15">
        <v>60000</v>
      </c>
      <c r="N103" s="15">
        <v>0</v>
      </c>
      <c r="O103" s="15">
        <v>0</v>
      </c>
      <c r="P103" s="15">
        <v>0</v>
      </c>
      <c r="Q103" s="16">
        <v>60000</v>
      </c>
    </row>
    <row r="104" spans="1:17" x14ac:dyDescent="0.3">
      <c r="A104" s="6" t="s">
        <v>1993</v>
      </c>
      <c r="B104" s="3" t="s">
        <v>1994</v>
      </c>
      <c r="C104" s="3" t="s">
        <v>2003</v>
      </c>
      <c r="D104" s="3" t="s">
        <v>2004</v>
      </c>
      <c r="E104" s="15">
        <v>200000</v>
      </c>
      <c r="F104" s="15">
        <v>200000</v>
      </c>
      <c r="G104" s="15">
        <v>50000</v>
      </c>
      <c r="H104" s="15">
        <v>100000</v>
      </c>
      <c r="I104" s="15">
        <v>0</v>
      </c>
      <c r="J104" s="15">
        <v>0</v>
      </c>
      <c r="K104" s="15">
        <v>250000</v>
      </c>
      <c r="L104" s="15">
        <v>300000</v>
      </c>
      <c r="M104" s="15">
        <v>200000</v>
      </c>
      <c r="N104" s="15">
        <v>100000</v>
      </c>
      <c r="O104" s="15">
        <v>0</v>
      </c>
      <c r="P104" s="15">
        <v>100000</v>
      </c>
      <c r="Q104" s="16">
        <v>300000</v>
      </c>
    </row>
    <row r="105" spans="1:17" x14ac:dyDescent="0.3">
      <c r="A105" s="6" t="s">
        <v>1329</v>
      </c>
      <c r="B105" s="3" t="s">
        <v>1330</v>
      </c>
      <c r="C105" s="3" t="s">
        <v>1855</v>
      </c>
      <c r="D105" s="3" t="s">
        <v>1856</v>
      </c>
      <c r="E105" s="15">
        <v>179000</v>
      </c>
      <c r="F105" s="15">
        <v>176500</v>
      </c>
      <c r="G105" s="15">
        <v>85000</v>
      </c>
      <c r="H105" s="15">
        <v>85000</v>
      </c>
      <c r="I105" s="15">
        <v>0</v>
      </c>
      <c r="J105" s="15">
        <v>0</v>
      </c>
      <c r="K105" s="15">
        <v>264000</v>
      </c>
      <c r="L105" s="15">
        <v>261500</v>
      </c>
      <c r="M105" s="15">
        <v>161295.47</v>
      </c>
      <c r="N105" s="15">
        <v>83838.78</v>
      </c>
      <c r="O105" s="15">
        <v>0</v>
      </c>
      <c r="P105" s="15">
        <v>83838.78</v>
      </c>
      <c r="Q105" s="16">
        <v>245134.26</v>
      </c>
    </row>
    <row r="106" spans="1:17" x14ac:dyDescent="0.3">
      <c r="A106" s="6" t="s">
        <v>1333</v>
      </c>
      <c r="B106" s="3" t="s">
        <v>1334</v>
      </c>
      <c r="C106" s="3" t="s">
        <v>2010</v>
      </c>
      <c r="D106" s="3" t="s">
        <v>2011</v>
      </c>
      <c r="E106" s="15">
        <v>109000</v>
      </c>
      <c r="F106" s="15">
        <v>106243.3</v>
      </c>
      <c r="G106" s="15">
        <v>2000</v>
      </c>
      <c r="H106" s="15">
        <v>2000</v>
      </c>
      <c r="I106" s="15">
        <v>0</v>
      </c>
      <c r="J106" s="15">
        <v>0</v>
      </c>
      <c r="K106" s="15">
        <v>111000</v>
      </c>
      <c r="L106" s="15">
        <v>108243.3</v>
      </c>
      <c r="M106" s="15">
        <v>98078.28</v>
      </c>
      <c r="N106" s="15">
        <v>1771.75</v>
      </c>
      <c r="O106" s="15">
        <v>0</v>
      </c>
      <c r="P106" s="15">
        <v>1771.75</v>
      </c>
      <c r="Q106" s="16">
        <v>99850.03</v>
      </c>
    </row>
    <row r="107" spans="1:17" x14ac:dyDescent="0.3">
      <c r="A107" s="6" t="s">
        <v>1337</v>
      </c>
      <c r="B107" s="3" t="s">
        <v>1338</v>
      </c>
      <c r="C107" s="3" t="s">
        <v>1855</v>
      </c>
      <c r="D107" s="3" t="s">
        <v>1856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6">
        <v>0</v>
      </c>
    </row>
    <row r="108" spans="1:17" x14ac:dyDescent="0.3">
      <c r="A108" s="6" t="s">
        <v>1337</v>
      </c>
      <c r="B108" s="3" t="s">
        <v>1338</v>
      </c>
      <c r="C108" s="3" t="s">
        <v>1857</v>
      </c>
      <c r="D108" s="3" t="s">
        <v>1858</v>
      </c>
      <c r="E108" s="15">
        <v>397900</v>
      </c>
      <c r="F108" s="15">
        <v>399100</v>
      </c>
      <c r="G108" s="15">
        <v>20000</v>
      </c>
      <c r="H108" s="15">
        <v>20000</v>
      </c>
      <c r="I108" s="15">
        <v>0</v>
      </c>
      <c r="J108" s="15">
        <v>0</v>
      </c>
      <c r="K108" s="15">
        <v>417900</v>
      </c>
      <c r="L108" s="15">
        <v>419100</v>
      </c>
      <c r="M108" s="15">
        <v>376818.89</v>
      </c>
      <c r="N108" s="15">
        <v>190.09</v>
      </c>
      <c r="O108" s="15">
        <v>0</v>
      </c>
      <c r="P108" s="15">
        <v>190.09</v>
      </c>
      <c r="Q108" s="16">
        <v>377008.98</v>
      </c>
    </row>
    <row r="109" spans="1:17" x14ac:dyDescent="0.3">
      <c r="A109" s="6" t="s">
        <v>1341</v>
      </c>
      <c r="B109" s="3" t="s">
        <v>1342</v>
      </c>
      <c r="C109" s="3" t="s">
        <v>1855</v>
      </c>
      <c r="D109" s="3" t="s">
        <v>1856</v>
      </c>
      <c r="E109" s="15">
        <v>199000</v>
      </c>
      <c r="F109" s="15">
        <v>218600</v>
      </c>
      <c r="G109" s="15">
        <v>22080</v>
      </c>
      <c r="H109" s="15">
        <v>11040</v>
      </c>
      <c r="I109" s="15">
        <v>0</v>
      </c>
      <c r="J109" s="15">
        <v>0</v>
      </c>
      <c r="K109" s="15">
        <v>221080</v>
      </c>
      <c r="L109" s="15">
        <v>229640</v>
      </c>
      <c r="M109" s="15">
        <v>204685.41</v>
      </c>
      <c r="N109" s="15">
        <v>9524.31</v>
      </c>
      <c r="O109" s="15">
        <v>128444.72</v>
      </c>
      <c r="P109" s="15">
        <v>137969.03</v>
      </c>
      <c r="Q109" s="16">
        <v>342654.44</v>
      </c>
    </row>
    <row r="110" spans="1:17" x14ac:dyDescent="0.3">
      <c r="A110" s="6" t="s">
        <v>1341</v>
      </c>
      <c r="B110" s="3" t="s">
        <v>1342</v>
      </c>
      <c r="C110" s="3" t="s">
        <v>1881</v>
      </c>
      <c r="D110" s="3" t="s">
        <v>1882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6">
        <v>0</v>
      </c>
    </row>
    <row r="111" spans="1:17" x14ac:dyDescent="0.3">
      <c r="A111" s="6" t="s">
        <v>1341</v>
      </c>
      <c r="B111" s="3" t="s">
        <v>1342</v>
      </c>
      <c r="C111" s="3" t="s">
        <v>1887</v>
      </c>
      <c r="D111" s="3" t="s">
        <v>1888</v>
      </c>
      <c r="E111" s="15">
        <v>446540</v>
      </c>
      <c r="F111" s="15">
        <v>440390</v>
      </c>
      <c r="G111" s="15">
        <v>165790</v>
      </c>
      <c r="H111" s="15">
        <v>97790</v>
      </c>
      <c r="I111" s="15">
        <v>375000</v>
      </c>
      <c r="J111" s="15">
        <v>300000</v>
      </c>
      <c r="K111" s="15">
        <v>987330</v>
      </c>
      <c r="L111" s="15">
        <v>838180</v>
      </c>
      <c r="M111" s="15">
        <v>403714.5</v>
      </c>
      <c r="N111" s="15">
        <v>96602.55</v>
      </c>
      <c r="O111" s="15">
        <v>242234.89</v>
      </c>
      <c r="P111" s="15">
        <v>338837.44</v>
      </c>
      <c r="Q111" s="16">
        <v>742551.94</v>
      </c>
    </row>
    <row r="112" spans="1:17" x14ac:dyDescent="0.3">
      <c r="A112" s="6" t="s">
        <v>1341</v>
      </c>
      <c r="B112" s="3" t="s">
        <v>1342</v>
      </c>
      <c r="C112" s="3" t="s">
        <v>1871</v>
      </c>
      <c r="D112" s="3" t="s">
        <v>1872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6">
        <v>0</v>
      </c>
    </row>
    <row r="113" spans="1:17" x14ac:dyDescent="0.3">
      <c r="A113" s="6" t="s">
        <v>1341</v>
      </c>
      <c r="B113" s="3" t="s">
        <v>1342</v>
      </c>
      <c r="C113" s="3" t="s">
        <v>1877</v>
      </c>
      <c r="D113" s="3" t="s">
        <v>1878</v>
      </c>
      <c r="E113" s="15">
        <v>153000</v>
      </c>
      <c r="F113" s="15">
        <v>427000</v>
      </c>
      <c r="G113" s="15">
        <v>322000</v>
      </c>
      <c r="H113" s="15">
        <v>353500</v>
      </c>
      <c r="I113" s="15">
        <v>0</v>
      </c>
      <c r="J113" s="15">
        <v>0</v>
      </c>
      <c r="K113" s="15">
        <v>475000</v>
      </c>
      <c r="L113" s="15">
        <v>780500</v>
      </c>
      <c r="M113" s="15">
        <v>348324.71</v>
      </c>
      <c r="N113" s="15">
        <v>234624.15</v>
      </c>
      <c r="O113" s="15">
        <v>9487.23</v>
      </c>
      <c r="P113" s="15">
        <v>244111.38</v>
      </c>
      <c r="Q113" s="16">
        <v>592436.09</v>
      </c>
    </row>
    <row r="114" spans="1:17" x14ac:dyDescent="0.3">
      <c r="A114" s="6" t="s">
        <v>1341</v>
      </c>
      <c r="B114" s="3" t="s">
        <v>1342</v>
      </c>
      <c r="C114" s="3" t="s">
        <v>2012</v>
      </c>
      <c r="D114" s="3" t="s">
        <v>2013</v>
      </c>
      <c r="E114" s="15">
        <v>458300</v>
      </c>
      <c r="F114" s="15">
        <v>502500</v>
      </c>
      <c r="G114" s="15">
        <v>281170</v>
      </c>
      <c r="H114" s="15">
        <v>166670</v>
      </c>
      <c r="I114" s="15">
        <v>215000</v>
      </c>
      <c r="J114" s="15">
        <v>215000</v>
      </c>
      <c r="K114" s="15">
        <v>954470</v>
      </c>
      <c r="L114" s="15">
        <v>884170</v>
      </c>
      <c r="M114" s="15">
        <v>456029.67</v>
      </c>
      <c r="N114" s="15">
        <v>155267.54999999999</v>
      </c>
      <c r="O114" s="15">
        <v>356800.96</v>
      </c>
      <c r="P114" s="15">
        <v>512068.51</v>
      </c>
      <c r="Q114" s="16">
        <v>968098.18</v>
      </c>
    </row>
    <row r="115" spans="1:17" x14ac:dyDescent="0.3">
      <c r="A115" s="6" t="s">
        <v>1341</v>
      </c>
      <c r="B115" s="3" t="s">
        <v>1342</v>
      </c>
      <c r="C115" s="3" t="s">
        <v>1895</v>
      </c>
      <c r="D115" s="3" t="s">
        <v>1896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6">
        <v>0</v>
      </c>
    </row>
    <row r="116" spans="1:17" x14ac:dyDescent="0.3">
      <c r="A116" s="6" t="s">
        <v>1401</v>
      </c>
      <c r="B116" s="3" t="s">
        <v>1402</v>
      </c>
      <c r="C116" s="3" t="s">
        <v>1855</v>
      </c>
      <c r="D116" s="3" t="s">
        <v>1856</v>
      </c>
      <c r="E116" s="15">
        <v>1620000</v>
      </c>
      <c r="F116" s="15">
        <v>2222200</v>
      </c>
      <c r="G116" s="15">
        <v>130000</v>
      </c>
      <c r="H116" s="15">
        <v>130000</v>
      </c>
      <c r="I116" s="15">
        <v>0</v>
      </c>
      <c r="J116" s="15">
        <v>0</v>
      </c>
      <c r="K116" s="15">
        <v>1750000</v>
      </c>
      <c r="L116" s="15">
        <v>2352200</v>
      </c>
      <c r="M116" s="15">
        <v>2164863.09</v>
      </c>
      <c r="N116" s="15">
        <v>6895.03</v>
      </c>
      <c r="O116" s="15">
        <v>0</v>
      </c>
      <c r="P116" s="15">
        <v>6895.03</v>
      </c>
      <c r="Q116" s="16">
        <v>2171758.13</v>
      </c>
    </row>
    <row r="117" spans="1:17" x14ac:dyDescent="0.3">
      <c r="A117" s="6" t="s">
        <v>1465</v>
      </c>
      <c r="B117" s="3" t="s">
        <v>1466</v>
      </c>
      <c r="C117" s="3" t="s">
        <v>1855</v>
      </c>
      <c r="D117" s="3" t="s">
        <v>1856</v>
      </c>
      <c r="E117" s="15">
        <v>29150</v>
      </c>
      <c r="F117" s="15">
        <v>122453.94</v>
      </c>
      <c r="G117" s="15">
        <v>620</v>
      </c>
      <c r="H117" s="15">
        <v>22604.01</v>
      </c>
      <c r="I117" s="15">
        <v>0</v>
      </c>
      <c r="J117" s="15">
        <v>0</v>
      </c>
      <c r="K117" s="15">
        <v>29770</v>
      </c>
      <c r="L117" s="15">
        <v>145057.95000000001</v>
      </c>
      <c r="M117" s="15">
        <v>121266.95</v>
      </c>
      <c r="N117" s="15">
        <v>20926.36</v>
      </c>
      <c r="O117" s="15">
        <v>0</v>
      </c>
      <c r="P117" s="15">
        <v>20926.36</v>
      </c>
      <c r="Q117" s="16">
        <v>142193.32</v>
      </c>
    </row>
    <row r="118" spans="1:17" x14ac:dyDescent="0.3">
      <c r="A118" s="6" t="s">
        <v>1465</v>
      </c>
      <c r="B118" s="3" t="s">
        <v>1466</v>
      </c>
      <c r="C118" s="3" t="s">
        <v>1967</v>
      </c>
      <c r="D118" s="3" t="s">
        <v>1968</v>
      </c>
      <c r="E118" s="15">
        <v>2191000</v>
      </c>
      <c r="F118" s="15">
        <v>2437129.9</v>
      </c>
      <c r="G118" s="15">
        <v>159380</v>
      </c>
      <c r="H118" s="15">
        <v>159380</v>
      </c>
      <c r="I118" s="15">
        <v>0</v>
      </c>
      <c r="J118" s="15">
        <v>0</v>
      </c>
      <c r="K118" s="15">
        <v>2350380</v>
      </c>
      <c r="L118" s="15">
        <v>2596509.9</v>
      </c>
      <c r="M118" s="15">
        <v>2392668.48</v>
      </c>
      <c r="N118" s="15">
        <v>98275.16</v>
      </c>
      <c r="O118" s="15">
        <v>0</v>
      </c>
      <c r="P118" s="15">
        <v>98275.16</v>
      </c>
      <c r="Q118" s="16">
        <v>2490943.63</v>
      </c>
    </row>
    <row r="119" spans="1:17" x14ac:dyDescent="0.3">
      <c r="A119" s="6" t="s">
        <v>1545</v>
      </c>
      <c r="B119" s="3" t="s">
        <v>1546</v>
      </c>
      <c r="C119" s="3" t="s">
        <v>1855</v>
      </c>
      <c r="D119" s="3" t="s">
        <v>1856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6">
        <v>0</v>
      </c>
    </row>
    <row r="120" spans="1:17" x14ac:dyDescent="0.3">
      <c r="A120" s="6" t="s">
        <v>1545</v>
      </c>
      <c r="B120" s="3" t="s">
        <v>1546</v>
      </c>
      <c r="C120" s="3" t="s">
        <v>2014</v>
      </c>
      <c r="D120" s="3" t="s">
        <v>2015</v>
      </c>
      <c r="E120" s="15">
        <v>158700</v>
      </c>
      <c r="F120" s="15">
        <v>111003</v>
      </c>
      <c r="G120" s="15">
        <v>4000</v>
      </c>
      <c r="H120" s="15">
        <v>4000</v>
      </c>
      <c r="I120" s="15">
        <v>0</v>
      </c>
      <c r="J120" s="15">
        <v>0</v>
      </c>
      <c r="K120" s="15">
        <v>162700</v>
      </c>
      <c r="L120" s="15">
        <v>115003</v>
      </c>
      <c r="M120" s="15">
        <v>99147.99</v>
      </c>
      <c r="N120" s="15">
        <v>3163.61</v>
      </c>
      <c r="O120" s="15">
        <v>0</v>
      </c>
      <c r="P120" s="15">
        <v>3163.61</v>
      </c>
      <c r="Q120" s="16">
        <v>102311.6</v>
      </c>
    </row>
    <row r="121" spans="1:17" x14ac:dyDescent="0.3">
      <c r="A121" s="6" t="s">
        <v>1549</v>
      </c>
      <c r="B121" s="3" t="s">
        <v>1550</v>
      </c>
      <c r="C121" s="3" t="s">
        <v>1855</v>
      </c>
      <c r="D121" s="3" t="s">
        <v>1856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6">
        <v>0</v>
      </c>
    </row>
    <row r="122" spans="1:17" x14ac:dyDescent="0.3">
      <c r="A122" s="6" t="s">
        <v>1549</v>
      </c>
      <c r="B122" s="3" t="s">
        <v>1550</v>
      </c>
      <c r="C122" s="3" t="s">
        <v>1997</v>
      </c>
      <c r="D122" s="3" t="s">
        <v>1998</v>
      </c>
      <c r="E122" s="15">
        <v>68000</v>
      </c>
      <c r="F122" s="15">
        <v>66150</v>
      </c>
      <c r="G122" s="15">
        <v>4000</v>
      </c>
      <c r="H122" s="15">
        <v>4000</v>
      </c>
      <c r="I122" s="15">
        <v>0</v>
      </c>
      <c r="J122" s="15">
        <v>0</v>
      </c>
      <c r="K122" s="15">
        <v>72000</v>
      </c>
      <c r="L122" s="15">
        <v>70150</v>
      </c>
      <c r="M122" s="15">
        <v>63130.22</v>
      </c>
      <c r="N122" s="15">
        <v>0</v>
      </c>
      <c r="O122" s="15">
        <v>0</v>
      </c>
      <c r="P122" s="15">
        <v>0</v>
      </c>
      <c r="Q122" s="16">
        <v>63130.22</v>
      </c>
    </row>
    <row r="123" spans="1:17" x14ac:dyDescent="0.3">
      <c r="A123" s="6" t="s">
        <v>1553</v>
      </c>
      <c r="B123" s="3" t="s">
        <v>1554</v>
      </c>
      <c r="C123" s="3" t="s">
        <v>1855</v>
      </c>
      <c r="D123" s="3" t="s">
        <v>1856</v>
      </c>
      <c r="E123" s="15">
        <v>0</v>
      </c>
      <c r="F123" s="15">
        <v>88000</v>
      </c>
      <c r="G123" s="15">
        <v>0</v>
      </c>
      <c r="H123" s="15">
        <v>20000</v>
      </c>
      <c r="I123" s="15">
        <v>0</v>
      </c>
      <c r="J123" s="15">
        <v>0</v>
      </c>
      <c r="K123" s="15">
        <v>0</v>
      </c>
      <c r="L123" s="15">
        <v>108000</v>
      </c>
      <c r="M123" s="15">
        <v>53366.25</v>
      </c>
      <c r="N123" s="15">
        <v>10500</v>
      </c>
      <c r="O123" s="15">
        <v>0</v>
      </c>
      <c r="P123" s="15">
        <v>10500</v>
      </c>
      <c r="Q123" s="16">
        <v>63866.25</v>
      </c>
    </row>
    <row r="124" spans="1:17" x14ac:dyDescent="0.3">
      <c r="A124" s="6" t="s">
        <v>2019</v>
      </c>
      <c r="B124" s="3" t="s">
        <v>2020</v>
      </c>
      <c r="C124" s="3" t="s">
        <v>1855</v>
      </c>
      <c r="D124" s="3" t="s">
        <v>1856</v>
      </c>
      <c r="E124" s="15">
        <v>190000</v>
      </c>
      <c r="F124" s="15">
        <v>255000</v>
      </c>
      <c r="G124" s="15">
        <v>0</v>
      </c>
      <c r="H124" s="15">
        <v>0</v>
      </c>
      <c r="I124" s="15">
        <v>0</v>
      </c>
      <c r="J124" s="15">
        <v>0</v>
      </c>
      <c r="K124" s="15">
        <v>190000</v>
      </c>
      <c r="L124" s="15">
        <v>255000</v>
      </c>
      <c r="M124" s="15">
        <v>233369.86</v>
      </c>
      <c r="N124" s="15">
        <v>0</v>
      </c>
      <c r="O124" s="15">
        <v>0</v>
      </c>
      <c r="P124" s="15">
        <v>0</v>
      </c>
      <c r="Q124" s="16">
        <v>233369.86</v>
      </c>
    </row>
    <row r="125" spans="1:17" x14ac:dyDescent="0.3">
      <c r="A125" s="6" t="s">
        <v>2019</v>
      </c>
      <c r="B125" s="3" t="s">
        <v>2020</v>
      </c>
      <c r="C125" s="3" t="s">
        <v>1857</v>
      </c>
      <c r="D125" s="3" t="s">
        <v>1858</v>
      </c>
      <c r="E125" s="15">
        <v>8000</v>
      </c>
      <c r="F125" s="15">
        <v>8000</v>
      </c>
      <c r="G125" s="15">
        <v>0</v>
      </c>
      <c r="H125" s="15">
        <v>0</v>
      </c>
      <c r="I125" s="15">
        <v>0</v>
      </c>
      <c r="J125" s="15">
        <v>0</v>
      </c>
      <c r="K125" s="15">
        <v>8000</v>
      </c>
      <c r="L125" s="15">
        <v>8000</v>
      </c>
      <c r="M125" s="15">
        <v>6400</v>
      </c>
      <c r="N125" s="15">
        <v>0</v>
      </c>
      <c r="O125" s="15">
        <v>0</v>
      </c>
      <c r="P125" s="15">
        <v>0</v>
      </c>
      <c r="Q125" s="16">
        <v>6400</v>
      </c>
    </row>
    <row r="126" spans="1:17" ht="15.6" customHeight="1" x14ac:dyDescent="0.3">
      <c r="A126" s="6" t="s">
        <v>2019</v>
      </c>
      <c r="B126" s="3" t="s">
        <v>2020</v>
      </c>
      <c r="C126" s="3" t="s">
        <v>1859</v>
      </c>
      <c r="D126" s="3" t="s">
        <v>1860</v>
      </c>
      <c r="E126" s="15">
        <v>2000</v>
      </c>
      <c r="F126" s="15">
        <v>2000</v>
      </c>
      <c r="G126" s="15">
        <v>0</v>
      </c>
      <c r="H126" s="15">
        <v>0</v>
      </c>
      <c r="I126" s="15">
        <v>0</v>
      </c>
      <c r="J126" s="15">
        <v>0</v>
      </c>
      <c r="K126" s="15">
        <v>2000</v>
      </c>
      <c r="L126" s="15">
        <v>2000</v>
      </c>
      <c r="M126" s="15">
        <v>2000</v>
      </c>
      <c r="N126" s="15">
        <v>0</v>
      </c>
      <c r="O126" s="15">
        <v>0</v>
      </c>
      <c r="P126" s="15">
        <v>0</v>
      </c>
      <c r="Q126" s="16">
        <v>2000</v>
      </c>
    </row>
    <row r="127" spans="1:17" x14ac:dyDescent="0.3">
      <c r="A127" s="6" t="s">
        <v>1557</v>
      </c>
      <c r="B127" s="3" t="s">
        <v>1558</v>
      </c>
      <c r="C127" s="3" t="s">
        <v>2021</v>
      </c>
      <c r="D127" s="3" t="s">
        <v>2022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30720.46</v>
      </c>
      <c r="P127" s="15">
        <v>30720.46</v>
      </c>
      <c r="Q127" s="16">
        <v>30720.46</v>
      </c>
    </row>
    <row r="128" spans="1:17" x14ac:dyDescent="0.3">
      <c r="A128" s="6" t="s">
        <v>1557</v>
      </c>
      <c r="B128" s="3" t="s">
        <v>1558</v>
      </c>
      <c r="C128" s="3" t="s">
        <v>2006</v>
      </c>
      <c r="D128" s="3" t="s">
        <v>2007</v>
      </c>
      <c r="E128" s="15">
        <v>631340</v>
      </c>
      <c r="F128" s="15">
        <v>631940</v>
      </c>
      <c r="G128" s="15">
        <v>26000</v>
      </c>
      <c r="H128" s="15">
        <v>31000</v>
      </c>
      <c r="I128" s="15">
        <v>0</v>
      </c>
      <c r="J128" s="15">
        <v>150000</v>
      </c>
      <c r="K128" s="15">
        <v>657340</v>
      </c>
      <c r="L128" s="15">
        <v>812940</v>
      </c>
      <c r="M128" s="15">
        <v>567472.05000000005</v>
      </c>
      <c r="N128" s="15">
        <v>28994.37</v>
      </c>
      <c r="O128" s="15">
        <v>137084.37</v>
      </c>
      <c r="P128" s="15">
        <v>166078.74</v>
      </c>
      <c r="Q128" s="16">
        <v>733550.79</v>
      </c>
    </row>
    <row r="129" spans="1:17" x14ac:dyDescent="0.3">
      <c r="A129" s="6" t="s">
        <v>1583</v>
      </c>
      <c r="B129" s="3" t="s">
        <v>1584</v>
      </c>
      <c r="C129" s="3" t="s">
        <v>2017</v>
      </c>
      <c r="D129" s="3" t="s">
        <v>2018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6">
        <v>0</v>
      </c>
    </row>
    <row r="130" spans="1:17" x14ac:dyDescent="0.3">
      <c r="A130" s="6" t="s">
        <v>1585</v>
      </c>
      <c r="B130" s="3" t="s">
        <v>1586</v>
      </c>
      <c r="C130" s="3" t="s">
        <v>1855</v>
      </c>
      <c r="D130" s="3" t="s">
        <v>1856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6">
        <v>0</v>
      </c>
    </row>
    <row r="131" spans="1:17" x14ac:dyDescent="0.3">
      <c r="A131" s="6" t="s">
        <v>1585</v>
      </c>
      <c r="B131" s="3" t="s">
        <v>1586</v>
      </c>
      <c r="C131" s="3" t="s">
        <v>1967</v>
      </c>
      <c r="D131" s="3" t="s">
        <v>1968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6">
        <v>0</v>
      </c>
    </row>
    <row r="132" spans="1:17" x14ac:dyDescent="0.3">
      <c r="A132" s="6" t="s">
        <v>1585</v>
      </c>
      <c r="B132" s="3" t="s">
        <v>1586</v>
      </c>
      <c r="C132" s="3" t="s">
        <v>2023</v>
      </c>
      <c r="D132" s="3" t="s">
        <v>2024</v>
      </c>
      <c r="E132" s="15">
        <v>170700</v>
      </c>
      <c r="F132" s="15">
        <v>170805</v>
      </c>
      <c r="G132" s="15">
        <v>8000</v>
      </c>
      <c r="H132" s="15">
        <v>8000</v>
      </c>
      <c r="I132" s="15">
        <v>0</v>
      </c>
      <c r="J132" s="15">
        <v>0</v>
      </c>
      <c r="K132" s="15">
        <v>178700</v>
      </c>
      <c r="L132" s="15">
        <v>178805</v>
      </c>
      <c r="M132" s="15">
        <v>150336.64000000001</v>
      </c>
      <c r="N132" s="15">
        <v>6897.76</v>
      </c>
      <c r="O132" s="15">
        <v>0</v>
      </c>
      <c r="P132" s="15">
        <v>6897.76</v>
      </c>
      <c r="Q132" s="16">
        <v>157234.4</v>
      </c>
    </row>
    <row r="133" spans="1:17" x14ac:dyDescent="0.3">
      <c r="A133" s="6" t="s">
        <v>2025</v>
      </c>
      <c r="B133" s="3" t="s">
        <v>2026</v>
      </c>
      <c r="C133" s="3" t="s">
        <v>1881</v>
      </c>
      <c r="D133" s="3" t="s">
        <v>1882</v>
      </c>
      <c r="E133" s="15">
        <v>0</v>
      </c>
      <c r="F133" s="15">
        <v>0</v>
      </c>
      <c r="G133" s="15">
        <v>1000000</v>
      </c>
      <c r="H133" s="15">
        <v>0</v>
      </c>
      <c r="I133" s="15">
        <v>0</v>
      </c>
      <c r="J133" s="15">
        <v>0</v>
      </c>
      <c r="K133" s="15">
        <v>1000000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6">
        <v>0</v>
      </c>
    </row>
    <row r="134" spans="1:17" x14ac:dyDescent="0.3">
      <c r="A134" s="6" t="s">
        <v>2025</v>
      </c>
      <c r="B134" s="3" t="s">
        <v>2026</v>
      </c>
      <c r="C134" s="3" t="s">
        <v>2027</v>
      </c>
      <c r="D134" s="3" t="s">
        <v>2028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6">
        <v>0</v>
      </c>
    </row>
    <row r="135" spans="1:17" x14ac:dyDescent="0.3">
      <c r="A135" s="6" t="s">
        <v>2025</v>
      </c>
      <c r="B135" s="3" t="s">
        <v>2026</v>
      </c>
      <c r="C135" s="3" t="s">
        <v>2029</v>
      </c>
      <c r="D135" s="3" t="s">
        <v>2030</v>
      </c>
      <c r="E135" s="15">
        <v>0</v>
      </c>
      <c r="F135" s="15">
        <v>0</v>
      </c>
      <c r="G135" s="15">
        <v>5500000</v>
      </c>
      <c r="H135" s="15">
        <v>6629000</v>
      </c>
      <c r="I135" s="15">
        <v>5870000</v>
      </c>
      <c r="J135" s="15">
        <v>5370000</v>
      </c>
      <c r="K135" s="15">
        <v>11370000</v>
      </c>
      <c r="L135" s="15">
        <v>11999000</v>
      </c>
      <c r="M135" s="15">
        <v>0</v>
      </c>
      <c r="N135" s="15">
        <v>6482437.8600000003</v>
      </c>
      <c r="O135" s="15">
        <v>4724625.1399999997</v>
      </c>
      <c r="P135" s="15">
        <v>11207063</v>
      </c>
      <c r="Q135" s="16">
        <v>11207063</v>
      </c>
    </row>
    <row r="136" spans="1:17" x14ac:dyDescent="0.3">
      <c r="A136" s="6" t="s">
        <v>2025</v>
      </c>
      <c r="B136" s="3" t="s">
        <v>2026</v>
      </c>
      <c r="C136" s="3" t="s">
        <v>1909</v>
      </c>
      <c r="D136" s="3" t="s">
        <v>1910</v>
      </c>
      <c r="E136" s="15">
        <v>0</v>
      </c>
      <c r="F136" s="15">
        <v>0</v>
      </c>
      <c r="G136" s="15">
        <v>4500000</v>
      </c>
      <c r="H136" s="15">
        <v>2400000</v>
      </c>
      <c r="I136" s="15">
        <v>0</v>
      </c>
      <c r="J136" s="15">
        <v>0</v>
      </c>
      <c r="K136" s="15">
        <v>4500000</v>
      </c>
      <c r="L136" s="15">
        <v>2400000</v>
      </c>
      <c r="M136" s="15">
        <v>0</v>
      </c>
      <c r="N136" s="15">
        <v>2017005.6</v>
      </c>
      <c r="O136" s="15">
        <v>0</v>
      </c>
      <c r="P136" s="15">
        <v>2017005.6</v>
      </c>
      <c r="Q136" s="16">
        <v>2017005.6</v>
      </c>
    </row>
    <row r="137" spans="1:17" x14ac:dyDescent="0.3">
      <c r="A137" s="6" t="s">
        <v>1589</v>
      </c>
      <c r="B137" s="3" t="s">
        <v>1590</v>
      </c>
      <c r="C137" s="3" t="s">
        <v>1855</v>
      </c>
      <c r="D137" s="3" t="s">
        <v>1856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6">
        <v>0</v>
      </c>
    </row>
    <row r="138" spans="1:17" x14ac:dyDescent="0.3">
      <c r="A138" s="6" t="s">
        <v>1589</v>
      </c>
      <c r="B138" s="3" t="s">
        <v>1590</v>
      </c>
      <c r="C138" s="3" t="s">
        <v>2031</v>
      </c>
      <c r="D138" s="3" t="s">
        <v>2032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6">
        <v>0</v>
      </c>
    </row>
    <row r="139" spans="1:17" x14ac:dyDescent="0.3">
      <c r="A139" s="6" t="s">
        <v>1589</v>
      </c>
      <c r="B139" s="3" t="s">
        <v>1590</v>
      </c>
      <c r="C139" s="3" t="s">
        <v>1947</v>
      </c>
      <c r="D139" s="3" t="s">
        <v>1948</v>
      </c>
      <c r="E139" s="15">
        <v>168120</v>
      </c>
      <c r="F139" s="15">
        <v>178725</v>
      </c>
      <c r="G139" s="15">
        <v>1000</v>
      </c>
      <c r="H139" s="15">
        <v>1000</v>
      </c>
      <c r="I139" s="15">
        <v>0</v>
      </c>
      <c r="J139" s="15">
        <v>25000</v>
      </c>
      <c r="K139" s="15">
        <v>169120</v>
      </c>
      <c r="L139" s="15">
        <v>204725</v>
      </c>
      <c r="M139" s="15">
        <v>178104.78</v>
      </c>
      <c r="N139" s="15">
        <v>713.36</v>
      </c>
      <c r="O139" s="15">
        <v>0</v>
      </c>
      <c r="P139" s="15">
        <v>713.36</v>
      </c>
      <c r="Q139" s="16">
        <v>178818.14</v>
      </c>
    </row>
    <row r="140" spans="1:17" x14ac:dyDescent="0.3">
      <c r="A140" s="6" t="s">
        <v>1593</v>
      </c>
      <c r="B140" s="3" t="s">
        <v>1594</v>
      </c>
      <c r="C140" s="3" t="s">
        <v>1855</v>
      </c>
      <c r="D140" s="3" t="s">
        <v>1856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6">
        <v>0</v>
      </c>
    </row>
    <row r="141" spans="1:17" x14ac:dyDescent="0.3">
      <c r="A141" s="6" t="s">
        <v>1595</v>
      </c>
      <c r="B141" s="3" t="s">
        <v>1596</v>
      </c>
      <c r="C141" s="3" t="s">
        <v>1855</v>
      </c>
      <c r="D141" s="3" t="s">
        <v>1856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6">
        <v>0</v>
      </c>
    </row>
    <row r="142" spans="1:17" x14ac:dyDescent="0.3">
      <c r="A142" s="6" t="s">
        <v>1595</v>
      </c>
      <c r="B142" s="3" t="s">
        <v>1596</v>
      </c>
      <c r="C142" s="3" t="s">
        <v>2014</v>
      </c>
      <c r="D142" s="3" t="s">
        <v>2015</v>
      </c>
      <c r="E142" s="15">
        <v>125300</v>
      </c>
      <c r="F142" s="15">
        <v>44326.06</v>
      </c>
      <c r="G142" s="15">
        <v>2000</v>
      </c>
      <c r="H142" s="15">
        <v>15.99</v>
      </c>
      <c r="I142" s="15">
        <v>0</v>
      </c>
      <c r="J142" s="15">
        <v>0</v>
      </c>
      <c r="K142" s="15">
        <v>127300</v>
      </c>
      <c r="L142" s="15">
        <v>44342.05</v>
      </c>
      <c r="M142" s="15">
        <v>44326.06</v>
      </c>
      <c r="N142" s="15">
        <v>15.99</v>
      </c>
      <c r="O142" s="15">
        <v>0</v>
      </c>
      <c r="P142" s="15">
        <v>15.99</v>
      </c>
      <c r="Q142" s="16">
        <v>44342.05</v>
      </c>
    </row>
    <row r="143" spans="1:17" x14ac:dyDescent="0.3">
      <c r="A143" s="6" t="s">
        <v>1595</v>
      </c>
      <c r="B143" s="3" t="s">
        <v>1596</v>
      </c>
      <c r="C143" s="3" t="s">
        <v>2033</v>
      </c>
      <c r="D143" s="3" t="s">
        <v>2034</v>
      </c>
      <c r="E143" s="15">
        <v>187600</v>
      </c>
      <c r="F143" s="15">
        <v>196823</v>
      </c>
      <c r="G143" s="15">
        <v>4000</v>
      </c>
      <c r="H143" s="15">
        <v>4000</v>
      </c>
      <c r="I143" s="15">
        <v>0</v>
      </c>
      <c r="J143" s="15">
        <v>0</v>
      </c>
      <c r="K143" s="15">
        <v>191600</v>
      </c>
      <c r="L143" s="15">
        <v>200823</v>
      </c>
      <c r="M143" s="15">
        <v>194759.6</v>
      </c>
      <c r="N143" s="15">
        <v>2949</v>
      </c>
      <c r="O143" s="15">
        <v>0</v>
      </c>
      <c r="P143" s="15">
        <v>2949</v>
      </c>
      <c r="Q143" s="16">
        <v>197708.6</v>
      </c>
    </row>
    <row r="144" spans="1:17" x14ac:dyDescent="0.3">
      <c r="A144" s="6" t="s">
        <v>1595</v>
      </c>
      <c r="B144" s="3" t="s">
        <v>1596</v>
      </c>
      <c r="C144" s="3" t="s">
        <v>2035</v>
      </c>
      <c r="D144" s="3" t="s">
        <v>2036</v>
      </c>
      <c r="E144" s="15">
        <v>134300</v>
      </c>
      <c r="F144" s="15">
        <v>136500</v>
      </c>
      <c r="G144" s="15">
        <v>4700</v>
      </c>
      <c r="H144" s="15">
        <v>4700</v>
      </c>
      <c r="I144" s="15">
        <v>0</v>
      </c>
      <c r="J144" s="15">
        <v>0</v>
      </c>
      <c r="K144" s="15">
        <v>139000</v>
      </c>
      <c r="L144" s="15">
        <v>141200</v>
      </c>
      <c r="M144" s="15">
        <v>124859.81</v>
      </c>
      <c r="N144" s="15">
        <v>3720.83</v>
      </c>
      <c r="O144" s="15">
        <v>0</v>
      </c>
      <c r="P144" s="15">
        <v>3720.83</v>
      </c>
      <c r="Q144" s="16">
        <v>128580.64</v>
      </c>
    </row>
    <row r="145" spans="1:17" x14ac:dyDescent="0.3">
      <c r="A145" s="6" t="s">
        <v>1595</v>
      </c>
      <c r="B145" s="3" t="s">
        <v>1596</v>
      </c>
      <c r="C145" s="3" t="s">
        <v>2037</v>
      </c>
      <c r="D145" s="3" t="s">
        <v>2038</v>
      </c>
      <c r="E145" s="15">
        <v>65100</v>
      </c>
      <c r="F145" s="15">
        <v>72762</v>
      </c>
      <c r="G145" s="15">
        <v>1500</v>
      </c>
      <c r="H145" s="15">
        <v>1500</v>
      </c>
      <c r="I145" s="15">
        <v>0</v>
      </c>
      <c r="J145" s="15">
        <v>0</v>
      </c>
      <c r="K145" s="15">
        <v>66600</v>
      </c>
      <c r="L145" s="15">
        <v>74262</v>
      </c>
      <c r="M145" s="15">
        <v>68162.41</v>
      </c>
      <c r="N145" s="15">
        <v>1355.76</v>
      </c>
      <c r="O145" s="15">
        <v>0</v>
      </c>
      <c r="P145" s="15">
        <v>1355.76</v>
      </c>
      <c r="Q145" s="16">
        <v>69518.17</v>
      </c>
    </row>
    <row r="146" spans="1:17" x14ac:dyDescent="0.3">
      <c r="A146" s="6" t="s">
        <v>1603</v>
      </c>
      <c r="B146" s="3" t="s">
        <v>1604</v>
      </c>
      <c r="C146" s="3" t="s">
        <v>1855</v>
      </c>
      <c r="D146" s="3" t="s">
        <v>1856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6">
        <v>0</v>
      </c>
    </row>
    <row r="147" spans="1:17" x14ac:dyDescent="0.3">
      <c r="A147" s="6" t="s">
        <v>1603</v>
      </c>
      <c r="B147" s="3" t="s">
        <v>1604</v>
      </c>
      <c r="C147" s="3" t="s">
        <v>1967</v>
      </c>
      <c r="D147" s="3" t="s">
        <v>1968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6">
        <v>0</v>
      </c>
    </row>
    <row r="148" spans="1:17" x14ac:dyDescent="0.3">
      <c r="A148" s="6" t="s">
        <v>1603</v>
      </c>
      <c r="B148" s="3" t="s">
        <v>1604</v>
      </c>
      <c r="C148" s="3" t="s">
        <v>2014</v>
      </c>
      <c r="D148" s="3" t="s">
        <v>2015</v>
      </c>
      <c r="E148" s="15">
        <v>123100</v>
      </c>
      <c r="F148" s="15">
        <v>124054.42</v>
      </c>
      <c r="G148" s="15">
        <v>2000</v>
      </c>
      <c r="H148" s="15">
        <v>2000</v>
      </c>
      <c r="I148" s="15">
        <v>0</v>
      </c>
      <c r="J148" s="15">
        <v>0</v>
      </c>
      <c r="K148" s="15">
        <v>125100</v>
      </c>
      <c r="L148" s="15">
        <v>126054.42</v>
      </c>
      <c r="M148" s="15">
        <v>112670.78</v>
      </c>
      <c r="N148" s="15">
        <v>870</v>
      </c>
      <c r="O148" s="15">
        <v>0</v>
      </c>
      <c r="P148" s="15">
        <v>870</v>
      </c>
      <c r="Q148" s="16">
        <v>113540.78</v>
      </c>
    </row>
    <row r="149" spans="1:17" x14ac:dyDescent="0.3">
      <c r="A149" s="6" t="s">
        <v>1607</v>
      </c>
      <c r="B149" s="3" t="s">
        <v>1608</v>
      </c>
      <c r="C149" s="3" t="s">
        <v>1855</v>
      </c>
      <c r="D149" s="3" t="s">
        <v>1856</v>
      </c>
      <c r="E149" s="15">
        <v>54266</v>
      </c>
      <c r="F149" s="15">
        <v>55386</v>
      </c>
      <c r="G149" s="15">
        <v>2000</v>
      </c>
      <c r="H149" s="15">
        <v>2000</v>
      </c>
      <c r="I149" s="15">
        <v>0</v>
      </c>
      <c r="J149" s="15">
        <v>0</v>
      </c>
      <c r="K149" s="15">
        <v>56266</v>
      </c>
      <c r="L149" s="15">
        <v>57386</v>
      </c>
      <c r="M149" s="15">
        <v>54948.67</v>
      </c>
      <c r="N149" s="15">
        <v>1656</v>
      </c>
      <c r="O149" s="15">
        <v>0</v>
      </c>
      <c r="P149" s="15">
        <v>1656</v>
      </c>
      <c r="Q149" s="16">
        <v>56604.67</v>
      </c>
    </row>
    <row r="150" spans="1:17" x14ac:dyDescent="0.3">
      <c r="A150" s="6" t="s">
        <v>2039</v>
      </c>
      <c r="B150" s="3" t="s">
        <v>2040</v>
      </c>
      <c r="C150" s="3" t="s">
        <v>2041</v>
      </c>
      <c r="D150" s="3" t="s">
        <v>2042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6">
        <v>0</v>
      </c>
    </row>
    <row r="151" spans="1:17" x14ac:dyDescent="0.3">
      <c r="A151" s="6" t="s">
        <v>2039</v>
      </c>
      <c r="B151" s="3" t="s">
        <v>2040</v>
      </c>
      <c r="C151" s="3" t="s">
        <v>2043</v>
      </c>
      <c r="D151" s="3" t="s">
        <v>2044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6">
        <v>0</v>
      </c>
    </row>
    <row r="152" spans="1:17" x14ac:dyDescent="0.3">
      <c r="A152" s="6" t="s">
        <v>1611</v>
      </c>
      <c r="B152" s="3" t="s">
        <v>1612</v>
      </c>
      <c r="C152" s="3" t="s">
        <v>2045</v>
      </c>
      <c r="D152" s="3" t="s">
        <v>2046</v>
      </c>
      <c r="E152" s="15">
        <v>135600</v>
      </c>
      <c r="F152" s="15">
        <v>135850</v>
      </c>
      <c r="G152" s="15">
        <v>26500</v>
      </c>
      <c r="H152" s="15">
        <v>26500</v>
      </c>
      <c r="I152" s="15">
        <v>0</v>
      </c>
      <c r="J152" s="15">
        <v>0</v>
      </c>
      <c r="K152" s="15">
        <v>162100</v>
      </c>
      <c r="L152" s="15">
        <v>162350</v>
      </c>
      <c r="M152" s="15">
        <v>118081.88</v>
      </c>
      <c r="N152" s="15">
        <v>26174.09</v>
      </c>
      <c r="O152" s="15">
        <v>0</v>
      </c>
      <c r="P152" s="15">
        <v>26174.09</v>
      </c>
      <c r="Q152" s="16">
        <v>144255.98000000001</v>
      </c>
    </row>
    <row r="153" spans="1:17" x14ac:dyDescent="0.3">
      <c r="A153" s="6" t="s">
        <v>1611</v>
      </c>
      <c r="B153" s="3" t="s">
        <v>1612</v>
      </c>
      <c r="C153" s="3" t="s">
        <v>2047</v>
      </c>
      <c r="D153" s="3" t="s">
        <v>2048</v>
      </c>
      <c r="E153" s="15">
        <v>600000</v>
      </c>
      <c r="F153" s="15">
        <v>800000</v>
      </c>
      <c r="G153" s="15">
        <v>0</v>
      </c>
      <c r="H153" s="15">
        <v>0</v>
      </c>
      <c r="I153" s="15">
        <v>0</v>
      </c>
      <c r="J153" s="15">
        <v>0</v>
      </c>
      <c r="K153" s="15">
        <v>600000</v>
      </c>
      <c r="L153" s="15">
        <v>800000</v>
      </c>
      <c r="M153" s="15">
        <v>648653.82999999996</v>
      </c>
      <c r="N153" s="15">
        <v>0</v>
      </c>
      <c r="O153" s="15">
        <v>0</v>
      </c>
      <c r="P153" s="15">
        <v>0</v>
      </c>
      <c r="Q153" s="16">
        <v>648653.82999999996</v>
      </c>
    </row>
    <row r="154" spans="1:17" x14ac:dyDescent="0.3">
      <c r="A154" s="6" t="s">
        <v>2049</v>
      </c>
      <c r="B154" s="3" t="s">
        <v>2050</v>
      </c>
      <c r="C154" s="3" t="s">
        <v>1855</v>
      </c>
      <c r="D154" s="3" t="s">
        <v>1856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6">
        <v>0</v>
      </c>
    </row>
    <row r="155" spans="1:17" x14ac:dyDescent="0.3">
      <c r="A155" s="6" t="s">
        <v>1615</v>
      </c>
      <c r="B155" s="3" t="s">
        <v>1616</v>
      </c>
      <c r="C155" s="3" t="s">
        <v>1855</v>
      </c>
      <c r="D155" s="3" t="s">
        <v>1856</v>
      </c>
      <c r="E155" s="15">
        <v>139700</v>
      </c>
      <c r="F155" s="15">
        <v>139880</v>
      </c>
      <c r="G155" s="15">
        <v>3000</v>
      </c>
      <c r="H155" s="15">
        <v>3000</v>
      </c>
      <c r="I155" s="15">
        <v>0</v>
      </c>
      <c r="J155" s="15">
        <v>0</v>
      </c>
      <c r="K155" s="15">
        <v>142700</v>
      </c>
      <c r="L155" s="15">
        <v>142880</v>
      </c>
      <c r="M155" s="15">
        <v>132411.82</v>
      </c>
      <c r="N155" s="15">
        <v>1061.4000000000001</v>
      </c>
      <c r="O155" s="15">
        <v>0</v>
      </c>
      <c r="P155" s="15">
        <v>1061.4000000000001</v>
      </c>
      <c r="Q155" s="16">
        <v>133473.22</v>
      </c>
    </row>
    <row r="156" spans="1:17" x14ac:dyDescent="0.3">
      <c r="A156" s="6" t="s">
        <v>1619</v>
      </c>
      <c r="B156" s="3" t="s">
        <v>1620</v>
      </c>
      <c r="C156" s="3" t="s">
        <v>1855</v>
      </c>
      <c r="D156" s="3" t="s">
        <v>1856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6">
        <v>0</v>
      </c>
    </row>
    <row r="157" spans="1:17" x14ac:dyDescent="0.3">
      <c r="A157" s="6" t="s">
        <v>1619</v>
      </c>
      <c r="B157" s="3" t="s">
        <v>1620</v>
      </c>
      <c r="C157" s="3" t="s">
        <v>2017</v>
      </c>
      <c r="D157" s="3" t="s">
        <v>2018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6">
        <v>0</v>
      </c>
    </row>
    <row r="158" spans="1:17" x14ac:dyDescent="0.3">
      <c r="A158" s="6" t="s">
        <v>1619</v>
      </c>
      <c r="B158" s="3" t="s">
        <v>1620</v>
      </c>
      <c r="C158" s="3" t="s">
        <v>2051</v>
      </c>
      <c r="D158" s="3" t="s">
        <v>2052</v>
      </c>
      <c r="E158" s="15">
        <v>72000</v>
      </c>
      <c r="F158" s="15">
        <v>75250</v>
      </c>
      <c r="G158" s="15">
        <v>3500</v>
      </c>
      <c r="H158" s="15">
        <v>3500</v>
      </c>
      <c r="I158" s="15">
        <v>0</v>
      </c>
      <c r="J158" s="15">
        <v>0</v>
      </c>
      <c r="K158" s="15">
        <v>75500</v>
      </c>
      <c r="L158" s="15">
        <v>78750</v>
      </c>
      <c r="M158" s="15">
        <v>70583.070000000007</v>
      </c>
      <c r="N158" s="15">
        <v>3413.08</v>
      </c>
      <c r="O158" s="15">
        <v>0</v>
      </c>
      <c r="P158" s="15">
        <v>3413.08</v>
      </c>
      <c r="Q158" s="16">
        <v>73996.149999999994</v>
      </c>
    </row>
    <row r="159" spans="1:17" x14ac:dyDescent="0.3">
      <c r="A159" s="6" t="s">
        <v>1623</v>
      </c>
      <c r="B159" s="3" t="s">
        <v>1624</v>
      </c>
      <c r="C159" s="3" t="s">
        <v>1855</v>
      </c>
      <c r="D159" s="3" t="s">
        <v>1856</v>
      </c>
      <c r="E159" s="15">
        <v>11520</v>
      </c>
      <c r="F159" s="15">
        <v>11550</v>
      </c>
      <c r="G159" s="15">
        <v>1000</v>
      </c>
      <c r="H159" s="15">
        <v>1000</v>
      </c>
      <c r="I159" s="15">
        <v>0</v>
      </c>
      <c r="J159" s="15">
        <v>0</v>
      </c>
      <c r="K159" s="15">
        <v>12520</v>
      </c>
      <c r="L159" s="15">
        <v>12550</v>
      </c>
      <c r="M159" s="15">
        <v>7357.06</v>
      </c>
      <c r="N159" s="15">
        <v>262.7</v>
      </c>
      <c r="O159" s="15">
        <v>0</v>
      </c>
      <c r="P159" s="15">
        <v>262.7</v>
      </c>
      <c r="Q159" s="16">
        <v>7619.75</v>
      </c>
    </row>
    <row r="160" spans="1:17" x14ac:dyDescent="0.3">
      <c r="A160" s="6" t="s">
        <v>1628</v>
      </c>
      <c r="B160" s="3" t="s">
        <v>1629</v>
      </c>
      <c r="C160" s="3" t="s">
        <v>1855</v>
      </c>
      <c r="D160" s="3" t="s">
        <v>1856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75471.600000000006</v>
      </c>
      <c r="P160" s="15">
        <v>75471.600000000006</v>
      </c>
      <c r="Q160" s="16">
        <v>75471.600000000006</v>
      </c>
    </row>
    <row r="161" spans="1:17" x14ac:dyDescent="0.3">
      <c r="A161" s="6" t="s">
        <v>1628</v>
      </c>
      <c r="B161" s="3" t="s">
        <v>1629</v>
      </c>
      <c r="C161" s="3" t="s">
        <v>1857</v>
      </c>
      <c r="D161" s="3" t="s">
        <v>1858</v>
      </c>
      <c r="E161" s="15">
        <v>122000</v>
      </c>
      <c r="F161" s="15">
        <v>117054</v>
      </c>
      <c r="G161" s="15">
        <v>60999.23</v>
      </c>
      <c r="H161" s="15">
        <v>68214.13</v>
      </c>
      <c r="I161" s="15">
        <v>0</v>
      </c>
      <c r="J161" s="15">
        <v>0</v>
      </c>
      <c r="K161" s="15">
        <v>182999.23</v>
      </c>
      <c r="L161" s="15">
        <v>185268.13</v>
      </c>
      <c r="M161" s="15">
        <v>99175.43</v>
      </c>
      <c r="N161" s="15">
        <v>45371.65</v>
      </c>
      <c r="O161" s="15">
        <v>0</v>
      </c>
      <c r="P161" s="15">
        <v>45371.65</v>
      </c>
      <c r="Q161" s="16">
        <v>144547.07999999999</v>
      </c>
    </row>
    <row r="162" spans="1:17" x14ac:dyDescent="0.3">
      <c r="A162" s="6" t="s">
        <v>1628</v>
      </c>
      <c r="B162" s="3" t="s">
        <v>1629</v>
      </c>
      <c r="C162" s="3" t="s">
        <v>1859</v>
      </c>
      <c r="D162" s="3" t="s">
        <v>1860</v>
      </c>
      <c r="E162" s="15">
        <v>81850</v>
      </c>
      <c r="F162" s="15">
        <v>81935</v>
      </c>
      <c r="G162" s="15">
        <v>1000</v>
      </c>
      <c r="H162" s="15">
        <v>3000</v>
      </c>
      <c r="I162" s="15">
        <v>0</v>
      </c>
      <c r="J162" s="15">
        <v>0</v>
      </c>
      <c r="K162" s="15">
        <v>82850</v>
      </c>
      <c r="L162" s="15">
        <v>84935</v>
      </c>
      <c r="M162" s="15">
        <v>75004.25</v>
      </c>
      <c r="N162" s="15">
        <v>1745.88</v>
      </c>
      <c r="O162" s="15">
        <v>0</v>
      </c>
      <c r="P162" s="15">
        <v>1745.88</v>
      </c>
      <c r="Q162" s="16">
        <v>76750.13</v>
      </c>
    </row>
    <row r="163" spans="1:17" x14ac:dyDescent="0.3">
      <c r="A163" s="6" t="s">
        <v>1628</v>
      </c>
      <c r="B163" s="3" t="s">
        <v>1629</v>
      </c>
      <c r="C163" s="3" t="s">
        <v>1861</v>
      </c>
      <c r="D163" s="3" t="s">
        <v>1862</v>
      </c>
      <c r="E163" s="15">
        <v>2474197</v>
      </c>
      <c r="F163" s="15">
        <v>2534920</v>
      </c>
      <c r="G163" s="15">
        <v>836500</v>
      </c>
      <c r="H163" s="15">
        <v>1181500</v>
      </c>
      <c r="I163" s="15">
        <v>0</v>
      </c>
      <c r="J163" s="15">
        <v>0</v>
      </c>
      <c r="K163" s="15">
        <v>3310697</v>
      </c>
      <c r="L163" s="15">
        <v>3716420</v>
      </c>
      <c r="M163" s="15">
        <v>2422319.66</v>
      </c>
      <c r="N163" s="15">
        <v>1162164.81</v>
      </c>
      <c r="O163" s="15">
        <v>0</v>
      </c>
      <c r="P163" s="15">
        <v>1162164.81</v>
      </c>
      <c r="Q163" s="16">
        <v>3584484.47</v>
      </c>
    </row>
    <row r="164" spans="1:17" x14ac:dyDescent="0.3">
      <c r="A164" s="6" t="s">
        <v>1628</v>
      </c>
      <c r="B164" s="3" t="s">
        <v>1629</v>
      </c>
      <c r="C164" s="3" t="s">
        <v>1863</v>
      </c>
      <c r="D164" s="3" t="s">
        <v>1864</v>
      </c>
      <c r="E164" s="15">
        <v>396022</v>
      </c>
      <c r="F164" s="15">
        <v>400261</v>
      </c>
      <c r="G164" s="15">
        <v>156502</v>
      </c>
      <c r="H164" s="15">
        <v>116502</v>
      </c>
      <c r="I164" s="15">
        <v>0</v>
      </c>
      <c r="J164" s="15">
        <v>0</v>
      </c>
      <c r="K164" s="15">
        <v>552524</v>
      </c>
      <c r="L164" s="15">
        <v>516763</v>
      </c>
      <c r="M164" s="15">
        <v>345705.88</v>
      </c>
      <c r="N164" s="15">
        <v>92155.15</v>
      </c>
      <c r="O164" s="15">
        <v>0</v>
      </c>
      <c r="P164" s="15">
        <v>92155.15</v>
      </c>
      <c r="Q164" s="16">
        <v>437861.03</v>
      </c>
    </row>
    <row r="165" spans="1:17" x14ac:dyDescent="0.3">
      <c r="A165" s="6" t="s">
        <v>1628</v>
      </c>
      <c r="B165" s="3" t="s">
        <v>1629</v>
      </c>
      <c r="C165" s="3" t="s">
        <v>1915</v>
      </c>
      <c r="D165" s="3" t="s">
        <v>1916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6">
        <v>0</v>
      </c>
    </row>
    <row r="166" spans="1:17" x14ac:dyDescent="0.3">
      <c r="A166" s="6" t="s">
        <v>1628</v>
      </c>
      <c r="B166" s="3" t="s">
        <v>1629</v>
      </c>
      <c r="C166" s="3" t="s">
        <v>2006</v>
      </c>
      <c r="D166" s="3" t="s">
        <v>2007</v>
      </c>
      <c r="E166" s="15">
        <v>200000</v>
      </c>
      <c r="F166" s="15">
        <v>274905.25</v>
      </c>
      <c r="G166" s="15">
        <v>40000</v>
      </c>
      <c r="H166" s="15">
        <v>55000</v>
      </c>
      <c r="I166" s="15">
        <v>0</v>
      </c>
      <c r="J166" s="15">
        <v>0</v>
      </c>
      <c r="K166" s="15">
        <v>240000</v>
      </c>
      <c r="L166" s="15">
        <v>329905.25</v>
      </c>
      <c r="M166" s="15">
        <v>274905.25</v>
      </c>
      <c r="N166" s="15">
        <v>48469.04</v>
      </c>
      <c r="O166" s="15">
        <v>0</v>
      </c>
      <c r="P166" s="15">
        <v>48469.04</v>
      </c>
      <c r="Q166" s="16">
        <v>323374.28999999998</v>
      </c>
    </row>
    <row r="167" spans="1:17" x14ac:dyDescent="0.3">
      <c r="A167" s="6" t="s">
        <v>1628</v>
      </c>
      <c r="B167" s="3" t="s">
        <v>1629</v>
      </c>
      <c r="C167" s="3" t="s">
        <v>1865</v>
      </c>
      <c r="D167" s="3" t="s">
        <v>1866</v>
      </c>
      <c r="E167" s="15">
        <v>334118</v>
      </c>
      <c r="F167" s="15">
        <v>332561</v>
      </c>
      <c r="G167" s="15">
        <v>162000</v>
      </c>
      <c r="H167" s="15">
        <v>162000</v>
      </c>
      <c r="I167" s="15">
        <v>250000</v>
      </c>
      <c r="J167" s="15">
        <v>200000</v>
      </c>
      <c r="K167" s="15">
        <v>746118</v>
      </c>
      <c r="L167" s="15">
        <v>694561</v>
      </c>
      <c r="M167" s="15">
        <v>299212.53999999998</v>
      </c>
      <c r="N167" s="15">
        <v>81479.81</v>
      </c>
      <c r="O167" s="15">
        <v>105353.64</v>
      </c>
      <c r="P167" s="15">
        <v>186833.45</v>
      </c>
      <c r="Q167" s="16">
        <v>486045.99</v>
      </c>
    </row>
    <row r="168" spans="1:17" x14ac:dyDescent="0.3">
      <c r="A168" s="6" t="s">
        <v>1628</v>
      </c>
      <c r="B168" s="3" t="s">
        <v>1629</v>
      </c>
      <c r="C168" s="3" t="s">
        <v>2008</v>
      </c>
      <c r="D168" s="3" t="s">
        <v>2009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6">
        <v>0</v>
      </c>
    </row>
    <row r="169" spans="1:17" x14ac:dyDescent="0.3">
      <c r="A169" s="6" t="s">
        <v>1628</v>
      </c>
      <c r="B169" s="3" t="s">
        <v>1629</v>
      </c>
      <c r="C169" s="3" t="s">
        <v>1967</v>
      </c>
      <c r="D169" s="3" t="s">
        <v>1968</v>
      </c>
      <c r="E169" s="15">
        <v>148000</v>
      </c>
      <c r="F169" s="15">
        <v>183210</v>
      </c>
      <c r="G169" s="15">
        <v>2000</v>
      </c>
      <c r="H169" s="15">
        <v>2000</v>
      </c>
      <c r="I169" s="15">
        <v>0</v>
      </c>
      <c r="J169" s="15">
        <v>0</v>
      </c>
      <c r="K169" s="15">
        <v>150000</v>
      </c>
      <c r="L169" s="15">
        <v>185210</v>
      </c>
      <c r="M169" s="15">
        <v>179695.53</v>
      </c>
      <c r="N169" s="15">
        <v>1236</v>
      </c>
      <c r="O169" s="15">
        <v>0</v>
      </c>
      <c r="P169" s="15">
        <v>1236</v>
      </c>
      <c r="Q169" s="16">
        <v>180931.53</v>
      </c>
    </row>
    <row r="170" spans="1:17" x14ac:dyDescent="0.3">
      <c r="A170" s="6" t="s">
        <v>1628</v>
      </c>
      <c r="B170" s="3" t="s">
        <v>1629</v>
      </c>
      <c r="C170" s="3" t="s">
        <v>1879</v>
      </c>
      <c r="D170" s="3" t="s">
        <v>1880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6">
        <v>0</v>
      </c>
    </row>
    <row r="171" spans="1:17" x14ac:dyDescent="0.3">
      <c r="A171" s="6" t="s">
        <v>1628</v>
      </c>
      <c r="B171" s="3" t="s">
        <v>1629</v>
      </c>
      <c r="C171" s="3" t="s">
        <v>1895</v>
      </c>
      <c r="D171" s="3" t="s">
        <v>1896</v>
      </c>
      <c r="E171" s="15">
        <v>98580</v>
      </c>
      <c r="F171" s="15">
        <v>93730</v>
      </c>
      <c r="G171" s="15">
        <v>25000</v>
      </c>
      <c r="H171" s="15">
        <v>16500</v>
      </c>
      <c r="I171" s="15">
        <v>93000</v>
      </c>
      <c r="J171" s="15">
        <v>93000</v>
      </c>
      <c r="K171" s="15">
        <v>216580</v>
      </c>
      <c r="L171" s="15">
        <v>203230</v>
      </c>
      <c r="M171" s="15">
        <v>53848.09</v>
      </c>
      <c r="N171" s="15">
        <v>4267.74</v>
      </c>
      <c r="O171" s="15">
        <v>43672.9</v>
      </c>
      <c r="P171" s="15">
        <v>47940.639999999999</v>
      </c>
      <c r="Q171" s="16">
        <v>101788.73</v>
      </c>
    </row>
    <row r="172" spans="1:17" x14ac:dyDescent="0.3">
      <c r="A172" s="6" t="s">
        <v>1628</v>
      </c>
      <c r="B172" s="3" t="s">
        <v>1629</v>
      </c>
      <c r="C172" s="3" t="s">
        <v>1953</v>
      </c>
      <c r="D172" s="3" t="s">
        <v>1954</v>
      </c>
      <c r="E172" s="15">
        <v>128400</v>
      </c>
      <c r="F172" s="15">
        <v>128419</v>
      </c>
      <c r="G172" s="15">
        <v>1000</v>
      </c>
      <c r="H172" s="15">
        <v>1000</v>
      </c>
      <c r="I172" s="15">
        <v>0</v>
      </c>
      <c r="J172" s="15">
        <v>0</v>
      </c>
      <c r="K172" s="15">
        <v>129400</v>
      </c>
      <c r="L172" s="15">
        <v>129419</v>
      </c>
      <c r="M172" s="15">
        <v>123900.04</v>
      </c>
      <c r="N172" s="15">
        <v>118.32</v>
      </c>
      <c r="O172" s="15">
        <v>0</v>
      </c>
      <c r="P172" s="15">
        <v>118.32</v>
      </c>
      <c r="Q172" s="16">
        <v>124018.36</v>
      </c>
    </row>
    <row r="173" spans="1:17" x14ac:dyDescent="0.3">
      <c r="A173" s="6" t="s">
        <v>1670</v>
      </c>
      <c r="B173" s="3" t="s">
        <v>1671</v>
      </c>
      <c r="C173" s="3" t="s">
        <v>1855</v>
      </c>
      <c r="D173" s="3" t="s">
        <v>1856</v>
      </c>
      <c r="E173" s="15">
        <v>123000</v>
      </c>
      <c r="F173" s="15">
        <v>123030</v>
      </c>
      <c r="G173" s="15">
        <v>1000</v>
      </c>
      <c r="H173" s="15">
        <v>1000</v>
      </c>
      <c r="I173" s="15">
        <v>0</v>
      </c>
      <c r="J173" s="15">
        <v>0</v>
      </c>
      <c r="K173" s="15">
        <v>124000</v>
      </c>
      <c r="L173" s="15">
        <v>124030</v>
      </c>
      <c r="M173" s="15">
        <v>118864.36</v>
      </c>
      <c r="N173" s="15">
        <v>838.72</v>
      </c>
      <c r="O173" s="15">
        <v>0</v>
      </c>
      <c r="P173" s="15">
        <v>838.72</v>
      </c>
      <c r="Q173" s="16">
        <v>119703.08</v>
      </c>
    </row>
    <row r="174" spans="1:17" x14ac:dyDescent="0.3">
      <c r="A174" s="6" t="s">
        <v>1674</v>
      </c>
      <c r="B174" s="3" t="s">
        <v>1675</v>
      </c>
      <c r="C174" s="3" t="s">
        <v>1855</v>
      </c>
      <c r="D174" s="3" t="s">
        <v>1856</v>
      </c>
      <c r="E174" s="15">
        <v>68700</v>
      </c>
      <c r="F174" s="15">
        <v>68770</v>
      </c>
      <c r="G174" s="15">
        <v>16000</v>
      </c>
      <c r="H174" s="15">
        <v>16000</v>
      </c>
      <c r="I174" s="15">
        <v>0</v>
      </c>
      <c r="J174" s="15">
        <v>0</v>
      </c>
      <c r="K174" s="15">
        <v>84700</v>
      </c>
      <c r="L174" s="15">
        <v>84770</v>
      </c>
      <c r="M174" s="15">
        <v>67865.41</v>
      </c>
      <c r="N174" s="15">
        <v>15569.34</v>
      </c>
      <c r="O174" s="15">
        <v>0</v>
      </c>
      <c r="P174" s="15">
        <v>15569.34</v>
      </c>
      <c r="Q174" s="16">
        <v>83434.75</v>
      </c>
    </row>
    <row r="175" spans="1:17" x14ac:dyDescent="0.3">
      <c r="A175" s="6" t="s">
        <v>1678</v>
      </c>
      <c r="B175" s="3" t="s">
        <v>1679</v>
      </c>
      <c r="C175" s="3" t="s">
        <v>1855</v>
      </c>
      <c r="D175" s="3" t="s">
        <v>1856</v>
      </c>
      <c r="E175" s="15">
        <v>79100</v>
      </c>
      <c r="F175" s="15">
        <v>59170</v>
      </c>
      <c r="G175" s="15">
        <v>1000</v>
      </c>
      <c r="H175" s="15">
        <v>1000</v>
      </c>
      <c r="I175" s="15">
        <v>0</v>
      </c>
      <c r="J175" s="15">
        <v>0</v>
      </c>
      <c r="K175" s="15">
        <v>80100</v>
      </c>
      <c r="L175" s="15">
        <v>60170</v>
      </c>
      <c r="M175" s="15">
        <v>44360.04</v>
      </c>
      <c r="N175" s="15">
        <v>514.79999999999995</v>
      </c>
      <c r="O175" s="15">
        <v>0</v>
      </c>
      <c r="P175" s="15">
        <v>514.79999999999995</v>
      </c>
      <c r="Q175" s="16">
        <v>44874.84</v>
      </c>
    </row>
    <row r="176" spans="1:17" x14ac:dyDescent="0.3">
      <c r="A176" s="6" t="s">
        <v>1681</v>
      </c>
      <c r="B176" s="3" t="s">
        <v>1682</v>
      </c>
      <c r="C176" s="3" t="s">
        <v>1855</v>
      </c>
      <c r="D176" s="3" t="s">
        <v>1856</v>
      </c>
      <c r="E176" s="15">
        <v>52300</v>
      </c>
      <c r="F176" s="15">
        <v>52416</v>
      </c>
      <c r="G176" s="15">
        <v>2000</v>
      </c>
      <c r="H176" s="15">
        <v>5000</v>
      </c>
      <c r="I176" s="15">
        <v>0</v>
      </c>
      <c r="J176" s="15">
        <v>0</v>
      </c>
      <c r="K176" s="15">
        <v>54300</v>
      </c>
      <c r="L176" s="15">
        <v>57416</v>
      </c>
      <c r="M176" s="15">
        <v>41643.11</v>
      </c>
      <c r="N176" s="15">
        <v>1339.8</v>
      </c>
      <c r="O176" s="15">
        <v>0</v>
      </c>
      <c r="P176" s="15">
        <v>1339.8</v>
      </c>
      <c r="Q176" s="16">
        <v>42982.91</v>
      </c>
    </row>
    <row r="177" spans="1:17" x14ac:dyDescent="0.3">
      <c r="A177" s="6" t="s">
        <v>1685</v>
      </c>
      <c r="B177" s="3" t="s">
        <v>1686</v>
      </c>
      <c r="C177" s="3" t="s">
        <v>1855</v>
      </c>
      <c r="D177" s="3" t="s">
        <v>1856</v>
      </c>
      <c r="E177" s="15">
        <v>34500</v>
      </c>
      <c r="F177" s="15">
        <v>34537</v>
      </c>
      <c r="G177" s="15">
        <v>2000</v>
      </c>
      <c r="H177" s="15">
        <v>2000</v>
      </c>
      <c r="I177" s="15">
        <v>0</v>
      </c>
      <c r="J177" s="15">
        <v>0</v>
      </c>
      <c r="K177" s="15">
        <v>36500</v>
      </c>
      <c r="L177" s="15">
        <v>36537</v>
      </c>
      <c r="M177" s="15">
        <v>24104.5</v>
      </c>
      <c r="N177" s="15">
        <v>1896</v>
      </c>
      <c r="O177" s="15">
        <v>0</v>
      </c>
      <c r="P177" s="15">
        <v>1896</v>
      </c>
      <c r="Q177" s="16">
        <v>26000.5</v>
      </c>
    </row>
    <row r="178" spans="1:17" x14ac:dyDescent="0.3">
      <c r="A178" s="6" t="s">
        <v>1689</v>
      </c>
      <c r="B178" s="3" t="s">
        <v>1690</v>
      </c>
      <c r="C178" s="3" t="s">
        <v>1855</v>
      </c>
      <c r="D178" s="3" t="s">
        <v>1856</v>
      </c>
      <c r="E178" s="15">
        <v>56000</v>
      </c>
      <c r="F178" s="15">
        <v>59058</v>
      </c>
      <c r="G178" s="15">
        <v>2000</v>
      </c>
      <c r="H178" s="15">
        <v>2000</v>
      </c>
      <c r="I178" s="15">
        <v>0</v>
      </c>
      <c r="J178" s="15">
        <v>0</v>
      </c>
      <c r="K178" s="15">
        <v>58000</v>
      </c>
      <c r="L178" s="15">
        <v>61058</v>
      </c>
      <c r="M178" s="15">
        <v>47694.51</v>
      </c>
      <c r="N178" s="15">
        <v>120</v>
      </c>
      <c r="O178" s="15">
        <v>0</v>
      </c>
      <c r="P178" s="15">
        <v>120</v>
      </c>
      <c r="Q178" s="16">
        <v>47814.51</v>
      </c>
    </row>
    <row r="179" spans="1:17" x14ac:dyDescent="0.3">
      <c r="A179" s="6" t="s">
        <v>2055</v>
      </c>
      <c r="B179" s="3" t="s">
        <v>2056</v>
      </c>
      <c r="C179" s="3" t="s">
        <v>1855</v>
      </c>
      <c r="D179" s="3" t="s">
        <v>1856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15">
        <v>0</v>
      </c>
      <c r="Q179" s="16">
        <v>0</v>
      </c>
    </row>
    <row r="180" spans="1:17" x14ac:dyDescent="0.3">
      <c r="A180" s="6" t="s">
        <v>2055</v>
      </c>
      <c r="B180" s="3" t="s">
        <v>2056</v>
      </c>
      <c r="C180" s="3" t="s">
        <v>1979</v>
      </c>
      <c r="D180" s="3" t="s">
        <v>1980</v>
      </c>
      <c r="E180" s="15">
        <v>1135209.28</v>
      </c>
      <c r="F180" s="15">
        <v>1135209.28</v>
      </c>
      <c r="G180" s="15">
        <v>0</v>
      </c>
      <c r="H180" s="15">
        <v>0</v>
      </c>
      <c r="I180" s="15">
        <v>0</v>
      </c>
      <c r="J180" s="15">
        <v>0</v>
      </c>
      <c r="K180" s="15">
        <v>1135209.28</v>
      </c>
      <c r="L180" s="15">
        <v>1135209.28</v>
      </c>
      <c r="M180" s="15">
        <v>1135209.27</v>
      </c>
      <c r="N180" s="15">
        <v>0</v>
      </c>
      <c r="O180" s="15">
        <v>0</v>
      </c>
      <c r="P180" s="15">
        <v>0</v>
      </c>
      <c r="Q180" s="16">
        <v>1135209.27</v>
      </c>
    </row>
    <row r="181" spans="1:17" x14ac:dyDescent="0.3">
      <c r="A181" s="6" t="s">
        <v>2055</v>
      </c>
      <c r="B181" s="3" t="s">
        <v>2056</v>
      </c>
      <c r="C181" s="3" t="s">
        <v>1883</v>
      </c>
      <c r="D181" s="3" t="s">
        <v>1884</v>
      </c>
      <c r="E181" s="15">
        <v>847538.18</v>
      </c>
      <c r="F181" s="15">
        <v>847538.18</v>
      </c>
      <c r="G181" s="15">
        <v>0</v>
      </c>
      <c r="H181" s="15">
        <v>0</v>
      </c>
      <c r="I181" s="15">
        <v>0</v>
      </c>
      <c r="J181" s="15">
        <v>0</v>
      </c>
      <c r="K181" s="15">
        <v>847538.18</v>
      </c>
      <c r="L181" s="15">
        <v>847538.18</v>
      </c>
      <c r="M181" s="15">
        <v>847538.18</v>
      </c>
      <c r="N181" s="15">
        <v>0</v>
      </c>
      <c r="O181" s="15">
        <v>0</v>
      </c>
      <c r="P181" s="15">
        <v>0</v>
      </c>
      <c r="Q181" s="16">
        <v>847538.18</v>
      </c>
    </row>
    <row r="182" spans="1:17" x14ac:dyDescent="0.3">
      <c r="A182" s="6" t="s">
        <v>2055</v>
      </c>
      <c r="B182" s="3" t="s">
        <v>2056</v>
      </c>
      <c r="C182" s="3" t="s">
        <v>1887</v>
      </c>
      <c r="D182" s="3" t="s">
        <v>1888</v>
      </c>
      <c r="E182" s="15">
        <v>310940.37</v>
      </c>
      <c r="F182" s="15">
        <v>310940.37</v>
      </c>
      <c r="G182" s="15">
        <v>0</v>
      </c>
      <c r="H182" s="15">
        <v>0</v>
      </c>
      <c r="I182" s="15">
        <v>0</v>
      </c>
      <c r="J182" s="15">
        <v>0</v>
      </c>
      <c r="K182" s="15">
        <v>310940.37</v>
      </c>
      <c r="L182" s="15">
        <v>310940.37</v>
      </c>
      <c r="M182" s="15">
        <v>310940.37</v>
      </c>
      <c r="N182" s="15">
        <v>0</v>
      </c>
      <c r="O182" s="15">
        <v>0</v>
      </c>
      <c r="P182" s="15">
        <v>0</v>
      </c>
      <c r="Q182" s="16">
        <v>310940.37</v>
      </c>
    </row>
    <row r="183" spans="1:17" x14ac:dyDescent="0.3">
      <c r="A183" s="6" t="s">
        <v>2055</v>
      </c>
      <c r="B183" s="3" t="s">
        <v>2056</v>
      </c>
      <c r="C183" s="3" t="s">
        <v>1897</v>
      </c>
      <c r="D183" s="3" t="s">
        <v>1898</v>
      </c>
      <c r="E183" s="15">
        <v>520992.24</v>
      </c>
      <c r="F183" s="15">
        <v>520992.24</v>
      </c>
      <c r="G183" s="15">
        <v>0</v>
      </c>
      <c r="H183" s="15">
        <v>0</v>
      </c>
      <c r="I183" s="15">
        <v>0</v>
      </c>
      <c r="J183" s="15">
        <v>0</v>
      </c>
      <c r="K183" s="15">
        <v>520992.24</v>
      </c>
      <c r="L183" s="15">
        <v>520992.24</v>
      </c>
      <c r="M183" s="15">
        <v>520992.24</v>
      </c>
      <c r="N183" s="15">
        <v>0</v>
      </c>
      <c r="O183" s="15">
        <v>0</v>
      </c>
      <c r="P183" s="15">
        <v>0</v>
      </c>
      <c r="Q183" s="16">
        <v>520992.24</v>
      </c>
    </row>
    <row r="184" spans="1:17" x14ac:dyDescent="0.3">
      <c r="A184" s="6" t="s">
        <v>2055</v>
      </c>
      <c r="B184" s="3" t="s">
        <v>2056</v>
      </c>
      <c r="C184" s="3" t="s">
        <v>1899</v>
      </c>
      <c r="D184" s="3" t="s">
        <v>1900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6">
        <v>0</v>
      </c>
    </row>
    <row r="185" spans="1:17" x14ac:dyDescent="0.3">
      <c r="A185" s="6" t="s">
        <v>2055</v>
      </c>
      <c r="B185" s="3" t="s">
        <v>2056</v>
      </c>
      <c r="C185" s="3" t="s">
        <v>2057</v>
      </c>
      <c r="D185" s="3" t="s">
        <v>2058</v>
      </c>
      <c r="E185" s="15">
        <v>16195403</v>
      </c>
      <c r="F185" s="15">
        <v>16195403</v>
      </c>
      <c r="G185" s="15">
        <v>0</v>
      </c>
      <c r="H185" s="15">
        <v>0</v>
      </c>
      <c r="I185" s="15">
        <v>0</v>
      </c>
      <c r="J185" s="15">
        <v>0</v>
      </c>
      <c r="K185" s="15">
        <v>16195403</v>
      </c>
      <c r="L185" s="15">
        <v>16195403</v>
      </c>
      <c r="M185" s="15">
        <v>16195402.550000001</v>
      </c>
      <c r="N185" s="15">
        <v>0</v>
      </c>
      <c r="O185" s="15">
        <v>0</v>
      </c>
      <c r="P185" s="15">
        <v>0</v>
      </c>
      <c r="Q185" s="16">
        <v>16195402.550000001</v>
      </c>
    </row>
    <row r="186" spans="1:17" x14ac:dyDescent="0.3">
      <c r="A186" s="6" t="s">
        <v>2055</v>
      </c>
      <c r="B186" s="3" t="s">
        <v>2056</v>
      </c>
      <c r="C186" s="3" t="s">
        <v>2059</v>
      </c>
      <c r="D186" s="3" t="s">
        <v>2060</v>
      </c>
      <c r="E186" s="15">
        <v>32000</v>
      </c>
      <c r="F186" s="15">
        <v>32000</v>
      </c>
      <c r="G186" s="15">
        <v>0</v>
      </c>
      <c r="H186" s="15">
        <v>0</v>
      </c>
      <c r="I186" s="15">
        <v>0</v>
      </c>
      <c r="J186" s="15">
        <v>0</v>
      </c>
      <c r="K186" s="15">
        <v>32000</v>
      </c>
      <c r="L186" s="15">
        <v>32000</v>
      </c>
      <c r="M186" s="15">
        <v>32000</v>
      </c>
      <c r="N186" s="15">
        <v>0</v>
      </c>
      <c r="O186" s="15">
        <v>0</v>
      </c>
      <c r="P186" s="15">
        <v>0</v>
      </c>
      <c r="Q186" s="16">
        <v>32000</v>
      </c>
    </row>
    <row r="187" spans="1:17" x14ac:dyDescent="0.3">
      <c r="A187" s="6" t="s">
        <v>2055</v>
      </c>
      <c r="B187" s="3" t="s">
        <v>2056</v>
      </c>
      <c r="C187" s="3" t="s">
        <v>1937</v>
      </c>
      <c r="D187" s="3" t="s">
        <v>1938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6">
        <v>0</v>
      </c>
    </row>
    <row r="188" spans="1:17" x14ac:dyDescent="0.3">
      <c r="A188" s="6" t="s">
        <v>2055</v>
      </c>
      <c r="B188" s="3" t="s">
        <v>2056</v>
      </c>
      <c r="C188" s="3" t="s">
        <v>1939</v>
      </c>
      <c r="D188" s="3" t="s">
        <v>1940</v>
      </c>
      <c r="E188" s="15">
        <v>4954746.8600000003</v>
      </c>
      <c r="F188" s="15">
        <v>5044746.8600000003</v>
      </c>
      <c r="G188" s="15">
        <v>0</v>
      </c>
      <c r="H188" s="15">
        <v>0</v>
      </c>
      <c r="I188" s="15">
        <v>0</v>
      </c>
      <c r="J188" s="15">
        <v>0</v>
      </c>
      <c r="K188" s="15">
        <v>4954746.8600000003</v>
      </c>
      <c r="L188" s="15">
        <v>5044746.8600000003</v>
      </c>
      <c r="M188" s="15">
        <v>5043150.6500000004</v>
      </c>
      <c r="N188" s="15">
        <v>0</v>
      </c>
      <c r="O188" s="15">
        <v>0</v>
      </c>
      <c r="P188" s="15">
        <v>0</v>
      </c>
      <c r="Q188" s="16">
        <v>5043150.6500000004</v>
      </c>
    </row>
    <row r="189" spans="1:17" x14ac:dyDescent="0.3">
      <c r="A189" s="6" t="s">
        <v>2055</v>
      </c>
      <c r="B189" s="3" t="s">
        <v>2056</v>
      </c>
      <c r="C189" s="3" t="s">
        <v>1941</v>
      </c>
      <c r="D189" s="3" t="s">
        <v>1942</v>
      </c>
      <c r="E189" s="15">
        <v>989816.36</v>
      </c>
      <c r="F189" s="15">
        <v>989816.36</v>
      </c>
      <c r="G189" s="15">
        <v>0</v>
      </c>
      <c r="H189" s="15">
        <v>0</v>
      </c>
      <c r="I189" s="15">
        <v>0</v>
      </c>
      <c r="J189" s="15">
        <v>0</v>
      </c>
      <c r="K189" s="15">
        <v>989816.36</v>
      </c>
      <c r="L189" s="15">
        <v>989816.36</v>
      </c>
      <c r="M189" s="15">
        <v>989816.36</v>
      </c>
      <c r="N189" s="15">
        <v>0</v>
      </c>
      <c r="O189" s="15">
        <v>0</v>
      </c>
      <c r="P189" s="15">
        <v>0</v>
      </c>
      <c r="Q189" s="16">
        <v>989816.36</v>
      </c>
    </row>
    <row r="190" spans="1:17" ht="15" thickBot="1" x14ac:dyDescent="0.35">
      <c r="A190" s="279" t="s">
        <v>2055</v>
      </c>
      <c r="B190" s="280" t="s">
        <v>2056</v>
      </c>
      <c r="C190" s="280" t="s">
        <v>1965</v>
      </c>
      <c r="D190" s="280" t="s">
        <v>1966</v>
      </c>
      <c r="E190" s="281">
        <v>88713.25</v>
      </c>
      <c r="F190" s="281">
        <v>88713.25</v>
      </c>
      <c r="G190" s="281">
        <v>0</v>
      </c>
      <c r="H190" s="281">
        <v>0</v>
      </c>
      <c r="I190" s="281">
        <v>0</v>
      </c>
      <c r="J190" s="281">
        <v>0</v>
      </c>
      <c r="K190" s="281">
        <v>88713.25</v>
      </c>
      <c r="L190" s="281">
        <v>88713.25</v>
      </c>
      <c r="M190" s="281">
        <v>88713.25</v>
      </c>
      <c r="N190" s="281">
        <v>0</v>
      </c>
      <c r="O190" s="281">
        <v>0</v>
      </c>
      <c r="P190" s="281">
        <v>0</v>
      </c>
      <c r="Q190" s="282">
        <v>88713.25</v>
      </c>
    </row>
    <row r="191" spans="1:17" s="11" customFormat="1" ht="15" hidden="1" thickBot="1" x14ac:dyDescent="0.35">
      <c r="A191" s="271"/>
      <c r="B191" s="272" t="s">
        <v>1844</v>
      </c>
      <c r="C191" s="273"/>
      <c r="D191" s="273" t="s">
        <v>1719</v>
      </c>
      <c r="E191" s="274">
        <v>248636554.53999999</v>
      </c>
      <c r="F191" s="274">
        <v>256007918.25999999</v>
      </c>
      <c r="G191" s="274">
        <v>56919039.579999998</v>
      </c>
      <c r="H191" s="274">
        <v>54331745.600000001</v>
      </c>
      <c r="I191" s="274">
        <v>32600000</v>
      </c>
      <c r="J191" s="274">
        <v>31000000</v>
      </c>
      <c r="K191" s="274">
        <v>338155594.12</v>
      </c>
      <c r="L191" s="274">
        <v>341339663.86000001</v>
      </c>
      <c r="M191" s="274">
        <v>248643373.55000001</v>
      </c>
      <c r="N191" s="274">
        <v>50354878.170000002</v>
      </c>
      <c r="O191" s="274">
        <v>23461631</v>
      </c>
      <c r="P191" s="274">
        <v>73816509.170000002</v>
      </c>
      <c r="Q191" s="275">
        <v>322459882.72000003</v>
      </c>
    </row>
  </sheetData>
  <printOptions horizontalCentered="1" verticalCentered="1"/>
  <pageMargins left="0" right="0" top="0" bottom="0" header="0" footer="0"/>
  <pageSetup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8"/>
  <sheetViews>
    <sheetView view="pageBreakPreview" zoomScale="60" zoomScaleNormal="100" workbookViewId="0">
      <selection activeCell="D35" sqref="D35"/>
    </sheetView>
  </sheetViews>
  <sheetFormatPr defaultRowHeight="14.4" x14ac:dyDescent="0.3"/>
  <cols>
    <col min="1" max="1" width="5.5546875" style="303" customWidth="1"/>
    <col min="2" max="2" width="61.88671875" style="293" bestFit="1" customWidth="1"/>
    <col min="3" max="3" width="13" style="303" customWidth="1"/>
    <col min="4" max="4" width="75.88671875" style="293" customWidth="1"/>
    <col min="5" max="5" width="8" style="299" customWidth="1"/>
    <col min="6" max="6" width="9.33203125" style="299" customWidth="1"/>
    <col min="7" max="16384" width="8.88671875" style="288"/>
  </cols>
  <sheetData>
    <row r="1" spans="1:7" s="286" customFormat="1" x14ac:dyDescent="0.3">
      <c r="A1" s="300"/>
      <c r="B1" s="285"/>
      <c r="C1" s="300"/>
      <c r="D1" s="284"/>
      <c r="E1" s="296"/>
      <c r="F1" s="296"/>
    </row>
    <row r="2" spans="1:7" s="286" customFormat="1" x14ac:dyDescent="0.3">
      <c r="A2" s="300"/>
      <c r="B2" s="285"/>
      <c r="C2" s="300"/>
      <c r="D2" s="284"/>
      <c r="E2" s="296"/>
      <c r="F2" s="296"/>
    </row>
    <row r="3" spans="1:7" x14ac:dyDescent="0.3">
      <c r="A3" s="269"/>
      <c r="B3" s="304" t="s">
        <v>2324</v>
      </c>
      <c r="C3" s="305" t="s">
        <v>2325</v>
      </c>
      <c r="D3" s="270"/>
      <c r="E3" s="306"/>
      <c r="F3" s="306"/>
    </row>
    <row r="4" spans="1:7" s="286" customFormat="1" ht="15" thickBot="1" x14ac:dyDescent="0.35">
      <c r="A4" s="300"/>
      <c r="B4" s="284"/>
      <c r="C4" s="300"/>
      <c r="D4" s="284"/>
      <c r="E4" s="296"/>
      <c r="F4" s="296"/>
    </row>
    <row r="5" spans="1:7" s="295" customFormat="1" ht="31.2" customHeight="1" x14ac:dyDescent="0.3">
      <c r="A5" s="319" t="s">
        <v>2327</v>
      </c>
      <c r="B5" s="320" t="s">
        <v>2326</v>
      </c>
      <c r="C5" s="320" t="s">
        <v>2272</v>
      </c>
      <c r="D5" s="321" t="s">
        <v>1694</v>
      </c>
      <c r="E5" s="322" t="s">
        <v>0</v>
      </c>
      <c r="F5" s="323" t="s">
        <v>2328</v>
      </c>
      <c r="G5" s="294"/>
    </row>
    <row r="6" spans="1:7" x14ac:dyDescent="0.3">
      <c r="A6" s="307" t="s">
        <v>2</v>
      </c>
      <c r="B6" s="287" t="s">
        <v>3</v>
      </c>
      <c r="C6" s="301" t="s">
        <v>4</v>
      </c>
      <c r="D6" s="287" t="s">
        <v>5</v>
      </c>
      <c r="E6" s="297">
        <v>86</v>
      </c>
      <c r="F6" s="324">
        <v>76</v>
      </c>
      <c r="G6" s="312"/>
    </row>
    <row r="7" spans="1:7" x14ac:dyDescent="0.3">
      <c r="A7" s="307" t="s">
        <v>6</v>
      </c>
      <c r="B7" s="287" t="s">
        <v>7</v>
      </c>
      <c r="C7" s="301" t="s">
        <v>8</v>
      </c>
      <c r="D7" s="287" t="s">
        <v>9</v>
      </c>
      <c r="E7" s="297">
        <v>405</v>
      </c>
      <c r="F7" s="324">
        <v>331</v>
      </c>
      <c r="G7" s="312"/>
    </row>
    <row r="8" spans="1:7" x14ac:dyDescent="0.3">
      <c r="A8" s="307" t="s">
        <v>10</v>
      </c>
      <c r="B8" s="287" t="s">
        <v>11</v>
      </c>
      <c r="C8" s="301" t="s">
        <v>12</v>
      </c>
      <c r="D8" s="287" t="s">
        <v>13</v>
      </c>
      <c r="E8" s="297">
        <v>150</v>
      </c>
      <c r="F8" s="324">
        <v>129</v>
      </c>
      <c r="G8" s="312"/>
    </row>
    <row r="9" spans="1:7" x14ac:dyDescent="0.3">
      <c r="A9" s="307" t="s">
        <v>29</v>
      </c>
      <c r="B9" s="287" t="s">
        <v>30</v>
      </c>
      <c r="C9" s="301" t="s">
        <v>31</v>
      </c>
      <c r="D9" s="287" t="s">
        <v>32</v>
      </c>
      <c r="E9" s="297">
        <v>163</v>
      </c>
      <c r="F9" s="324">
        <v>145</v>
      </c>
      <c r="G9" s="312"/>
    </row>
    <row r="10" spans="1:7" x14ac:dyDescent="0.3">
      <c r="A10" s="307" t="s">
        <v>29</v>
      </c>
      <c r="B10" s="287" t="s">
        <v>30</v>
      </c>
      <c r="C10" s="301" t="s">
        <v>33</v>
      </c>
      <c r="D10" s="287" t="s">
        <v>34</v>
      </c>
      <c r="E10" s="297">
        <v>10</v>
      </c>
      <c r="F10" s="324">
        <v>7</v>
      </c>
      <c r="G10" s="312"/>
    </row>
    <row r="11" spans="1:7" x14ac:dyDescent="0.3">
      <c r="A11" s="307" t="s">
        <v>29</v>
      </c>
      <c r="B11" s="287" t="s">
        <v>30</v>
      </c>
      <c r="C11" s="301" t="s">
        <v>35</v>
      </c>
      <c r="D11" s="287" t="s">
        <v>36</v>
      </c>
      <c r="E11" s="297">
        <v>16</v>
      </c>
      <c r="F11" s="324">
        <v>14</v>
      </c>
      <c r="G11" s="312"/>
    </row>
    <row r="12" spans="1:7" x14ac:dyDescent="0.3">
      <c r="A12" s="307" t="s">
        <v>29</v>
      </c>
      <c r="B12" s="287" t="s">
        <v>30</v>
      </c>
      <c r="C12" s="301" t="s">
        <v>37</v>
      </c>
      <c r="D12" s="287" t="s">
        <v>38</v>
      </c>
      <c r="E12" s="297">
        <v>61</v>
      </c>
      <c r="F12" s="324">
        <v>61</v>
      </c>
      <c r="G12" s="312"/>
    </row>
    <row r="13" spans="1:7" x14ac:dyDescent="0.3">
      <c r="A13" s="307" t="s">
        <v>29</v>
      </c>
      <c r="B13" s="287" t="s">
        <v>30</v>
      </c>
      <c r="C13" s="301" t="s">
        <v>39</v>
      </c>
      <c r="D13" s="287" t="s">
        <v>40</v>
      </c>
      <c r="E13" s="297">
        <v>142</v>
      </c>
      <c r="F13" s="324">
        <v>142</v>
      </c>
      <c r="G13" s="312"/>
    </row>
    <row r="14" spans="1:7" x14ac:dyDescent="0.3">
      <c r="A14" s="307" t="s">
        <v>29</v>
      </c>
      <c r="B14" s="287" t="s">
        <v>30</v>
      </c>
      <c r="C14" s="301" t="s">
        <v>41</v>
      </c>
      <c r="D14" s="287" t="s">
        <v>42</v>
      </c>
      <c r="E14" s="297">
        <v>41</v>
      </c>
      <c r="F14" s="324">
        <v>40</v>
      </c>
      <c r="G14" s="312"/>
    </row>
    <row r="15" spans="1:7" x14ac:dyDescent="0.3">
      <c r="A15" s="307" t="s">
        <v>29</v>
      </c>
      <c r="B15" s="287" t="s">
        <v>30</v>
      </c>
      <c r="C15" s="301" t="s">
        <v>43</v>
      </c>
      <c r="D15" s="287" t="s">
        <v>44</v>
      </c>
      <c r="E15" s="297">
        <v>106</v>
      </c>
      <c r="F15" s="324">
        <v>104</v>
      </c>
      <c r="G15" s="312"/>
    </row>
    <row r="16" spans="1:7" x14ac:dyDescent="0.3">
      <c r="A16" s="307" t="s">
        <v>29</v>
      </c>
      <c r="B16" s="287" t="s">
        <v>30</v>
      </c>
      <c r="C16" s="301" t="s">
        <v>45</v>
      </c>
      <c r="D16" s="287" t="s">
        <v>46</v>
      </c>
      <c r="E16" s="297">
        <v>93</v>
      </c>
      <c r="F16" s="324">
        <v>83</v>
      </c>
      <c r="G16" s="312"/>
    </row>
    <row r="17" spans="1:7" x14ac:dyDescent="0.3">
      <c r="A17" s="307" t="s">
        <v>29</v>
      </c>
      <c r="B17" s="287" t="s">
        <v>30</v>
      </c>
      <c r="C17" s="301" t="s">
        <v>47</v>
      </c>
      <c r="D17" s="287" t="s">
        <v>48</v>
      </c>
      <c r="E17" s="297">
        <v>61</v>
      </c>
      <c r="F17" s="324">
        <v>46</v>
      </c>
      <c r="G17" s="312"/>
    </row>
    <row r="18" spans="1:7" x14ac:dyDescent="0.3">
      <c r="A18" s="307" t="s">
        <v>29</v>
      </c>
      <c r="B18" s="287" t="s">
        <v>30</v>
      </c>
      <c r="C18" s="301" t="s">
        <v>49</v>
      </c>
      <c r="D18" s="287" t="s">
        <v>50</v>
      </c>
      <c r="E18" s="297">
        <v>28</v>
      </c>
      <c r="F18" s="324">
        <v>23</v>
      </c>
      <c r="G18" s="312"/>
    </row>
    <row r="19" spans="1:7" x14ac:dyDescent="0.3">
      <c r="A19" s="307" t="s">
        <v>29</v>
      </c>
      <c r="B19" s="287" t="s">
        <v>30</v>
      </c>
      <c r="C19" s="301" t="s">
        <v>51</v>
      </c>
      <c r="D19" s="287" t="s">
        <v>52</v>
      </c>
      <c r="E19" s="297">
        <v>22</v>
      </c>
      <c r="F19" s="324">
        <v>17</v>
      </c>
      <c r="G19" s="312"/>
    </row>
    <row r="20" spans="1:7" x14ac:dyDescent="0.3">
      <c r="A20" s="307" t="s">
        <v>29</v>
      </c>
      <c r="B20" s="287" t="s">
        <v>30</v>
      </c>
      <c r="C20" s="301" t="s">
        <v>53</v>
      </c>
      <c r="D20" s="287" t="s">
        <v>54</v>
      </c>
      <c r="E20" s="297">
        <v>25</v>
      </c>
      <c r="F20" s="324">
        <v>22</v>
      </c>
      <c r="G20" s="312"/>
    </row>
    <row r="21" spans="1:7" x14ac:dyDescent="0.3">
      <c r="A21" s="307" t="s">
        <v>29</v>
      </c>
      <c r="B21" s="287" t="s">
        <v>30</v>
      </c>
      <c r="C21" s="301" t="s">
        <v>55</v>
      </c>
      <c r="D21" s="287" t="s">
        <v>56</v>
      </c>
      <c r="E21" s="297">
        <v>16</v>
      </c>
      <c r="F21" s="324">
        <v>10</v>
      </c>
      <c r="G21" s="312"/>
    </row>
    <row r="22" spans="1:7" x14ac:dyDescent="0.3">
      <c r="A22" s="307" t="s">
        <v>29</v>
      </c>
      <c r="B22" s="287" t="s">
        <v>30</v>
      </c>
      <c r="C22" s="301" t="s">
        <v>57</v>
      </c>
      <c r="D22" s="287" t="s">
        <v>58</v>
      </c>
      <c r="E22" s="297">
        <v>169</v>
      </c>
      <c r="F22" s="324">
        <v>163</v>
      </c>
      <c r="G22" s="312"/>
    </row>
    <row r="23" spans="1:7" x14ac:dyDescent="0.3">
      <c r="A23" s="307" t="s">
        <v>29</v>
      </c>
      <c r="B23" s="287" t="s">
        <v>30</v>
      </c>
      <c r="C23" s="301" t="s">
        <v>59</v>
      </c>
      <c r="D23" s="287" t="s">
        <v>60</v>
      </c>
      <c r="E23" s="297">
        <v>60</v>
      </c>
      <c r="F23" s="324">
        <v>52</v>
      </c>
      <c r="G23" s="312"/>
    </row>
    <row r="24" spans="1:7" x14ac:dyDescent="0.3">
      <c r="A24" s="307" t="s">
        <v>29</v>
      </c>
      <c r="B24" s="287" t="s">
        <v>30</v>
      </c>
      <c r="C24" s="301" t="s">
        <v>61</v>
      </c>
      <c r="D24" s="287" t="s">
        <v>62</v>
      </c>
      <c r="E24" s="297">
        <v>19</v>
      </c>
      <c r="F24" s="324">
        <v>13</v>
      </c>
      <c r="G24" s="312"/>
    </row>
    <row r="25" spans="1:7" x14ac:dyDescent="0.3">
      <c r="A25" s="307" t="s">
        <v>29</v>
      </c>
      <c r="B25" s="287" t="s">
        <v>30</v>
      </c>
      <c r="C25" s="301" t="s">
        <v>63</v>
      </c>
      <c r="D25" s="287" t="s">
        <v>64</v>
      </c>
      <c r="E25" s="297">
        <v>16</v>
      </c>
      <c r="F25" s="324">
        <v>13</v>
      </c>
      <c r="G25" s="312"/>
    </row>
    <row r="26" spans="1:7" x14ac:dyDescent="0.3">
      <c r="A26" s="307" t="s">
        <v>29</v>
      </c>
      <c r="B26" s="287" t="s">
        <v>30</v>
      </c>
      <c r="C26" s="301" t="s">
        <v>65</v>
      </c>
      <c r="D26" s="287" t="s">
        <v>66</v>
      </c>
      <c r="E26" s="297">
        <v>39</v>
      </c>
      <c r="F26" s="324">
        <v>31</v>
      </c>
      <c r="G26" s="312"/>
    </row>
    <row r="27" spans="1:7" x14ac:dyDescent="0.3">
      <c r="A27" s="307" t="s">
        <v>29</v>
      </c>
      <c r="B27" s="287" t="s">
        <v>30</v>
      </c>
      <c r="C27" s="301" t="s">
        <v>67</v>
      </c>
      <c r="D27" s="287" t="s">
        <v>68</v>
      </c>
      <c r="E27" s="297">
        <v>22</v>
      </c>
      <c r="F27" s="324">
        <v>20</v>
      </c>
      <c r="G27" s="312"/>
    </row>
    <row r="28" spans="1:7" x14ac:dyDescent="0.3">
      <c r="A28" s="307" t="s">
        <v>29</v>
      </c>
      <c r="B28" s="287" t="s">
        <v>30</v>
      </c>
      <c r="C28" s="301" t="s">
        <v>69</v>
      </c>
      <c r="D28" s="287" t="s">
        <v>70</v>
      </c>
      <c r="E28" s="297">
        <v>30</v>
      </c>
      <c r="F28" s="324">
        <v>22</v>
      </c>
      <c r="G28" s="312"/>
    </row>
    <row r="29" spans="1:7" x14ac:dyDescent="0.3">
      <c r="A29" s="307" t="s">
        <v>29</v>
      </c>
      <c r="B29" s="287" t="s">
        <v>30</v>
      </c>
      <c r="C29" s="301" t="s">
        <v>71</v>
      </c>
      <c r="D29" s="287" t="s">
        <v>72</v>
      </c>
      <c r="E29" s="297">
        <v>30</v>
      </c>
      <c r="F29" s="324">
        <v>22</v>
      </c>
      <c r="G29" s="312"/>
    </row>
    <row r="30" spans="1:7" x14ac:dyDescent="0.3">
      <c r="A30" s="307" t="s">
        <v>29</v>
      </c>
      <c r="B30" s="287" t="s">
        <v>30</v>
      </c>
      <c r="C30" s="301" t="s">
        <v>73</v>
      </c>
      <c r="D30" s="287" t="s">
        <v>74</v>
      </c>
      <c r="E30" s="297">
        <v>42</v>
      </c>
      <c r="F30" s="324">
        <v>30</v>
      </c>
      <c r="G30" s="312"/>
    </row>
    <row r="31" spans="1:7" x14ac:dyDescent="0.3">
      <c r="A31" s="307" t="s">
        <v>29</v>
      </c>
      <c r="B31" s="287" t="s">
        <v>30</v>
      </c>
      <c r="C31" s="301" t="s">
        <v>75</v>
      </c>
      <c r="D31" s="287" t="s">
        <v>76</v>
      </c>
      <c r="E31" s="297">
        <v>22</v>
      </c>
      <c r="F31" s="324">
        <v>17</v>
      </c>
      <c r="G31" s="312"/>
    </row>
    <row r="32" spans="1:7" x14ac:dyDescent="0.3">
      <c r="A32" s="307" t="s">
        <v>29</v>
      </c>
      <c r="B32" s="287" t="s">
        <v>30</v>
      </c>
      <c r="C32" s="301" t="s">
        <v>77</v>
      </c>
      <c r="D32" s="287" t="s">
        <v>78</v>
      </c>
      <c r="E32" s="297">
        <v>17</v>
      </c>
      <c r="F32" s="324">
        <v>12</v>
      </c>
      <c r="G32" s="312"/>
    </row>
    <row r="33" spans="1:7" x14ac:dyDescent="0.3">
      <c r="A33" s="307" t="s">
        <v>29</v>
      </c>
      <c r="B33" s="287" t="s">
        <v>30</v>
      </c>
      <c r="C33" s="301" t="s">
        <v>79</v>
      </c>
      <c r="D33" s="287" t="s">
        <v>80</v>
      </c>
      <c r="E33" s="297">
        <v>30</v>
      </c>
      <c r="F33" s="324">
        <v>20</v>
      </c>
      <c r="G33" s="312"/>
    </row>
    <row r="34" spans="1:7" x14ac:dyDescent="0.3">
      <c r="A34" s="307" t="s">
        <v>29</v>
      </c>
      <c r="B34" s="287" t="s">
        <v>30</v>
      </c>
      <c r="C34" s="301" t="s">
        <v>81</v>
      </c>
      <c r="D34" s="287" t="s">
        <v>82</v>
      </c>
      <c r="E34" s="297">
        <v>58</v>
      </c>
      <c r="F34" s="324">
        <v>53</v>
      </c>
      <c r="G34" s="312"/>
    </row>
    <row r="35" spans="1:7" x14ac:dyDescent="0.3">
      <c r="A35" s="307" t="s">
        <v>29</v>
      </c>
      <c r="B35" s="287" t="s">
        <v>30</v>
      </c>
      <c r="C35" s="301" t="s">
        <v>83</v>
      </c>
      <c r="D35" s="287" t="s">
        <v>84</v>
      </c>
      <c r="E35" s="297">
        <v>33</v>
      </c>
      <c r="F35" s="324">
        <v>27</v>
      </c>
      <c r="G35" s="312"/>
    </row>
    <row r="36" spans="1:7" x14ac:dyDescent="0.3">
      <c r="A36" s="307" t="s">
        <v>29</v>
      </c>
      <c r="B36" s="287" t="s">
        <v>30</v>
      </c>
      <c r="C36" s="301" t="s">
        <v>85</v>
      </c>
      <c r="D36" s="287" t="s">
        <v>86</v>
      </c>
      <c r="E36" s="297">
        <v>59</v>
      </c>
      <c r="F36" s="324">
        <v>53</v>
      </c>
      <c r="G36" s="312"/>
    </row>
    <row r="37" spans="1:7" x14ac:dyDescent="0.3">
      <c r="A37" s="307" t="s">
        <v>29</v>
      </c>
      <c r="B37" s="287" t="s">
        <v>30</v>
      </c>
      <c r="C37" s="301" t="s">
        <v>87</v>
      </c>
      <c r="D37" s="287" t="s">
        <v>88</v>
      </c>
      <c r="E37" s="297">
        <v>56</v>
      </c>
      <c r="F37" s="324">
        <v>51</v>
      </c>
      <c r="G37" s="312"/>
    </row>
    <row r="38" spans="1:7" x14ac:dyDescent="0.3">
      <c r="A38" s="307" t="s">
        <v>29</v>
      </c>
      <c r="B38" s="287" t="s">
        <v>30</v>
      </c>
      <c r="C38" s="301" t="s">
        <v>89</v>
      </c>
      <c r="D38" s="287" t="s">
        <v>90</v>
      </c>
      <c r="E38" s="297">
        <v>65</v>
      </c>
      <c r="F38" s="324">
        <v>55</v>
      </c>
      <c r="G38" s="312"/>
    </row>
    <row r="39" spans="1:7" x14ac:dyDescent="0.3">
      <c r="A39" s="307" t="s">
        <v>29</v>
      </c>
      <c r="B39" s="287" t="s">
        <v>30</v>
      </c>
      <c r="C39" s="301" t="s">
        <v>91</v>
      </c>
      <c r="D39" s="287" t="s">
        <v>92</v>
      </c>
      <c r="E39" s="297">
        <v>45</v>
      </c>
      <c r="F39" s="324">
        <v>32</v>
      </c>
      <c r="G39" s="312"/>
    </row>
    <row r="40" spans="1:7" x14ac:dyDescent="0.3">
      <c r="A40" s="307" t="s">
        <v>29</v>
      </c>
      <c r="B40" s="287" t="s">
        <v>30</v>
      </c>
      <c r="C40" s="301" t="s">
        <v>93</v>
      </c>
      <c r="D40" s="287" t="s">
        <v>94</v>
      </c>
      <c r="E40" s="297">
        <v>58</v>
      </c>
      <c r="F40" s="324">
        <v>51</v>
      </c>
      <c r="G40" s="312"/>
    </row>
    <row r="41" spans="1:7" x14ac:dyDescent="0.3">
      <c r="A41" s="307" t="s">
        <v>29</v>
      </c>
      <c r="B41" s="287" t="s">
        <v>30</v>
      </c>
      <c r="C41" s="301" t="s">
        <v>95</v>
      </c>
      <c r="D41" s="287" t="s">
        <v>96</v>
      </c>
      <c r="E41" s="297">
        <v>63</v>
      </c>
      <c r="F41" s="324">
        <v>56</v>
      </c>
      <c r="G41" s="312"/>
    </row>
    <row r="42" spans="1:7" x14ac:dyDescent="0.3">
      <c r="A42" s="307" t="s">
        <v>29</v>
      </c>
      <c r="B42" s="287" t="s">
        <v>30</v>
      </c>
      <c r="C42" s="301" t="s">
        <v>97</v>
      </c>
      <c r="D42" s="287" t="s">
        <v>98</v>
      </c>
      <c r="E42" s="297">
        <v>58</v>
      </c>
      <c r="F42" s="324">
        <v>45</v>
      </c>
      <c r="G42" s="312"/>
    </row>
    <row r="43" spans="1:7" x14ac:dyDescent="0.3">
      <c r="A43" s="307" t="s">
        <v>29</v>
      </c>
      <c r="B43" s="287" t="s">
        <v>30</v>
      </c>
      <c r="C43" s="301" t="s">
        <v>99</v>
      </c>
      <c r="D43" s="287" t="s">
        <v>100</v>
      </c>
      <c r="E43" s="297">
        <v>72</v>
      </c>
      <c r="F43" s="324">
        <v>41</v>
      </c>
      <c r="G43" s="312"/>
    </row>
    <row r="44" spans="1:7" x14ac:dyDescent="0.3">
      <c r="A44" s="307" t="s">
        <v>29</v>
      </c>
      <c r="B44" s="287" t="s">
        <v>30</v>
      </c>
      <c r="C44" s="301" t="s">
        <v>101</v>
      </c>
      <c r="D44" s="287" t="s">
        <v>102</v>
      </c>
      <c r="E44" s="297">
        <v>68</v>
      </c>
      <c r="F44" s="324">
        <v>58</v>
      </c>
      <c r="G44" s="312"/>
    </row>
    <row r="45" spans="1:7" x14ac:dyDescent="0.3">
      <c r="A45" s="307" t="s">
        <v>103</v>
      </c>
      <c r="B45" s="287" t="s">
        <v>104</v>
      </c>
      <c r="C45" s="301" t="s">
        <v>105</v>
      </c>
      <c r="D45" s="287" t="s">
        <v>106</v>
      </c>
      <c r="E45" s="297">
        <v>272</v>
      </c>
      <c r="F45" s="324">
        <v>265</v>
      </c>
      <c r="G45" s="312"/>
    </row>
    <row r="46" spans="1:7" x14ac:dyDescent="0.3">
      <c r="A46" s="307" t="s">
        <v>103</v>
      </c>
      <c r="B46" s="287" t="s">
        <v>104</v>
      </c>
      <c r="C46" s="301" t="s">
        <v>108</v>
      </c>
      <c r="D46" s="287" t="s">
        <v>109</v>
      </c>
      <c r="E46" s="297">
        <v>49</v>
      </c>
      <c r="F46" s="324">
        <v>49</v>
      </c>
      <c r="G46" s="312"/>
    </row>
    <row r="47" spans="1:7" s="290" customFormat="1" x14ac:dyDescent="0.3">
      <c r="A47" s="308" t="s">
        <v>103</v>
      </c>
      <c r="B47" s="289" t="s">
        <v>104</v>
      </c>
      <c r="C47" s="302" t="s">
        <v>110</v>
      </c>
      <c r="D47" s="289" t="s">
        <v>111</v>
      </c>
      <c r="E47" s="298">
        <v>115</v>
      </c>
      <c r="F47" s="325">
        <v>115</v>
      </c>
      <c r="G47" s="313"/>
    </row>
    <row r="48" spans="1:7" x14ac:dyDescent="0.3">
      <c r="A48" s="307" t="s">
        <v>103</v>
      </c>
      <c r="B48" s="287" t="s">
        <v>104</v>
      </c>
      <c r="C48" s="301" t="s">
        <v>112</v>
      </c>
      <c r="D48" s="287" t="s">
        <v>113</v>
      </c>
      <c r="E48" s="297">
        <v>18</v>
      </c>
      <c r="F48" s="324">
        <v>18</v>
      </c>
      <c r="G48" s="312"/>
    </row>
    <row r="49" spans="1:7" x14ac:dyDescent="0.3">
      <c r="A49" s="307" t="s">
        <v>103</v>
      </c>
      <c r="B49" s="287" t="s">
        <v>104</v>
      </c>
      <c r="C49" s="301" t="s">
        <v>114</v>
      </c>
      <c r="D49" s="287" t="s">
        <v>115</v>
      </c>
      <c r="E49" s="297">
        <v>18</v>
      </c>
      <c r="F49" s="324">
        <v>16</v>
      </c>
      <c r="G49" s="312"/>
    </row>
    <row r="50" spans="1:7" x14ac:dyDescent="0.3">
      <c r="A50" s="307" t="s">
        <v>103</v>
      </c>
      <c r="B50" s="287" t="s">
        <v>104</v>
      </c>
      <c r="C50" s="301" t="s">
        <v>116</v>
      </c>
      <c r="D50" s="287" t="s">
        <v>117</v>
      </c>
      <c r="E50" s="297">
        <v>18</v>
      </c>
      <c r="F50" s="324">
        <v>17</v>
      </c>
      <c r="G50" s="312"/>
    </row>
    <row r="51" spans="1:7" x14ac:dyDescent="0.3">
      <c r="A51" s="307" t="s">
        <v>103</v>
      </c>
      <c r="B51" s="287" t="s">
        <v>104</v>
      </c>
      <c r="C51" s="301" t="s">
        <v>118</v>
      </c>
      <c r="D51" s="287" t="s">
        <v>119</v>
      </c>
      <c r="E51" s="297">
        <v>70</v>
      </c>
      <c r="F51" s="324">
        <v>65</v>
      </c>
      <c r="G51" s="312"/>
    </row>
    <row r="52" spans="1:7" x14ac:dyDescent="0.3">
      <c r="A52" s="307" t="s">
        <v>103</v>
      </c>
      <c r="B52" s="287" t="s">
        <v>104</v>
      </c>
      <c r="C52" s="301" t="s">
        <v>120</v>
      </c>
      <c r="D52" s="287" t="s">
        <v>121</v>
      </c>
      <c r="E52" s="297">
        <v>15</v>
      </c>
      <c r="F52" s="324">
        <v>14</v>
      </c>
      <c r="G52" s="312"/>
    </row>
    <row r="53" spans="1:7" x14ac:dyDescent="0.3">
      <c r="A53" s="307" t="s">
        <v>103</v>
      </c>
      <c r="B53" s="287" t="s">
        <v>104</v>
      </c>
      <c r="C53" s="301" t="s">
        <v>122</v>
      </c>
      <c r="D53" s="287" t="s">
        <v>123</v>
      </c>
      <c r="E53" s="297">
        <v>15</v>
      </c>
      <c r="F53" s="324">
        <v>12</v>
      </c>
      <c r="G53" s="312"/>
    </row>
    <row r="54" spans="1:7" x14ac:dyDescent="0.3">
      <c r="A54" s="307" t="s">
        <v>103</v>
      </c>
      <c r="B54" s="287" t="s">
        <v>104</v>
      </c>
      <c r="C54" s="301" t="s">
        <v>129</v>
      </c>
      <c r="D54" s="287" t="s">
        <v>130</v>
      </c>
      <c r="E54" s="297">
        <v>6</v>
      </c>
      <c r="F54" s="324">
        <v>4</v>
      </c>
      <c r="G54" s="312"/>
    </row>
    <row r="55" spans="1:7" x14ac:dyDescent="0.3">
      <c r="A55" s="307" t="s">
        <v>103</v>
      </c>
      <c r="B55" s="287" t="s">
        <v>104</v>
      </c>
      <c r="C55" s="301" t="s">
        <v>131</v>
      </c>
      <c r="D55" s="287" t="s">
        <v>132</v>
      </c>
      <c r="E55" s="297">
        <v>7</v>
      </c>
      <c r="F55" s="324">
        <v>7</v>
      </c>
      <c r="G55" s="312"/>
    </row>
    <row r="56" spans="1:7" x14ac:dyDescent="0.3">
      <c r="A56" s="307" t="s">
        <v>103</v>
      </c>
      <c r="B56" s="287" t="s">
        <v>104</v>
      </c>
      <c r="C56" s="301" t="s">
        <v>133</v>
      </c>
      <c r="D56" s="287" t="s">
        <v>16</v>
      </c>
      <c r="E56" s="297">
        <v>133</v>
      </c>
      <c r="F56" s="324">
        <v>110</v>
      </c>
      <c r="G56" s="312"/>
    </row>
    <row r="57" spans="1:7" x14ac:dyDescent="0.3">
      <c r="A57" s="307" t="s">
        <v>103</v>
      </c>
      <c r="B57" s="287" t="s">
        <v>104</v>
      </c>
      <c r="C57" s="301" t="s">
        <v>134</v>
      </c>
      <c r="D57" s="287" t="s">
        <v>135</v>
      </c>
      <c r="E57" s="297">
        <v>100</v>
      </c>
      <c r="F57" s="324">
        <v>99</v>
      </c>
      <c r="G57" s="312"/>
    </row>
    <row r="58" spans="1:7" x14ac:dyDescent="0.3">
      <c r="A58" s="307" t="s">
        <v>103</v>
      </c>
      <c r="B58" s="287" t="s">
        <v>104</v>
      </c>
      <c r="C58" s="301" t="s">
        <v>136</v>
      </c>
      <c r="D58" s="287" t="s">
        <v>137</v>
      </c>
      <c r="E58" s="297">
        <v>47</v>
      </c>
      <c r="F58" s="324">
        <v>46</v>
      </c>
      <c r="G58" s="312"/>
    </row>
    <row r="59" spans="1:7" x14ac:dyDescent="0.3">
      <c r="A59" s="307" t="s">
        <v>103</v>
      </c>
      <c r="B59" s="287" t="s">
        <v>104</v>
      </c>
      <c r="C59" s="301" t="s">
        <v>138</v>
      </c>
      <c r="D59" s="287" t="s">
        <v>139</v>
      </c>
      <c r="E59" s="297">
        <v>13</v>
      </c>
      <c r="F59" s="324">
        <v>12</v>
      </c>
      <c r="G59" s="312"/>
    </row>
    <row r="60" spans="1:7" x14ac:dyDescent="0.3">
      <c r="A60" s="307" t="s">
        <v>103</v>
      </c>
      <c r="B60" s="287" t="s">
        <v>104</v>
      </c>
      <c r="C60" s="301" t="s">
        <v>140</v>
      </c>
      <c r="D60" s="287" t="s">
        <v>141</v>
      </c>
      <c r="E60" s="297">
        <v>21</v>
      </c>
      <c r="F60" s="324">
        <v>21</v>
      </c>
      <c r="G60" s="312"/>
    </row>
    <row r="61" spans="1:7" x14ac:dyDescent="0.3">
      <c r="A61" s="307" t="s">
        <v>103</v>
      </c>
      <c r="B61" s="287" t="s">
        <v>104</v>
      </c>
      <c r="C61" s="301" t="s">
        <v>142</v>
      </c>
      <c r="D61" s="287" t="s">
        <v>143</v>
      </c>
      <c r="E61" s="297">
        <v>10</v>
      </c>
      <c r="F61" s="324">
        <v>6</v>
      </c>
      <c r="G61" s="312"/>
    </row>
    <row r="62" spans="1:7" x14ac:dyDescent="0.3">
      <c r="A62" s="307" t="s">
        <v>147</v>
      </c>
      <c r="B62" s="287" t="s">
        <v>148</v>
      </c>
      <c r="C62" s="301" t="s">
        <v>149</v>
      </c>
      <c r="D62" s="287" t="s">
        <v>150</v>
      </c>
      <c r="E62" s="297">
        <v>334</v>
      </c>
      <c r="F62" s="324">
        <v>281</v>
      </c>
      <c r="G62" s="312"/>
    </row>
    <row r="63" spans="1:7" x14ac:dyDescent="0.3">
      <c r="A63" s="307" t="s">
        <v>147</v>
      </c>
      <c r="B63" s="287" t="s">
        <v>148</v>
      </c>
      <c r="C63" s="301" t="s">
        <v>151</v>
      </c>
      <c r="D63" s="287" t="s">
        <v>152</v>
      </c>
      <c r="E63" s="297">
        <v>7</v>
      </c>
      <c r="F63" s="324">
        <v>4</v>
      </c>
      <c r="G63" s="312"/>
    </row>
    <row r="64" spans="1:7" x14ac:dyDescent="0.3">
      <c r="A64" s="307" t="s">
        <v>147</v>
      </c>
      <c r="B64" s="287" t="s">
        <v>148</v>
      </c>
      <c r="C64" s="301" t="s">
        <v>153</v>
      </c>
      <c r="D64" s="287" t="s">
        <v>154</v>
      </c>
      <c r="E64" s="297">
        <v>3</v>
      </c>
      <c r="F64" s="324">
        <v>3</v>
      </c>
      <c r="G64" s="312"/>
    </row>
    <row r="65" spans="1:7" x14ac:dyDescent="0.3">
      <c r="A65" s="307" t="s">
        <v>147</v>
      </c>
      <c r="B65" s="287" t="s">
        <v>148</v>
      </c>
      <c r="C65" s="301" t="s">
        <v>155</v>
      </c>
      <c r="D65" s="287" t="s">
        <v>156</v>
      </c>
      <c r="E65" s="297">
        <v>3</v>
      </c>
      <c r="F65" s="324">
        <v>3</v>
      </c>
      <c r="G65" s="312"/>
    </row>
    <row r="66" spans="1:7" x14ac:dyDescent="0.3">
      <c r="A66" s="307" t="s">
        <v>147</v>
      </c>
      <c r="B66" s="287" t="s">
        <v>148</v>
      </c>
      <c r="C66" s="301" t="s">
        <v>157</v>
      </c>
      <c r="D66" s="287" t="s">
        <v>158</v>
      </c>
      <c r="E66" s="297">
        <v>3</v>
      </c>
      <c r="F66" s="324">
        <v>2</v>
      </c>
      <c r="G66" s="312"/>
    </row>
    <row r="67" spans="1:7" x14ac:dyDescent="0.3">
      <c r="A67" s="307" t="s">
        <v>147</v>
      </c>
      <c r="B67" s="287" t="s">
        <v>148</v>
      </c>
      <c r="C67" s="301" t="s">
        <v>159</v>
      </c>
      <c r="D67" s="287" t="s">
        <v>160</v>
      </c>
      <c r="E67" s="297">
        <v>5</v>
      </c>
      <c r="F67" s="324">
        <v>3</v>
      </c>
      <c r="G67" s="312"/>
    </row>
    <row r="68" spans="1:7" x14ac:dyDescent="0.3">
      <c r="A68" s="307" t="s">
        <v>147</v>
      </c>
      <c r="B68" s="287" t="s">
        <v>148</v>
      </c>
      <c r="C68" s="301" t="s">
        <v>161</v>
      </c>
      <c r="D68" s="287" t="s">
        <v>162</v>
      </c>
      <c r="E68" s="297">
        <v>12</v>
      </c>
      <c r="F68" s="324">
        <v>11</v>
      </c>
      <c r="G68" s="312"/>
    </row>
    <row r="69" spans="1:7" x14ac:dyDescent="0.3">
      <c r="A69" s="307" t="s">
        <v>147</v>
      </c>
      <c r="B69" s="287" t="s">
        <v>148</v>
      </c>
      <c r="C69" s="301" t="s">
        <v>163</v>
      </c>
      <c r="D69" s="287" t="s">
        <v>164</v>
      </c>
      <c r="E69" s="297">
        <v>10</v>
      </c>
      <c r="F69" s="324">
        <v>8</v>
      </c>
      <c r="G69" s="312"/>
    </row>
    <row r="70" spans="1:7" x14ac:dyDescent="0.3">
      <c r="A70" s="307" t="s">
        <v>147</v>
      </c>
      <c r="B70" s="287" t="s">
        <v>148</v>
      </c>
      <c r="C70" s="301" t="s">
        <v>165</v>
      </c>
      <c r="D70" s="287" t="s">
        <v>166</v>
      </c>
      <c r="E70" s="297">
        <v>9</v>
      </c>
      <c r="F70" s="324">
        <v>6</v>
      </c>
      <c r="G70" s="312"/>
    </row>
    <row r="71" spans="1:7" x14ac:dyDescent="0.3">
      <c r="A71" s="307" t="s">
        <v>147</v>
      </c>
      <c r="B71" s="287" t="s">
        <v>148</v>
      </c>
      <c r="C71" s="301" t="s">
        <v>167</v>
      </c>
      <c r="D71" s="287" t="s">
        <v>168</v>
      </c>
      <c r="E71" s="297">
        <v>3</v>
      </c>
      <c r="F71" s="324">
        <v>3</v>
      </c>
      <c r="G71" s="312"/>
    </row>
    <row r="72" spans="1:7" x14ac:dyDescent="0.3">
      <c r="A72" s="307" t="s">
        <v>147</v>
      </c>
      <c r="B72" s="287" t="s">
        <v>148</v>
      </c>
      <c r="C72" s="301" t="s">
        <v>169</v>
      </c>
      <c r="D72" s="287" t="s">
        <v>170</v>
      </c>
      <c r="E72" s="297">
        <v>5</v>
      </c>
      <c r="F72" s="324">
        <v>4</v>
      </c>
      <c r="G72" s="312"/>
    </row>
    <row r="73" spans="1:7" x14ac:dyDescent="0.3">
      <c r="A73" s="307" t="s">
        <v>147</v>
      </c>
      <c r="B73" s="287" t="s">
        <v>148</v>
      </c>
      <c r="C73" s="301" t="s">
        <v>171</v>
      </c>
      <c r="D73" s="287" t="s">
        <v>172</v>
      </c>
      <c r="E73" s="297">
        <v>3</v>
      </c>
      <c r="F73" s="324">
        <v>2</v>
      </c>
      <c r="G73" s="312"/>
    </row>
    <row r="74" spans="1:7" x14ac:dyDescent="0.3">
      <c r="A74" s="307" t="s">
        <v>147</v>
      </c>
      <c r="B74" s="287" t="s">
        <v>148</v>
      </c>
      <c r="C74" s="301" t="s">
        <v>173</v>
      </c>
      <c r="D74" s="287" t="s">
        <v>174</v>
      </c>
      <c r="E74" s="297">
        <v>4</v>
      </c>
      <c r="F74" s="324">
        <v>4</v>
      </c>
      <c r="G74" s="312"/>
    </row>
    <row r="75" spans="1:7" x14ac:dyDescent="0.3">
      <c r="A75" s="307" t="s">
        <v>147</v>
      </c>
      <c r="B75" s="287" t="s">
        <v>148</v>
      </c>
      <c r="C75" s="301" t="s">
        <v>175</v>
      </c>
      <c r="D75" s="287" t="s">
        <v>176</v>
      </c>
      <c r="E75" s="297">
        <v>3</v>
      </c>
      <c r="F75" s="324">
        <v>3</v>
      </c>
      <c r="G75" s="312"/>
    </row>
    <row r="76" spans="1:7" x14ac:dyDescent="0.3">
      <c r="A76" s="307" t="s">
        <v>147</v>
      </c>
      <c r="B76" s="287" t="s">
        <v>148</v>
      </c>
      <c r="C76" s="301" t="s">
        <v>177</v>
      </c>
      <c r="D76" s="287" t="s">
        <v>178</v>
      </c>
      <c r="E76" s="297">
        <v>10</v>
      </c>
      <c r="F76" s="324">
        <v>7</v>
      </c>
      <c r="G76" s="312"/>
    </row>
    <row r="77" spans="1:7" x14ac:dyDescent="0.3">
      <c r="A77" s="307" t="s">
        <v>147</v>
      </c>
      <c r="B77" s="287" t="s">
        <v>148</v>
      </c>
      <c r="C77" s="301" t="s">
        <v>179</v>
      </c>
      <c r="D77" s="287" t="s">
        <v>180</v>
      </c>
      <c r="E77" s="297">
        <v>4</v>
      </c>
      <c r="F77" s="324">
        <v>3</v>
      </c>
      <c r="G77" s="312"/>
    </row>
    <row r="78" spans="1:7" x14ac:dyDescent="0.3">
      <c r="A78" s="307" t="s">
        <v>147</v>
      </c>
      <c r="B78" s="287" t="s">
        <v>148</v>
      </c>
      <c r="C78" s="301" t="s">
        <v>181</v>
      </c>
      <c r="D78" s="287" t="s">
        <v>182</v>
      </c>
      <c r="E78" s="297">
        <v>3</v>
      </c>
      <c r="F78" s="324">
        <v>1</v>
      </c>
      <c r="G78" s="312"/>
    </row>
    <row r="79" spans="1:7" x14ac:dyDescent="0.3">
      <c r="A79" s="307" t="s">
        <v>147</v>
      </c>
      <c r="B79" s="287" t="s">
        <v>148</v>
      </c>
      <c r="C79" s="301" t="s">
        <v>183</v>
      </c>
      <c r="D79" s="287" t="s">
        <v>184</v>
      </c>
      <c r="E79" s="297">
        <v>5</v>
      </c>
      <c r="F79" s="324">
        <v>4</v>
      </c>
      <c r="G79" s="312"/>
    </row>
    <row r="80" spans="1:7" x14ac:dyDescent="0.3">
      <c r="A80" s="307" t="s">
        <v>147</v>
      </c>
      <c r="B80" s="287" t="s">
        <v>148</v>
      </c>
      <c r="C80" s="301" t="s">
        <v>185</v>
      </c>
      <c r="D80" s="287" t="s">
        <v>186</v>
      </c>
      <c r="E80" s="297">
        <v>3</v>
      </c>
      <c r="F80" s="324">
        <v>3</v>
      </c>
      <c r="G80" s="312"/>
    </row>
    <row r="81" spans="1:7" x14ac:dyDescent="0.3">
      <c r="A81" s="307" t="s">
        <v>147</v>
      </c>
      <c r="B81" s="287" t="s">
        <v>148</v>
      </c>
      <c r="C81" s="301" t="s">
        <v>187</v>
      </c>
      <c r="D81" s="287" t="s">
        <v>188</v>
      </c>
      <c r="E81" s="297">
        <v>6</v>
      </c>
      <c r="F81" s="324">
        <v>5</v>
      </c>
      <c r="G81" s="312"/>
    </row>
    <row r="82" spans="1:7" x14ac:dyDescent="0.3">
      <c r="A82" s="307" t="s">
        <v>147</v>
      </c>
      <c r="B82" s="287" t="s">
        <v>148</v>
      </c>
      <c r="C82" s="301" t="s">
        <v>189</v>
      </c>
      <c r="D82" s="287" t="s">
        <v>190</v>
      </c>
      <c r="E82" s="297">
        <v>4</v>
      </c>
      <c r="F82" s="324">
        <v>4</v>
      </c>
      <c r="G82" s="312"/>
    </row>
    <row r="83" spans="1:7" x14ac:dyDescent="0.3">
      <c r="A83" s="307" t="s">
        <v>147</v>
      </c>
      <c r="B83" s="287" t="s">
        <v>148</v>
      </c>
      <c r="C83" s="301" t="s">
        <v>191</v>
      </c>
      <c r="D83" s="287" t="s">
        <v>192</v>
      </c>
      <c r="E83" s="297">
        <v>6</v>
      </c>
      <c r="F83" s="324">
        <v>5</v>
      </c>
      <c r="G83" s="312"/>
    </row>
    <row r="84" spans="1:7" x14ac:dyDescent="0.3">
      <c r="A84" s="307" t="s">
        <v>147</v>
      </c>
      <c r="B84" s="287" t="s">
        <v>148</v>
      </c>
      <c r="C84" s="301" t="s">
        <v>193</v>
      </c>
      <c r="D84" s="287" t="s">
        <v>194</v>
      </c>
      <c r="E84" s="297">
        <v>3</v>
      </c>
      <c r="F84" s="324">
        <v>3</v>
      </c>
      <c r="G84" s="312"/>
    </row>
    <row r="85" spans="1:7" x14ac:dyDescent="0.3">
      <c r="A85" s="307" t="s">
        <v>147</v>
      </c>
      <c r="B85" s="287" t="s">
        <v>148</v>
      </c>
      <c r="C85" s="301" t="s">
        <v>195</v>
      </c>
      <c r="D85" s="287" t="s">
        <v>196</v>
      </c>
      <c r="E85" s="297">
        <v>3</v>
      </c>
      <c r="F85" s="324">
        <v>3</v>
      </c>
      <c r="G85" s="312"/>
    </row>
    <row r="86" spans="1:7" x14ac:dyDescent="0.3">
      <c r="A86" s="307" t="s">
        <v>147</v>
      </c>
      <c r="B86" s="287" t="s">
        <v>148</v>
      </c>
      <c r="C86" s="301" t="s">
        <v>197</v>
      </c>
      <c r="D86" s="287" t="s">
        <v>198</v>
      </c>
      <c r="E86" s="297">
        <v>4</v>
      </c>
      <c r="F86" s="324">
        <v>3</v>
      </c>
      <c r="G86" s="312"/>
    </row>
    <row r="87" spans="1:7" x14ac:dyDescent="0.3">
      <c r="A87" s="307" t="s">
        <v>147</v>
      </c>
      <c r="B87" s="287" t="s">
        <v>148</v>
      </c>
      <c r="C87" s="301" t="s">
        <v>199</v>
      </c>
      <c r="D87" s="287" t="s">
        <v>200</v>
      </c>
      <c r="E87" s="297">
        <v>3</v>
      </c>
      <c r="F87" s="324">
        <v>2</v>
      </c>
      <c r="G87" s="312"/>
    </row>
    <row r="88" spans="1:7" x14ac:dyDescent="0.3">
      <c r="A88" s="307" t="s">
        <v>147</v>
      </c>
      <c r="B88" s="287" t="s">
        <v>148</v>
      </c>
      <c r="C88" s="301" t="s">
        <v>201</v>
      </c>
      <c r="D88" s="287" t="s">
        <v>202</v>
      </c>
      <c r="E88" s="297">
        <v>3</v>
      </c>
      <c r="F88" s="324">
        <v>2</v>
      </c>
      <c r="G88" s="312"/>
    </row>
    <row r="89" spans="1:7" x14ac:dyDescent="0.3">
      <c r="A89" s="307" t="s">
        <v>147</v>
      </c>
      <c r="B89" s="287" t="s">
        <v>148</v>
      </c>
      <c r="C89" s="301" t="s">
        <v>203</v>
      </c>
      <c r="D89" s="287" t="s">
        <v>204</v>
      </c>
      <c r="E89" s="297">
        <v>3</v>
      </c>
      <c r="F89" s="324">
        <v>2</v>
      </c>
      <c r="G89" s="312"/>
    </row>
    <row r="90" spans="1:7" x14ac:dyDescent="0.3">
      <c r="A90" s="307" t="s">
        <v>147</v>
      </c>
      <c r="B90" s="287" t="s">
        <v>148</v>
      </c>
      <c r="C90" s="301" t="s">
        <v>205</v>
      </c>
      <c r="D90" s="287" t="s">
        <v>206</v>
      </c>
      <c r="E90" s="297">
        <v>5</v>
      </c>
      <c r="F90" s="324">
        <v>3</v>
      </c>
      <c r="G90" s="312"/>
    </row>
    <row r="91" spans="1:7" x14ac:dyDescent="0.3">
      <c r="A91" s="307" t="s">
        <v>147</v>
      </c>
      <c r="B91" s="287" t="s">
        <v>148</v>
      </c>
      <c r="C91" s="301" t="s">
        <v>207</v>
      </c>
      <c r="D91" s="287" t="s">
        <v>208</v>
      </c>
      <c r="E91" s="297">
        <v>3</v>
      </c>
      <c r="F91" s="324">
        <v>2</v>
      </c>
      <c r="G91" s="312"/>
    </row>
    <row r="92" spans="1:7" x14ac:dyDescent="0.3">
      <c r="A92" s="307" t="s">
        <v>147</v>
      </c>
      <c r="B92" s="287" t="s">
        <v>148</v>
      </c>
      <c r="C92" s="301" t="s">
        <v>209</v>
      </c>
      <c r="D92" s="287" t="s">
        <v>210</v>
      </c>
      <c r="E92" s="297">
        <v>5</v>
      </c>
      <c r="F92" s="324">
        <v>4</v>
      </c>
      <c r="G92" s="312"/>
    </row>
    <row r="93" spans="1:7" x14ac:dyDescent="0.3">
      <c r="A93" s="307" t="s">
        <v>147</v>
      </c>
      <c r="B93" s="287" t="s">
        <v>148</v>
      </c>
      <c r="C93" s="301" t="s">
        <v>211</v>
      </c>
      <c r="D93" s="287" t="s">
        <v>212</v>
      </c>
      <c r="E93" s="297">
        <v>3</v>
      </c>
      <c r="F93" s="324">
        <v>2</v>
      </c>
      <c r="G93" s="312"/>
    </row>
    <row r="94" spans="1:7" x14ac:dyDescent="0.3">
      <c r="A94" s="307" t="s">
        <v>147</v>
      </c>
      <c r="B94" s="287" t="s">
        <v>148</v>
      </c>
      <c r="C94" s="301" t="s">
        <v>213</v>
      </c>
      <c r="D94" s="287" t="s">
        <v>214</v>
      </c>
      <c r="E94" s="297">
        <v>11</v>
      </c>
      <c r="F94" s="324">
        <v>8</v>
      </c>
      <c r="G94" s="312"/>
    </row>
    <row r="95" spans="1:7" x14ac:dyDescent="0.3">
      <c r="A95" s="307" t="s">
        <v>147</v>
      </c>
      <c r="B95" s="287" t="s">
        <v>148</v>
      </c>
      <c r="C95" s="301" t="s">
        <v>215</v>
      </c>
      <c r="D95" s="287" t="s">
        <v>216</v>
      </c>
      <c r="E95" s="297">
        <v>3</v>
      </c>
      <c r="F95" s="324">
        <v>3</v>
      </c>
      <c r="G95" s="312"/>
    </row>
    <row r="96" spans="1:7" x14ac:dyDescent="0.3">
      <c r="A96" s="307" t="s">
        <v>147</v>
      </c>
      <c r="B96" s="287" t="s">
        <v>148</v>
      </c>
      <c r="C96" s="301" t="s">
        <v>217</v>
      </c>
      <c r="D96" s="287" t="s">
        <v>218</v>
      </c>
      <c r="E96" s="297">
        <v>45</v>
      </c>
      <c r="F96" s="324">
        <v>40</v>
      </c>
      <c r="G96" s="312"/>
    </row>
    <row r="97" spans="1:7" x14ac:dyDescent="0.3">
      <c r="A97" s="307" t="s">
        <v>147</v>
      </c>
      <c r="B97" s="287" t="s">
        <v>148</v>
      </c>
      <c r="C97" s="301" t="s">
        <v>219</v>
      </c>
      <c r="D97" s="287" t="s">
        <v>220</v>
      </c>
      <c r="E97" s="297">
        <v>4</v>
      </c>
      <c r="F97" s="324">
        <v>4</v>
      </c>
      <c r="G97" s="312"/>
    </row>
    <row r="98" spans="1:7" x14ac:dyDescent="0.3">
      <c r="A98" s="307" t="s">
        <v>147</v>
      </c>
      <c r="B98" s="287" t="s">
        <v>148</v>
      </c>
      <c r="C98" s="301" t="s">
        <v>221</v>
      </c>
      <c r="D98" s="287" t="s">
        <v>222</v>
      </c>
      <c r="E98" s="297">
        <v>10</v>
      </c>
      <c r="F98" s="324">
        <v>10</v>
      </c>
      <c r="G98" s="312"/>
    </row>
    <row r="99" spans="1:7" x14ac:dyDescent="0.3">
      <c r="A99" s="307" t="s">
        <v>147</v>
      </c>
      <c r="B99" s="287" t="s">
        <v>148</v>
      </c>
      <c r="C99" s="301" t="s">
        <v>223</v>
      </c>
      <c r="D99" s="287" t="s">
        <v>224</v>
      </c>
      <c r="E99" s="297">
        <v>254</v>
      </c>
      <c r="F99" s="324">
        <v>206</v>
      </c>
      <c r="G99" s="312"/>
    </row>
    <row r="100" spans="1:7" x14ac:dyDescent="0.3">
      <c r="A100" s="307" t="s">
        <v>147</v>
      </c>
      <c r="B100" s="287" t="s">
        <v>148</v>
      </c>
      <c r="C100" s="301" t="s">
        <v>225</v>
      </c>
      <c r="D100" s="287" t="s">
        <v>226</v>
      </c>
      <c r="E100" s="297">
        <v>362</v>
      </c>
      <c r="F100" s="324">
        <v>338</v>
      </c>
      <c r="G100" s="312"/>
    </row>
    <row r="101" spans="1:7" x14ac:dyDescent="0.3">
      <c r="A101" s="307" t="s">
        <v>147</v>
      </c>
      <c r="B101" s="287" t="s">
        <v>148</v>
      </c>
      <c r="C101" s="301" t="s">
        <v>227</v>
      </c>
      <c r="D101" s="287" t="s">
        <v>228</v>
      </c>
      <c r="E101" s="297">
        <v>117</v>
      </c>
      <c r="F101" s="324">
        <v>116</v>
      </c>
      <c r="G101" s="312"/>
    </row>
    <row r="102" spans="1:7" x14ac:dyDescent="0.3">
      <c r="A102" s="307" t="s">
        <v>147</v>
      </c>
      <c r="B102" s="287" t="s">
        <v>148</v>
      </c>
      <c r="C102" s="301" t="s">
        <v>229</v>
      </c>
      <c r="D102" s="287" t="s">
        <v>230</v>
      </c>
      <c r="E102" s="297">
        <v>40</v>
      </c>
      <c r="F102" s="324">
        <v>37</v>
      </c>
      <c r="G102" s="312"/>
    </row>
    <row r="103" spans="1:7" x14ac:dyDescent="0.3">
      <c r="A103" s="307" t="s">
        <v>147</v>
      </c>
      <c r="B103" s="287" t="s">
        <v>148</v>
      </c>
      <c r="C103" s="301" t="s">
        <v>231</v>
      </c>
      <c r="D103" s="287" t="s">
        <v>232</v>
      </c>
      <c r="E103" s="297">
        <v>33</v>
      </c>
      <c r="F103" s="324">
        <v>28</v>
      </c>
      <c r="G103" s="312"/>
    </row>
    <row r="104" spans="1:7" x14ac:dyDescent="0.3">
      <c r="A104" s="307" t="s">
        <v>147</v>
      </c>
      <c r="B104" s="287" t="s">
        <v>148</v>
      </c>
      <c r="C104" s="301" t="s">
        <v>233</v>
      </c>
      <c r="D104" s="287" t="s">
        <v>234</v>
      </c>
      <c r="E104" s="297">
        <v>104</v>
      </c>
      <c r="F104" s="324">
        <v>95</v>
      </c>
      <c r="G104" s="312"/>
    </row>
    <row r="105" spans="1:7" x14ac:dyDescent="0.3">
      <c r="A105" s="307" t="s">
        <v>147</v>
      </c>
      <c r="B105" s="287" t="s">
        <v>148</v>
      </c>
      <c r="C105" s="301" t="s">
        <v>235</v>
      </c>
      <c r="D105" s="287" t="s">
        <v>236</v>
      </c>
      <c r="E105" s="297">
        <v>66</v>
      </c>
      <c r="F105" s="324">
        <v>56</v>
      </c>
      <c r="G105" s="312"/>
    </row>
    <row r="106" spans="1:7" x14ac:dyDescent="0.3">
      <c r="A106" s="307" t="s">
        <v>147</v>
      </c>
      <c r="B106" s="287" t="s">
        <v>148</v>
      </c>
      <c r="C106" s="301" t="s">
        <v>237</v>
      </c>
      <c r="D106" s="287" t="s">
        <v>238</v>
      </c>
      <c r="E106" s="297">
        <v>147</v>
      </c>
      <c r="F106" s="324">
        <v>147</v>
      </c>
      <c r="G106" s="312"/>
    </row>
    <row r="107" spans="1:7" x14ac:dyDescent="0.3">
      <c r="A107" s="307" t="s">
        <v>147</v>
      </c>
      <c r="B107" s="287" t="s">
        <v>148</v>
      </c>
      <c r="C107" s="301" t="s">
        <v>239</v>
      </c>
      <c r="D107" s="287" t="s">
        <v>240</v>
      </c>
      <c r="E107" s="297">
        <v>36</v>
      </c>
      <c r="F107" s="324">
        <v>32</v>
      </c>
      <c r="G107" s="312"/>
    </row>
    <row r="108" spans="1:7" x14ac:dyDescent="0.3">
      <c r="A108" s="307" t="s">
        <v>147</v>
      </c>
      <c r="B108" s="287" t="s">
        <v>148</v>
      </c>
      <c r="C108" s="301" t="s">
        <v>241</v>
      </c>
      <c r="D108" s="287" t="s">
        <v>242</v>
      </c>
      <c r="E108" s="297">
        <v>66</v>
      </c>
      <c r="F108" s="324">
        <v>61</v>
      </c>
      <c r="G108" s="312"/>
    </row>
    <row r="109" spans="1:7" x14ac:dyDescent="0.3">
      <c r="A109" s="307" t="s">
        <v>147</v>
      </c>
      <c r="B109" s="287" t="s">
        <v>148</v>
      </c>
      <c r="C109" s="301" t="s">
        <v>243</v>
      </c>
      <c r="D109" s="287" t="s">
        <v>244</v>
      </c>
      <c r="E109" s="297">
        <v>33</v>
      </c>
      <c r="F109" s="324">
        <v>20</v>
      </c>
      <c r="G109" s="312"/>
    </row>
    <row r="110" spans="1:7" x14ac:dyDescent="0.3">
      <c r="A110" s="307" t="s">
        <v>147</v>
      </c>
      <c r="B110" s="287" t="s">
        <v>148</v>
      </c>
      <c r="C110" s="301" t="s">
        <v>245</v>
      </c>
      <c r="D110" s="287" t="s">
        <v>246</v>
      </c>
      <c r="E110" s="297">
        <v>43</v>
      </c>
      <c r="F110" s="324">
        <v>40</v>
      </c>
      <c r="G110" s="312"/>
    </row>
    <row r="111" spans="1:7" x14ac:dyDescent="0.3">
      <c r="A111" s="307" t="s">
        <v>147</v>
      </c>
      <c r="B111" s="287" t="s">
        <v>148</v>
      </c>
      <c r="C111" s="301" t="s">
        <v>247</v>
      </c>
      <c r="D111" s="287" t="s">
        <v>248</v>
      </c>
      <c r="E111" s="297">
        <v>34</v>
      </c>
      <c r="F111" s="324">
        <v>33</v>
      </c>
      <c r="G111" s="312"/>
    </row>
    <row r="112" spans="1:7" x14ac:dyDescent="0.3">
      <c r="A112" s="307" t="s">
        <v>147</v>
      </c>
      <c r="B112" s="287" t="s">
        <v>148</v>
      </c>
      <c r="C112" s="301" t="s">
        <v>249</v>
      </c>
      <c r="D112" s="287" t="s">
        <v>250</v>
      </c>
      <c r="E112" s="297">
        <v>127</v>
      </c>
      <c r="F112" s="324">
        <v>110</v>
      </c>
      <c r="G112" s="312"/>
    </row>
    <row r="113" spans="1:7" x14ac:dyDescent="0.3">
      <c r="A113" s="307" t="s">
        <v>147</v>
      </c>
      <c r="B113" s="287" t="s">
        <v>148</v>
      </c>
      <c r="C113" s="301" t="s">
        <v>251</v>
      </c>
      <c r="D113" s="287" t="s">
        <v>252</v>
      </c>
      <c r="E113" s="297">
        <v>50</v>
      </c>
      <c r="F113" s="324">
        <v>49</v>
      </c>
      <c r="G113" s="312"/>
    </row>
    <row r="114" spans="1:7" x14ac:dyDescent="0.3">
      <c r="A114" s="307" t="s">
        <v>147</v>
      </c>
      <c r="B114" s="287" t="s">
        <v>148</v>
      </c>
      <c r="C114" s="301" t="s">
        <v>253</v>
      </c>
      <c r="D114" s="287" t="s">
        <v>254</v>
      </c>
      <c r="E114" s="297">
        <v>464</v>
      </c>
      <c r="F114" s="324">
        <v>441</v>
      </c>
      <c r="G114" s="312"/>
    </row>
    <row r="115" spans="1:7" x14ac:dyDescent="0.3">
      <c r="A115" s="307" t="s">
        <v>147</v>
      </c>
      <c r="B115" s="287" t="s">
        <v>148</v>
      </c>
      <c r="C115" s="301" t="s">
        <v>255</v>
      </c>
      <c r="D115" s="287" t="s">
        <v>256</v>
      </c>
      <c r="E115" s="297">
        <v>39</v>
      </c>
      <c r="F115" s="324">
        <v>38</v>
      </c>
      <c r="G115" s="312"/>
    </row>
    <row r="116" spans="1:7" x14ac:dyDescent="0.3">
      <c r="A116" s="307" t="s">
        <v>147</v>
      </c>
      <c r="B116" s="287" t="s">
        <v>148</v>
      </c>
      <c r="C116" s="301" t="s">
        <v>257</v>
      </c>
      <c r="D116" s="287" t="s">
        <v>258</v>
      </c>
      <c r="E116" s="297">
        <v>67</v>
      </c>
      <c r="F116" s="324">
        <v>60</v>
      </c>
      <c r="G116" s="312"/>
    </row>
    <row r="117" spans="1:7" x14ac:dyDescent="0.3">
      <c r="A117" s="307" t="s">
        <v>147</v>
      </c>
      <c r="B117" s="287" t="s">
        <v>148</v>
      </c>
      <c r="C117" s="301" t="s">
        <v>259</v>
      </c>
      <c r="D117" s="287" t="s">
        <v>260</v>
      </c>
      <c r="E117" s="297">
        <v>124</v>
      </c>
      <c r="F117" s="324">
        <v>124</v>
      </c>
      <c r="G117" s="312"/>
    </row>
    <row r="118" spans="1:7" x14ac:dyDescent="0.3">
      <c r="A118" s="307" t="s">
        <v>147</v>
      </c>
      <c r="B118" s="287" t="s">
        <v>148</v>
      </c>
      <c r="C118" s="301" t="s">
        <v>261</v>
      </c>
      <c r="D118" s="287" t="s">
        <v>262</v>
      </c>
      <c r="E118" s="297">
        <v>49</v>
      </c>
      <c r="F118" s="324">
        <v>44</v>
      </c>
      <c r="G118" s="312"/>
    </row>
    <row r="119" spans="1:7" x14ac:dyDescent="0.3">
      <c r="A119" s="307" t="s">
        <v>147</v>
      </c>
      <c r="B119" s="287" t="s">
        <v>148</v>
      </c>
      <c r="C119" s="301" t="s">
        <v>263</v>
      </c>
      <c r="D119" s="287" t="s">
        <v>264</v>
      </c>
      <c r="E119" s="297">
        <v>37</v>
      </c>
      <c r="F119" s="324">
        <v>37</v>
      </c>
      <c r="G119" s="312"/>
    </row>
    <row r="120" spans="1:7" x14ac:dyDescent="0.3">
      <c r="A120" s="307" t="s">
        <v>147</v>
      </c>
      <c r="B120" s="287" t="s">
        <v>148</v>
      </c>
      <c r="C120" s="301" t="s">
        <v>265</v>
      </c>
      <c r="D120" s="287" t="s">
        <v>266</v>
      </c>
      <c r="E120" s="297">
        <v>23</v>
      </c>
      <c r="F120" s="324">
        <v>18</v>
      </c>
      <c r="G120" s="312"/>
    </row>
    <row r="121" spans="1:7" x14ac:dyDescent="0.3">
      <c r="A121" s="307" t="s">
        <v>147</v>
      </c>
      <c r="B121" s="287" t="s">
        <v>148</v>
      </c>
      <c r="C121" s="301" t="s">
        <v>267</v>
      </c>
      <c r="D121" s="287" t="s">
        <v>268</v>
      </c>
      <c r="E121" s="297">
        <v>28</v>
      </c>
      <c r="F121" s="324">
        <v>28</v>
      </c>
      <c r="G121" s="312"/>
    </row>
    <row r="122" spans="1:7" x14ac:dyDescent="0.3">
      <c r="A122" s="307" t="s">
        <v>147</v>
      </c>
      <c r="B122" s="287" t="s">
        <v>148</v>
      </c>
      <c r="C122" s="301" t="s">
        <v>269</v>
      </c>
      <c r="D122" s="287" t="s">
        <v>270</v>
      </c>
      <c r="E122" s="297">
        <v>36</v>
      </c>
      <c r="F122" s="324">
        <v>30</v>
      </c>
      <c r="G122" s="312"/>
    </row>
    <row r="123" spans="1:7" x14ac:dyDescent="0.3">
      <c r="A123" s="307" t="s">
        <v>147</v>
      </c>
      <c r="B123" s="287" t="s">
        <v>148</v>
      </c>
      <c r="C123" s="301" t="s">
        <v>271</v>
      </c>
      <c r="D123" s="287" t="s">
        <v>272</v>
      </c>
      <c r="E123" s="297">
        <v>31</v>
      </c>
      <c r="F123" s="324">
        <v>27</v>
      </c>
      <c r="G123" s="312"/>
    </row>
    <row r="124" spans="1:7" x14ac:dyDescent="0.3">
      <c r="A124" s="307" t="s">
        <v>147</v>
      </c>
      <c r="B124" s="287" t="s">
        <v>148</v>
      </c>
      <c r="C124" s="301" t="s">
        <v>273</v>
      </c>
      <c r="D124" s="287" t="s">
        <v>274</v>
      </c>
      <c r="E124" s="297">
        <v>30</v>
      </c>
      <c r="F124" s="324">
        <v>26</v>
      </c>
      <c r="G124" s="312"/>
    </row>
    <row r="125" spans="1:7" x14ac:dyDescent="0.3">
      <c r="A125" s="307" t="s">
        <v>147</v>
      </c>
      <c r="B125" s="287" t="s">
        <v>148</v>
      </c>
      <c r="C125" s="301" t="s">
        <v>275</v>
      </c>
      <c r="D125" s="287" t="s">
        <v>276</v>
      </c>
      <c r="E125" s="297">
        <v>16</v>
      </c>
      <c r="F125" s="324">
        <v>10</v>
      </c>
      <c r="G125" s="312"/>
    </row>
    <row r="126" spans="1:7" x14ac:dyDescent="0.3">
      <c r="A126" s="307" t="s">
        <v>147</v>
      </c>
      <c r="B126" s="287" t="s">
        <v>148</v>
      </c>
      <c r="C126" s="301" t="s">
        <v>277</v>
      </c>
      <c r="D126" s="287" t="s">
        <v>278</v>
      </c>
      <c r="E126" s="297">
        <v>43</v>
      </c>
      <c r="F126" s="324">
        <v>43</v>
      </c>
      <c r="G126" s="312"/>
    </row>
    <row r="127" spans="1:7" x14ac:dyDescent="0.3">
      <c r="A127" s="307" t="s">
        <v>147</v>
      </c>
      <c r="B127" s="287" t="s">
        <v>148</v>
      </c>
      <c r="C127" s="301" t="s">
        <v>279</v>
      </c>
      <c r="D127" s="287" t="s">
        <v>280</v>
      </c>
      <c r="E127" s="297">
        <v>27</v>
      </c>
      <c r="F127" s="324">
        <v>25</v>
      </c>
      <c r="G127" s="312"/>
    </row>
    <row r="128" spans="1:7" x14ac:dyDescent="0.3">
      <c r="A128" s="307" t="s">
        <v>147</v>
      </c>
      <c r="B128" s="287" t="s">
        <v>148</v>
      </c>
      <c r="C128" s="301" t="s">
        <v>281</v>
      </c>
      <c r="D128" s="287" t="s">
        <v>282</v>
      </c>
      <c r="E128" s="297">
        <v>14</v>
      </c>
      <c r="F128" s="324">
        <v>14</v>
      </c>
      <c r="G128" s="312"/>
    </row>
    <row r="129" spans="1:7" x14ac:dyDescent="0.3">
      <c r="A129" s="307" t="s">
        <v>147</v>
      </c>
      <c r="B129" s="287" t="s">
        <v>148</v>
      </c>
      <c r="C129" s="301" t="s">
        <v>283</v>
      </c>
      <c r="D129" s="287" t="s">
        <v>284</v>
      </c>
      <c r="E129" s="297">
        <v>46</v>
      </c>
      <c r="F129" s="324">
        <v>46</v>
      </c>
      <c r="G129" s="312"/>
    </row>
    <row r="130" spans="1:7" x14ac:dyDescent="0.3">
      <c r="A130" s="307" t="s">
        <v>147</v>
      </c>
      <c r="B130" s="287" t="s">
        <v>148</v>
      </c>
      <c r="C130" s="301" t="s">
        <v>285</v>
      </c>
      <c r="D130" s="287" t="s">
        <v>286</v>
      </c>
      <c r="E130" s="297">
        <v>15</v>
      </c>
      <c r="F130" s="324">
        <v>15</v>
      </c>
      <c r="G130" s="312"/>
    </row>
    <row r="131" spans="1:7" x14ac:dyDescent="0.3">
      <c r="A131" s="307" t="s">
        <v>147</v>
      </c>
      <c r="B131" s="287" t="s">
        <v>148</v>
      </c>
      <c r="C131" s="301" t="s">
        <v>287</v>
      </c>
      <c r="D131" s="287" t="s">
        <v>288</v>
      </c>
      <c r="E131" s="297">
        <v>13</v>
      </c>
      <c r="F131" s="324">
        <v>10</v>
      </c>
      <c r="G131" s="312"/>
    </row>
    <row r="132" spans="1:7" x14ac:dyDescent="0.3">
      <c r="A132" s="307" t="s">
        <v>147</v>
      </c>
      <c r="B132" s="287" t="s">
        <v>148</v>
      </c>
      <c r="C132" s="301" t="s">
        <v>289</v>
      </c>
      <c r="D132" s="287" t="s">
        <v>290</v>
      </c>
      <c r="E132" s="297">
        <v>39</v>
      </c>
      <c r="F132" s="324">
        <v>36</v>
      </c>
      <c r="G132" s="312"/>
    </row>
    <row r="133" spans="1:7" x14ac:dyDescent="0.3">
      <c r="A133" s="307" t="s">
        <v>147</v>
      </c>
      <c r="B133" s="287" t="s">
        <v>148</v>
      </c>
      <c r="C133" s="301" t="s">
        <v>291</v>
      </c>
      <c r="D133" s="287" t="s">
        <v>292</v>
      </c>
      <c r="E133" s="297">
        <v>8</v>
      </c>
      <c r="F133" s="324">
        <v>7</v>
      </c>
      <c r="G133" s="312"/>
    </row>
    <row r="134" spans="1:7" x14ac:dyDescent="0.3">
      <c r="A134" s="307" t="s">
        <v>147</v>
      </c>
      <c r="B134" s="287" t="s">
        <v>148</v>
      </c>
      <c r="C134" s="301" t="s">
        <v>293</v>
      </c>
      <c r="D134" s="287" t="s">
        <v>294</v>
      </c>
      <c r="E134" s="297">
        <v>9</v>
      </c>
      <c r="F134" s="324">
        <v>7</v>
      </c>
      <c r="G134" s="312"/>
    </row>
    <row r="135" spans="1:7" x14ac:dyDescent="0.3">
      <c r="A135" s="307" t="s">
        <v>147</v>
      </c>
      <c r="B135" s="287" t="s">
        <v>148</v>
      </c>
      <c r="C135" s="301" t="s">
        <v>295</v>
      </c>
      <c r="D135" s="287" t="s">
        <v>296</v>
      </c>
      <c r="E135" s="297">
        <v>36</v>
      </c>
      <c r="F135" s="324">
        <v>33</v>
      </c>
      <c r="G135" s="312"/>
    </row>
    <row r="136" spans="1:7" x14ac:dyDescent="0.3">
      <c r="A136" s="307" t="s">
        <v>147</v>
      </c>
      <c r="B136" s="287" t="s">
        <v>148</v>
      </c>
      <c r="C136" s="301" t="s">
        <v>297</v>
      </c>
      <c r="D136" s="287" t="s">
        <v>298</v>
      </c>
      <c r="E136" s="297">
        <v>10</v>
      </c>
      <c r="F136" s="324">
        <v>10</v>
      </c>
      <c r="G136" s="312"/>
    </row>
    <row r="137" spans="1:7" x14ac:dyDescent="0.3">
      <c r="A137" s="307" t="s">
        <v>147</v>
      </c>
      <c r="B137" s="287" t="s">
        <v>148</v>
      </c>
      <c r="C137" s="301" t="s">
        <v>299</v>
      </c>
      <c r="D137" s="287" t="s">
        <v>300</v>
      </c>
      <c r="E137" s="297">
        <v>4</v>
      </c>
      <c r="F137" s="324">
        <v>4</v>
      </c>
      <c r="G137" s="312"/>
    </row>
    <row r="138" spans="1:7" x14ac:dyDescent="0.3">
      <c r="A138" s="307" t="s">
        <v>147</v>
      </c>
      <c r="B138" s="287" t="s">
        <v>148</v>
      </c>
      <c r="C138" s="301" t="s">
        <v>301</v>
      </c>
      <c r="D138" s="287" t="s">
        <v>302</v>
      </c>
      <c r="E138" s="297">
        <v>5</v>
      </c>
      <c r="F138" s="324">
        <v>5</v>
      </c>
      <c r="G138" s="312"/>
    </row>
    <row r="139" spans="1:7" x14ac:dyDescent="0.3">
      <c r="A139" s="307" t="s">
        <v>147</v>
      </c>
      <c r="B139" s="287" t="s">
        <v>148</v>
      </c>
      <c r="C139" s="301" t="s">
        <v>303</v>
      </c>
      <c r="D139" s="287" t="s">
        <v>304</v>
      </c>
      <c r="E139" s="297">
        <v>7</v>
      </c>
      <c r="F139" s="324">
        <v>7</v>
      </c>
      <c r="G139" s="312"/>
    </row>
    <row r="140" spans="1:7" x14ac:dyDescent="0.3">
      <c r="A140" s="307" t="s">
        <v>147</v>
      </c>
      <c r="B140" s="287" t="s">
        <v>148</v>
      </c>
      <c r="C140" s="301" t="s">
        <v>305</v>
      </c>
      <c r="D140" s="287" t="s">
        <v>306</v>
      </c>
      <c r="E140" s="297">
        <v>5</v>
      </c>
      <c r="F140" s="324">
        <v>5</v>
      </c>
      <c r="G140" s="312"/>
    </row>
    <row r="141" spans="1:7" x14ac:dyDescent="0.3">
      <c r="A141" s="307" t="s">
        <v>147</v>
      </c>
      <c r="B141" s="287" t="s">
        <v>148</v>
      </c>
      <c r="C141" s="301" t="s">
        <v>307</v>
      </c>
      <c r="D141" s="287" t="s">
        <v>308</v>
      </c>
      <c r="E141" s="297">
        <v>5</v>
      </c>
      <c r="F141" s="324">
        <v>4</v>
      </c>
      <c r="G141" s="312"/>
    </row>
    <row r="142" spans="1:7" x14ac:dyDescent="0.3">
      <c r="A142" s="307" t="s">
        <v>147</v>
      </c>
      <c r="B142" s="287" t="s">
        <v>148</v>
      </c>
      <c r="C142" s="301" t="s">
        <v>309</v>
      </c>
      <c r="D142" s="287" t="s">
        <v>310</v>
      </c>
      <c r="E142" s="297">
        <v>17</v>
      </c>
      <c r="F142" s="324">
        <v>17</v>
      </c>
      <c r="G142" s="312"/>
    </row>
    <row r="143" spans="1:7" x14ac:dyDescent="0.3">
      <c r="A143" s="307" t="s">
        <v>147</v>
      </c>
      <c r="B143" s="287" t="s">
        <v>148</v>
      </c>
      <c r="C143" s="301" t="s">
        <v>311</v>
      </c>
      <c r="D143" s="287" t="s">
        <v>312</v>
      </c>
      <c r="E143" s="297">
        <v>5</v>
      </c>
      <c r="F143" s="324">
        <v>5</v>
      </c>
      <c r="G143" s="312"/>
    </row>
    <row r="144" spans="1:7" x14ac:dyDescent="0.3">
      <c r="A144" s="307" t="s">
        <v>147</v>
      </c>
      <c r="B144" s="287" t="s">
        <v>148</v>
      </c>
      <c r="C144" s="301" t="s">
        <v>313</v>
      </c>
      <c r="D144" s="287" t="s">
        <v>314</v>
      </c>
      <c r="E144" s="297">
        <v>13</v>
      </c>
      <c r="F144" s="324">
        <v>13</v>
      </c>
      <c r="G144" s="312"/>
    </row>
    <row r="145" spans="1:7" x14ac:dyDescent="0.3">
      <c r="A145" s="307" t="s">
        <v>147</v>
      </c>
      <c r="B145" s="287" t="s">
        <v>148</v>
      </c>
      <c r="C145" s="301" t="s">
        <v>315</v>
      </c>
      <c r="D145" s="287" t="s">
        <v>316</v>
      </c>
      <c r="E145" s="297">
        <v>4</v>
      </c>
      <c r="F145" s="324">
        <v>3</v>
      </c>
      <c r="G145" s="312"/>
    </row>
    <row r="146" spans="1:7" x14ac:dyDescent="0.3">
      <c r="A146" s="307" t="s">
        <v>147</v>
      </c>
      <c r="B146" s="287" t="s">
        <v>148</v>
      </c>
      <c r="C146" s="301" t="s">
        <v>317</v>
      </c>
      <c r="D146" s="287" t="s">
        <v>318</v>
      </c>
      <c r="E146" s="297">
        <v>4</v>
      </c>
      <c r="F146" s="324">
        <v>4</v>
      </c>
      <c r="G146" s="312"/>
    </row>
    <row r="147" spans="1:7" x14ac:dyDescent="0.3">
      <c r="A147" s="307" t="s">
        <v>147</v>
      </c>
      <c r="B147" s="287" t="s">
        <v>148</v>
      </c>
      <c r="C147" s="301" t="s">
        <v>319</v>
      </c>
      <c r="D147" s="287" t="s">
        <v>320</v>
      </c>
      <c r="E147" s="297">
        <v>4</v>
      </c>
      <c r="F147" s="324">
        <v>4</v>
      </c>
      <c r="G147" s="312"/>
    </row>
    <row r="148" spans="1:7" x14ac:dyDescent="0.3">
      <c r="A148" s="307" t="s">
        <v>147</v>
      </c>
      <c r="B148" s="287" t="s">
        <v>148</v>
      </c>
      <c r="C148" s="301" t="s">
        <v>321</v>
      </c>
      <c r="D148" s="287" t="s">
        <v>322</v>
      </c>
      <c r="E148" s="297">
        <v>13</v>
      </c>
      <c r="F148" s="324">
        <v>13</v>
      </c>
      <c r="G148" s="312"/>
    </row>
    <row r="149" spans="1:7" x14ac:dyDescent="0.3">
      <c r="A149" s="307" t="s">
        <v>147</v>
      </c>
      <c r="B149" s="287" t="s">
        <v>148</v>
      </c>
      <c r="C149" s="301" t="s">
        <v>323</v>
      </c>
      <c r="D149" s="287" t="s">
        <v>324</v>
      </c>
      <c r="E149" s="297">
        <v>7</v>
      </c>
      <c r="F149" s="324">
        <v>7</v>
      </c>
      <c r="G149" s="312"/>
    </row>
    <row r="150" spans="1:7" x14ac:dyDescent="0.3">
      <c r="A150" s="307" t="s">
        <v>147</v>
      </c>
      <c r="B150" s="287" t="s">
        <v>148</v>
      </c>
      <c r="C150" s="301" t="s">
        <v>325</v>
      </c>
      <c r="D150" s="287" t="s">
        <v>326</v>
      </c>
      <c r="E150" s="297">
        <v>4</v>
      </c>
      <c r="F150" s="324">
        <v>4</v>
      </c>
      <c r="G150" s="312"/>
    </row>
    <row r="151" spans="1:7" x14ac:dyDescent="0.3">
      <c r="A151" s="307" t="s">
        <v>147</v>
      </c>
      <c r="B151" s="287" t="s">
        <v>148</v>
      </c>
      <c r="C151" s="301" t="s">
        <v>327</v>
      </c>
      <c r="D151" s="287" t="s">
        <v>328</v>
      </c>
      <c r="E151" s="297">
        <v>9</v>
      </c>
      <c r="F151" s="324">
        <v>9</v>
      </c>
      <c r="G151" s="312"/>
    </row>
    <row r="152" spans="1:7" x14ac:dyDescent="0.3">
      <c r="A152" s="307" t="s">
        <v>147</v>
      </c>
      <c r="B152" s="287" t="s">
        <v>148</v>
      </c>
      <c r="C152" s="301" t="s">
        <v>329</v>
      </c>
      <c r="D152" s="287" t="s">
        <v>330</v>
      </c>
      <c r="E152" s="297">
        <v>4</v>
      </c>
      <c r="F152" s="324">
        <v>4</v>
      </c>
      <c r="G152" s="312"/>
    </row>
    <row r="153" spans="1:7" x14ac:dyDescent="0.3">
      <c r="A153" s="307" t="s">
        <v>147</v>
      </c>
      <c r="B153" s="287" t="s">
        <v>148</v>
      </c>
      <c r="C153" s="301" t="s">
        <v>331</v>
      </c>
      <c r="D153" s="287" t="s">
        <v>332</v>
      </c>
      <c r="E153" s="297">
        <v>4</v>
      </c>
      <c r="F153" s="324">
        <v>4</v>
      </c>
      <c r="G153" s="312"/>
    </row>
    <row r="154" spans="1:7" x14ac:dyDescent="0.3">
      <c r="A154" s="307" t="s">
        <v>147</v>
      </c>
      <c r="B154" s="287" t="s">
        <v>148</v>
      </c>
      <c r="C154" s="301" t="s">
        <v>333</v>
      </c>
      <c r="D154" s="287" t="s">
        <v>334</v>
      </c>
      <c r="E154" s="297">
        <v>12</v>
      </c>
      <c r="F154" s="324">
        <v>12</v>
      </c>
      <c r="G154" s="312"/>
    </row>
    <row r="155" spans="1:7" x14ac:dyDescent="0.3">
      <c r="A155" s="307" t="s">
        <v>147</v>
      </c>
      <c r="B155" s="287" t="s">
        <v>148</v>
      </c>
      <c r="C155" s="301" t="s">
        <v>335</v>
      </c>
      <c r="D155" s="287" t="s">
        <v>336</v>
      </c>
      <c r="E155" s="297">
        <v>4</v>
      </c>
      <c r="F155" s="324">
        <v>4</v>
      </c>
      <c r="G155" s="312"/>
    </row>
    <row r="156" spans="1:7" x14ac:dyDescent="0.3">
      <c r="A156" s="307" t="s">
        <v>147</v>
      </c>
      <c r="B156" s="287" t="s">
        <v>148</v>
      </c>
      <c r="C156" s="301" t="s">
        <v>337</v>
      </c>
      <c r="D156" s="287" t="s">
        <v>338</v>
      </c>
      <c r="E156" s="297">
        <v>4</v>
      </c>
      <c r="F156" s="324">
        <v>4</v>
      </c>
      <c r="G156" s="312"/>
    </row>
    <row r="157" spans="1:7" x14ac:dyDescent="0.3">
      <c r="A157" s="307" t="s">
        <v>147</v>
      </c>
      <c r="B157" s="287" t="s">
        <v>148</v>
      </c>
      <c r="C157" s="301" t="s">
        <v>339</v>
      </c>
      <c r="D157" s="287" t="s">
        <v>340</v>
      </c>
      <c r="E157" s="297">
        <v>7</v>
      </c>
      <c r="F157" s="324">
        <v>7</v>
      </c>
      <c r="G157" s="312"/>
    </row>
    <row r="158" spans="1:7" x14ac:dyDescent="0.3">
      <c r="A158" s="307" t="s">
        <v>147</v>
      </c>
      <c r="B158" s="287" t="s">
        <v>148</v>
      </c>
      <c r="C158" s="301" t="s">
        <v>341</v>
      </c>
      <c r="D158" s="287" t="s">
        <v>342</v>
      </c>
      <c r="E158" s="297">
        <v>7</v>
      </c>
      <c r="F158" s="324">
        <v>6</v>
      </c>
      <c r="G158" s="312"/>
    </row>
    <row r="159" spans="1:7" x14ac:dyDescent="0.3">
      <c r="A159" s="307" t="s">
        <v>147</v>
      </c>
      <c r="B159" s="287" t="s">
        <v>148</v>
      </c>
      <c r="C159" s="301" t="s">
        <v>343</v>
      </c>
      <c r="D159" s="287" t="s">
        <v>344</v>
      </c>
      <c r="E159" s="297">
        <v>4</v>
      </c>
      <c r="F159" s="324">
        <v>4</v>
      </c>
      <c r="G159" s="312"/>
    </row>
    <row r="160" spans="1:7" x14ac:dyDescent="0.3">
      <c r="A160" s="307" t="s">
        <v>147</v>
      </c>
      <c r="B160" s="287" t="s">
        <v>148</v>
      </c>
      <c r="C160" s="301" t="s">
        <v>345</v>
      </c>
      <c r="D160" s="287" t="s">
        <v>346</v>
      </c>
      <c r="E160" s="297">
        <v>4</v>
      </c>
      <c r="F160" s="324">
        <v>4</v>
      </c>
      <c r="G160" s="312"/>
    </row>
    <row r="161" spans="1:7" x14ac:dyDescent="0.3">
      <c r="A161" s="307" t="s">
        <v>147</v>
      </c>
      <c r="B161" s="287" t="s">
        <v>148</v>
      </c>
      <c r="C161" s="301" t="s">
        <v>347</v>
      </c>
      <c r="D161" s="287" t="s">
        <v>348</v>
      </c>
      <c r="E161" s="297">
        <v>9</v>
      </c>
      <c r="F161" s="324">
        <v>9</v>
      </c>
      <c r="G161" s="312"/>
    </row>
    <row r="162" spans="1:7" x14ac:dyDescent="0.3">
      <c r="A162" s="307" t="s">
        <v>147</v>
      </c>
      <c r="B162" s="287" t="s">
        <v>148</v>
      </c>
      <c r="C162" s="301" t="s">
        <v>349</v>
      </c>
      <c r="D162" s="287" t="s">
        <v>350</v>
      </c>
      <c r="E162" s="297">
        <v>7</v>
      </c>
      <c r="F162" s="324">
        <v>7</v>
      </c>
      <c r="G162" s="312"/>
    </row>
    <row r="163" spans="1:7" x14ac:dyDescent="0.3">
      <c r="A163" s="307" t="s">
        <v>147</v>
      </c>
      <c r="B163" s="287" t="s">
        <v>148</v>
      </c>
      <c r="C163" s="301" t="s">
        <v>351</v>
      </c>
      <c r="D163" s="287" t="s">
        <v>352</v>
      </c>
      <c r="E163" s="297">
        <v>4</v>
      </c>
      <c r="F163" s="324">
        <v>4</v>
      </c>
      <c r="G163" s="312"/>
    </row>
    <row r="164" spans="1:7" x14ac:dyDescent="0.3">
      <c r="A164" s="307" t="s">
        <v>147</v>
      </c>
      <c r="B164" s="287" t="s">
        <v>148</v>
      </c>
      <c r="C164" s="301" t="s">
        <v>353</v>
      </c>
      <c r="D164" s="287" t="s">
        <v>354</v>
      </c>
      <c r="E164" s="297">
        <v>15</v>
      </c>
      <c r="F164" s="324">
        <v>15</v>
      </c>
      <c r="G164" s="312"/>
    </row>
    <row r="165" spans="1:7" x14ac:dyDescent="0.3">
      <c r="A165" s="307" t="s">
        <v>147</v>
      </c>
      <c r="B165" s="287" t="s">
        <v>148</v>
      </c>
      <c r="C165" s="301" t="s">
        <v>355</v>
      </c>
      <c r="D165" s="287" t="s">
        <v>356</v>
      </c>
      <c r="E165" s="297">
        <v>4</v>
      </c>
      <c r="F165" s="324">
        <v>4</v>
      </c>
      <c r="G165" s="312"/>
    </row>
    <row r="166" spans="1:7" x14ac:dyDescent="0.3">
      <c r="A166" s="307" t="s">
        <v>147</v>
      </c>
      <c r="B166" s="287" t="s">
        <v>148</v>
      </c>
      <c r="C166" s="301" t="s">
        <v>357</v>
      </c>
      <c r="D166" s="287" t="s">
        <v>358</v>
      </c>
      <c r="E166" s="297">
        <v>4</v>
      </c>
      <c r="F166" s="324">
        <v>4</v>
      </c>
      <c r="G166" s="312"/>
    </row>
    <row r="167" spans="1:7" x14ac:dyDescent="0.3">
      <c r="A167" s="307" t="s">
        <v>147</v>
      </c>
      <c r="B167" s="287" t="s">
        <v>148</v>
      </c>
      <c r="C167" s="301" t="s">
        <v>359</v>
      </c>
      <c r="D167" s="287" t="s">
        <v>360</v>
      </c>
      <c r="E167" s="297">
        <v>14</v>
      </c>
      <c r="F167" s="324">
        <v>13</v>
      </c>
      <c r="G167" s="312"/>
    </row>
    <row r="168" spans="1:7" x14ac:dyDescent="0.3">
      <c r="A168" s="307" t="s">
        <v>147</v>
      </c>
      <c r="B168" s="287" t="s">
        <v>148</v>
      </c>
      <c r="C168" s="301" t="s">
        <v>361</v>
      </c>
      <c r="D168" s="287" t="s">
        <v>362</v>
      </c>
      <c r="E168" s="297">
        <v>4</v>
      </c>
      <c r="F168" s="324">
        <v>4</v>
      </c>
      <c r="G168" s="312"/>
    </row>
    <row r="169" spans="1:7" x14ac:dyDescent="0.3">
      <c r="A169" s="307" t="s">
        <v>147</v>
      </c>
      <c r="B169" s="287" t="s">
        <v>148</v>
      </c>
      <c r="C169" s="301" t="s">
        <v>363</v>
      </c>
      <c r="D169" s="287" t="s">
        <v>364</v>
      </c>
      <c r="E169" s="297">
        <v>5</v>
      </c>
      <c r="F169" s="324">
        <v>5</v>
      </c>
      <c r="G169" s="312"/>
    </row>
    <row r="170" spans="1:7" x14ac:dyDescent="0.3">
      <c r="A170" s="307" t="s">
        <v>147</v>
      </c>
      <c r="B170" s="287" t="s">
        <v>148</v>
      </c>
      <c r="C170" s="301" t="s">
        <v>365</v>
      </c>
      <c r="D170" s="287" t="s">
        <v>366</v>
      </c>
      <c r="E170" s="297">
        <v>45</v>
      </c>
      <c r="F170" s="324">
        <v>45</v>
      </c>
      <c r="G170" s="312"/>
    </row>
    <row r="171" spans="1:7" x14ac:dyDescent="0.3">
      <c r="A171" s="307" t="s">
        <v>147</v>
      </c>
      <c r="B171" s="287" t="s">
        <v>148</v>
      </c>
      <c r="C171" s="301" t="s">
        <v>367</v>
      </c>
      <c r="D171" s="287" t="s">
        <v>368</v>
      </c>
      <c r="E171" s="297">
        <v>6</v>
      </c>
      <c r="F171" s="324">
        <v>5</v>
      </c>
      <c r="G171" s="312"/>
    </row>
    <row r="172" spans="1:7" x14ac:dyDescent="0.3">
      <c r="A172" s="307" t="s">
        <v>147</v>
      </c>
      <c r="B172" s="287" t="s">
        <v>148</v>
      </c>
      <c r="C172" s="301" t="s">
        <v>369</v>
      </c>
      <c r="D172" s="287" t="s">
        <v>370</v>
      </c>
      <c r="E172" s="297">
        <v>21</v>
      </c>
      <c r="F172" s="324">
        <v>21</v>
      </c>
      <c r="G172" s="312"/>
    </row>
    <row r="173" spans="1:7" x14ac:dyDescent="0.3">
      <c r="A173" s="307" t="s">
        <v>147</v>
      </c>
      <c r="B173" s="287" t="s">
        <v>148</v>
      </c>
      <c r="C173" s="301" t="s">
        <v>371</v>
      </c>
      <c r="D173" s="287" t="s">
        <v>372</v>
      </c>
      <c r="E173" s="297">
        <v>19</v>
      </c>
      <c r="F173" s="324">
        <v>19</v>
      </c>
      <c r="G173" s="312"/>
    </row>
    <row r="174" spans="1:7" x14ac:dyDescent="0.3">
      <c r="A174" s="307" t="s">
        <v>147</v>
      </c>
      <c r="B174" s="287" t="s">
        <v>148</v>
      </c>
      <c r="C174" s="301" t="s">
        <v>373</v>
      </c>
      <c r="D174" s="287" t="s">
        <v>374</v>
      </c>
      <c r="E174" s="297">
        <v>9</v>
      </c>
      <c r="F174" s="324">
        <v>9</v>
      </c>
      <c r="G174" s="312"/>
    </row>
    <row r="175" spans="1:7" x14ac:dyDescent="0.3">
      <c r="A175" s="307" t="s">
        <v>147</v>
      </c>
      <c r="B175" s="287" t="s">
        <v>148</v>
      </c>
      <c r="C175" s="301" t="s">
        <v>375</v>
      </c>
      <c r="D175" s="287" t="s">
        <v>376</v>
      </c>
      <c r="E175" s="297">
        <v>7</v>
      </c>
      <c r="F175" s="324">
        <v>7</v>
      </c>
      <c r="G175" s="312"/>
    </row>
    <row r="176" spans="1:7" x14ac:dyDescent="0.3">
      <c r="A176" s="307" t="s">
        <v>147</v>
      </c>
      <c r="B176" s="287" t="s">
        <v>148</v>
      </c>
      <c r="C176" s="301" t="s">
        <v>377</v>
      </c>
      <c r="D176" s="287" t="s">
        <v>378</v>
      </c>
      <c r="E176" s="297">
        <v>12</v>
      </c>
      <c r="F176" s="324">
        <v>12</v>
      </c>
      <c r="G176" s="312"/>
    </row>
    <row r="177" spans="1:7" x14ac:dyDescent="0.3">
      <c r="A177" s="307" t="s">
        <v>147</v>
      </c>
      <c r="B177" s="287" t="s">
        <v>148</v>
      </c>
      <c r="C177" s="301" t="s">
        <v>379</v>
      </c>
      <c r="D177" s="287" t="s">
        <v>380</v>
      </c>
      <c r="E177" s="297">
        <v>9</v>
      </c>
      <c r="F177" s="324">
        <v>9</v>
      </c>
      <c r="G177" s="312"/>
    </row>
    <row r="178" spans="1:7" x14ac:dyDescent="0.3">
      <c r="A178" s="307" t="s">
        <v>147</v>
      </c>
      <c r="B178" s="287" t="s">
        <v>148</v>
      </c>
      <c r="C178" s="301" t="s">
        <v>381</v>
      </c>
      <c r="D178" s="287" t="s">
        <v>382</v>
      </c>
      <c r="E178" s="297">
        <v>8</v>
      </c>
      <c r="F178" s="324">
        <v>7</v>
      </c>
      <c r="G178" s="312"/>
    </row>
    <row r="179" spans="1:7" x14ac:dyDescent="0.3">
      <c r="A179" s="307" t="s">
        <v>147</v>
      </c>
      <c r="B179" s="287" t="s">
        <v>148</v>
      </c>
      <c r="C179" s="301" t="s">
        <v>383</v>
      </c>
      <c r="D179" s="287" t="s">
        <v>384</v>
      </c>
      <c r="E179" s="297">
        <v>12</v>
      </c>
      <c r="F179" s="324">
        <v>12</v>
      </c>
      <c r="G179" s="312"/>
    </row>
    <row r="180" spans="1:7" x14ac:dyDescent="0.3">
      <c r="A180" s="307" t="s">
        <v>147</v>
      </c>
      <c r="B180" s="287" t="s">
        <v>148</v>
      </c>
      <c r="C180" s="301" t="s">
        <v>385</v>
      </c>
      <c r="D180" s="287" t="s">
        <v>386</v>
      </c>
      <c r="E180" s="297">
        <v>7</v>
      </c>
      <c r="F180" s="324">
        <v>7</v>
      </c>
      <c r="G180" s="312"/>
    </row>
    <row r="181" spans="1:7" x14ac:dyDescent="0.3">
      <c r="A181" s="307" t="s">
        <v>147</v>
      </c>
      <c r="B181" s="287" t="s">
        <v>148</v>
      </c>
      <c r="C181" s="301" t="s">
        <v>387</v>
      </c>
      <c r="D181" s="287" t="s">
        <v>388</v>
      </c>
      <c r="E181" s="297">
        <v>6</v>
      </c>
      <c r="F181" s="324">
        <v>6</v>
      </c>
      <c r="G181" s="312"/>
    </row>
    <row r="182" spans="1:7" x14ac:dyDescent="0.3">
      <c r="A182" s="307" t="s">
        <v>147</v>
      </c>
      <c r="B182" s="287" t="s">
        <v>148</v>
      </c>
      <c r="C182" s="301" t="s">
        <v>389</v>
      </c>
      <c r="D182" s="287" t="s">
        <v>390</v>
      </c>
      <c r="E182" s="297">
        <v>154</v>
      </c>
      <c r="F182" s="324">
        <v>135</v>
      </c>
      <c r="G182" s="312"/>
    </row>
    <row r="183" spans="1:7" x14ac:dyDescent="0.3">
      <c r="A183" s="307" t="s">
        <v>147</v>
      </c>
      <c r="B183" s="287" t="s">
        <v>148</v>
      </c>
      <c r="C183" s="301" t="s">
        <v>391</v>
      </c>
      <c r="D183" s="287" t="s">
        <v>392</v>
      </c>
      <c r="E183" s="297">
        <v>16</v>
      </c>
      <c r="F183" s="324">
        <v>16</v>
      </c>
      <c r="G183" s="312"/>
    </row>
    <row r="184" spans="1:7" x14ac:dyDescent="0.3">
      <c r="A184" s="307" t="s">
        <v>147</v>
      </c>
      <c r="B184" s="287" t="s">
        <v>148</v>
      </c>
      <c r="C184" s="301" t="s">
        <v>393</v>
      </c>
      <c r="D184" s="287" t="s">
        <v>394</v>
      </c>
      <c r="E184" s="297">
        <v>46</v>
      </c>
      <c r="F184" s="324">
        <v>39</v>
      </c>
      <c r="G184" s="312"/>
    </row>
    <row r="185" spans="1:7" x14ac:dyDescent="0.3">
      <c r="A185" s="307" t="s">
        <v>147</v>
      </c>
      <c r="B185" s="287" t="s">
        <v>148</v>
      </c>
      <c r="C185" s="301" t="s">
        <v>395</v>
      </c>
      <c r="D185" s="287" t="s">
        <v>396</v>
      </c>
      <c r="E185" s="297">
        <v>55</v>
      </c>
      <c r="F185" s="324">
        <v>42</v>
      </c>
      <c r="G185" s="312"/>
    </row>
    <row r="186" spans="1:7" x14ac:dyDescent="0.3">
      <c r="A186" s="307" t="s">
        <v>147</v>
      </c>
      <c r="B186" s="287" t="s">
        <v>148</v>
      </c>
      <c r="C186" s="301" t="s">
        <v>397</v>
      </c>
      <c r="D186" s="287" t="s">
        <v>398</v>
      </c>
      <c r="E186" s="297">
        <v>40</v>
      </c>
      <c r="F186" s="324">
        <v>40</v>
      </c>
      <c r="G186" s="312"/>
    </row>
    <row r="187" spans="1:7" s="290" customFormat="1" x14ac:dyDescent="0.3">
      <c r="A187" s="308" t="s">
        <v>147</v>
      </c>
      <c r="B187" s="289" t="s">
        <v>148</v>
      </c>
      <c r="C187" s="302" t="s">
        <v>399</v>
      </c>
      <c r="D187" s="289" t="s">
        <v>400</v>
      </c>
      <c r="E187" s="298">
        <v>91</v>
      </c>
      <c r="F187" s="325">
        <v>89</v>
      </c>
      <c r="G187" s="313"/>
    </row>
    <row r="188" spans="1:7" s="290" customFormat="1" x14ac:dyDescent="0.3">
      <c r="A188" s="308" t="s">
        <v>147</v>
      </c>
      <c r="B188" s="289" t="s">
        <v>148</v>
      </c>
      <c r="C188" s="302" t="s">
        <v>401</v>
      </c>
      <c r="D188" s="289" t="s">
        <v>402</v>
      </c>
      <c r="E188" s="298">
        <v>73</v>
      </c>
      <c r="F188" s="325">
        <v>62</v>
      </c>
      <c r="G188" s="313"/>
    </row>
    <row r="189" spans="1:7" x14ac:dyDescent="0.3">
      <c r="A189" s="307" t="s">
        <v>147</v>
      </c>
      <c r="B189" s="287" t="s">
        <v>148</v>
      </c>
      <c r="C189" s="301" t="s">
        <v>403</v>
      </c>
      <c r="D189" s="287" t="s">
        <v>404</v>
      </c>
      <c r="E189" s="297">
        <v>57</v>
      </c>
      <c r="F189" s="324">
        <v>57</v>
      </c>
      <c r="G189" s="312"/>
    </row>
    <row r="190" spans="1:7" x14ac:dyDescent="0.3">
      <c r="A190" s="307" t="s">
        <v>147</v>
      </c>
      <c r="B190" s="287" t="s">
        <v>148</v>
      </c>
      <c r="C190" s="301" t="s">
        <v>405</v>
      </c>
      <c r="D190" s="287" t="s">
        <v>406</v>
      </c>
      <c r="E190" s="297">
        <v>51</v>
      </c>
      <c r="F190" s="324">
        <v>48</v>
      </c>
      <c r="G190" s="312"/>
    </row>
    <row r="191" spans="1:7" x14ac:dyDescent="0.3">
      <c r="A191" s="307" t="s">
        <v>147</v>
      </c>
      <c r="B191" s="287" t="s">
        <v>148</v>
      </c>
      <c r="C191" s="301" t="s">
        <v>407</v>
      </c>
      <c r="D191" s="287" t="s">
        <v>408</v>
      </c>
      <c r="E191" s="297">
        <v>21</v>
      </c>
      <c r="F191" s="324">
        <v>21</v>
      </c>
      <c r="G191" s="312"/>
    </row>
    <row r="192" spans="1:7" x14ac:dyDescent="0.3">
      <c r="A192" s="307" t="s">
        <v>147</v>
      </c>
      <c r="B192" s="287" t="s">
        <v>148</v>
      </c>
      <c r="C192" s="301" t="s">
        <v>409</v>
      </c>
      <c r="D192" s="287" t="s">
        <v>410</v>
      </c>
      <c r="E192" s="297">
        <v>63</v>
      </c>
      <c r="F192" s="324">
        <v>60</v>
      </c>
      <c r="G192" s="312"/>
    </row>
    <row r="193" spans="1:7" x14ac:dyDescent="0.3">
      <c r="A193" s="307" t="s">
        <v>147</v>
      </c>
      <c r="B193" s="287" t="s">
        <v>148</v>
      </c>
      <c r="C193" s="301" t="s">
        <v>411</v>
      </c>
      <c r="D193" s="287" t="s">
        <v>412</v>
      </c>
      <c r="E193" s="297">
        <v>49</v>
      </c>
      <c r="F193" s="324">
        <v>43</v>
      </c>
      <c r="G193" s="312"/>
    </row>
    <row r="194" spans="1:7" x14ac:dyDescent="0.3">
      <c r="A194" s="307" t="s">
        <v>147</v>
      </c>
      <c r="B194" s="287" t="s">
        <v>148</v>
      </c>
      <c r="C194" s="301" t="s">
        <v>413</v>
      </c>
      <c r="D194" s="287" t="s">
        <v>414</v>
      </c>
      <c r="E194" s="297">
        <v>51</v>
      </c>
      <c r="F194" s="324">
        <v>50</v>
      </c>
      <c r="G194" s="312"/>
    </row>
    <row r="195" spans="1:7" x14ac:dyDescent="0.3">
      <c r="A195" s="307" t="s">
        <v>147</v>
      </c>
      <c r="B195" s="287" t="s">
        <v>148</v>
      </c>
      <c r="C195" s="301" t="s">
        <v>415</v>
      </c>
      <c r="D195" s="287" t="s">
        <v>416</v>
      </c>
      <c r="E195" s="297">
        <v>25</v>
      </c>
      <c r="F195" s="324">
        <v>24</v>
      </c>
      <c r="G195" s="312"/>
    </row>
    <row r="196" spans="1:7" x14ac:dyDescent="0.3">
      <c r="A196" s="307" t="s">
        <v>147</v>
      </c>
      <c r="B196" s="287" t="s">
        <v>148</v>
      </c>
      <c r="C196" s="301" t="s">
        <v>417</v>
      </c>
      <c r="D196" s="287" t="s">
        <v>418</v>
      </c>
      <c r="E196" s="297">
        <v>22</v>
      </c>
      <c r="F196" s="324">
        <v>20</v>
      </c>
      <c r="G196" s="312"/>
    </row>
    <row r="197" spans="1:7" x14ac:dyDescent="0.3">
      <c r="A197" s="307" t="s">
        <v>147</v>
      </c>
      <c r="B197" s="287" t="s">
        <v>148</v>
      </c>
      <c r="C197" s="301" t="s">
        <v>419</v>
      </c>
      <c r="D197" s="287" t="s">
        <v>420</v>
      </c>
      <c r="E197" s="297">
        <v>30</v>
      </c>
      <c r="F197" s="324">
        <v>27</v>
      </c>
      <c r="G197" s="312"/>
    </row>
    <row r="198" spans="1:7" x14ac:dyDescent="0.3">
      <c r="A198" s="307" t="s">
        <v>147</v>
      </c>
      <c r="B198" s="287" t="s">
        <v>148</v>
      </c>
      <c r="C198" s="301" t="s">
        <v>421</v>
      </c>
      <c r="D198" s="287" t="s">
        <v>422</v>
      </c>
      <c r="E198" s="297">
        <v>19</v>
      </c>
      <c r="F198" s="324">
        <v>19</v>
      </c>
      <c r="G198" s="312"/>
    </row>
    <row r="199" spans="1:7" x14ac:dyDescent="0.3">
      <c r="A199" s="307" t="s">
        <v>147</v>
      </c>
      <c r="B199" s="287" t="s">
        <v>148</v>
      </c>
      <c r="C199" s="301" t="s">
        <v>423</v>
      </c>
      <c r="D199" s="287" t="s">
        <v>424</v>
      </c>
      <c r="E199" s="297">
        <v>35</v>
      </c>
      <c r="F199" s="324">
        <v>31</v>
      </c>
      <c r="G199" s="312"/>
    </row>
    <row r="200" spans="1:7" s="290" customFormat="1" x14ac:dyDescent="0.3">
      <c r="A200" s="308" t="s">
        <v>147</v>
      </c>
      <c r="B200" s="289" t="s">
        <v>148</v>
      </c>
      <c r="C200" s="302" t="s">
        <v>425</v>
      </c>
      <c r="D200" s="289" t="s">
        <v>426</v>
      </c>
      <c r="E200" s="298">
        <v>26</v>
      </c>
      <c r="F200" s="325">
        <v>26</v>
      </c>
      <c r="G200" s="313"/>
    </row>
    <row r="201" spans="1:7" s="290" customFormat="1" x14ac:dyDescent="0.3">
      <c r="A201" s="308" t="s">
        <v>147</v>
      </c>
      <c r="B201" s="289" t="s">
        <v>148</v>
      </c>
      <c r="C201" s="302" t="s">
        <v>427</v>
      </c>
      <c r="D201" s="289" t="s">
        <v>428</v>
      </c>
      <c r="E201" s="298">
        <v>34</v>
      </c>
      <c r="F201" s="325">
        <v>34</v>
      </c>
      <c r="G201" s="313"/>
    </row>
    <row r="202" spans="1:7" x14ac:dyDescent="0.3">
      <c r="A202" s="307" t="s">
        <v>147</v>
      </c>
      <c r="B202" s="287" t="s">
        <v>148</v>
      </c>
      <c r="C202" s="301" t="s">
        <v>429</v>
      </c>
      <c r="D202" s="287" t="s">
        <v>430</v>
      </c>
      <c r="E202" s="297">
        <v>9</v>
      </c>
      <c r="F202" s="324">
        <v>2</v>
      </c>
      <c r="G202" s="312"/>
    </row>
    <row r="203" spans="1:7" x14ac:dyDescent="0.3">
      <c r="A203" s="307" t="s">
        <v>147</v>
      </c>
      <c r="B203" s="287" t="s">
        <v>148</v>
      </c>
      <c r="C203" s="301" t="s">
        <v>431</v>
      </c>
      <c r="D203" s="287" t="s">
        <v>432</v>
      </c>
      <c r="E203" s="297">
        <v>44</v>
      </c>
      <c r="F203" s="324">
        <v>44</v>
      </c>
      <c r="G203" s="312"/>
    </row>
    <row r="204" spans="1:7" x14ac:dyDescent="0.3">
      <c r="A204" s="307" t="s">
        <v>147</v>
      </c>
      <c r="B204" s="287" t="s">
        <v>148</v>
      </c>
      <c r="C204" s="301" t="s">
        <v>433</v>
      </c>
      <c r="D204" s="287" t="s">
        <v>434</v>
      </c>
      <c r="E204" s="297">
        <v>7</v>
      </c>
      <c r="F204" s="324">
        <v>6</v>
      </c>
      <c r="G204" s="312"/>
    </row>
    <row r="205" spans="1:7" x14ac:dyDescent="0.3">
      <c r="A205" s="307" t="s">
        <v>147</v>
      </c>
      <c r="B205" s="287" t="s">
        <v>148</v>
      </c>
      <c r="C205" s="301" t="s">
        <v>435</v>
      </c>
      <c r="D205" s="287" t="s">
        <v>436</v>
      </c>
      <c r="E205" s="297">
        <v>57</v>
      </c>
      <c r="F205" s="324">
        <v>56</v>
      </c>
      <c r="G205" s="312"/>
    </row>
    <row r="206" spans="1:7" x14ac:dyDescent="0.3">
      <c r="A206" s="307" t="s">
        <v>147</v>
      </c>
      <c r="B206" s="287" t="s">
        <v>148</v>
      </c>
      <c r="C206" s="301" t="s">
        <v>437</v>
      </c>
      <c r="D206" s="287" t="s">
        <v>438</v>
      </c>
      <c r="E206" s="297">
        <v>25</v>
      </c>
      <c r="F206" s="324">
        <v>19</v>
      </c>
      <c r="G206" s="312"/>
    </row>
    <row r="207" spans="1:7" x14ac:dyDescent="0.3">
      <c r="A207" s="307" t="s">
        <v>147</v>
      </c>
      <c r="B207" s="287" t="s">
        <v>148</v>
      </c>
      <c r="C207" s="301" t="s">
        <v>439</v>
      </c>
      <c r="D207" s="287" t="s">
        <v>440</v>
      </c>
      <c r="E207" s="297">
        <v>44</v>
      </c>
      <c r="F207" s="324">
        <v>44</v>
      </c>
      <c r="G207" s="312"/>
    </row>
    <row r="208" spans="1:7" x14ac:dyDescent="0.3">
      <c r="A208" s="307" t="s">
        <v>147</v>
      </c>
      <c r="B208" s="287" t="s">
        <v>148</v>
      </c>
      <c r="C208" s="301" t="s">
        <v>441</v>
      </c>
      <c r="D208" s="287" t="s">
        <v>442</v>
      </c>
      <c r="E208" s="297">
        <v>34</v>
      </c>
      <c r="F208" s="324">
        <v>30</v>
      </c>
      <c r="G208" s="312"/>
    </row>
    <row r="209" spans="1:7" x14ac:dyDescent="0.3">
      <c r="A209" s="307" t="s">
        <v>147</v>
      </c>
      <c r="B209" s="287" t="s">
        <v>148</v>
      </c>
      <c r="C209" s="301" t="s">
        <v>443</v>
      </c>
      <c r="D209" s="287" t="s">
        <v>444</v>
      </c>
      <c r="E209" s="297">
        <v>74</v>
      </c>
      <c r="F209" s="324">
        <v>73</v>
      </c>
      <c r="G209" s="312"/>
    </row>
    <row r="210" spans="1:7" x14ac:dyDescent="0.3">
      <c r="A210" s="307" t="s">
        <v>147</v>
      </c>
      <c r="B210" s="287" t="s">
        <v>148</v>
      </c>
      <c r="C210" s="301" t="s">
        <v>445</v>
      </c>
      <c r="D210" s="287" t="s">
        <v>446</v>
      </c>
      <c r="E210" s="297">
        <v>68</v>
      </c>
      <c r="F210" s="324">
        <v>66</v>
      </c>
      <c r="G210" s="312"/>
    </row>
    <row r="211" spans="1:7" x14ac:dyDescent="0.3">
      <c r="A211" s="307" t="s">
        <v>147</v>
      </c>
      <c r="B211" s="287" t="s">
        <v>148</v>
      </c>
      <c r="C211" s="301" t="s">
        <v>447</v>
      </c>
      <c r="D211" s="287" t="s">
        <v>448</v>
      </c>
      <c r="E211" s="297">
        <v>84</v>
      </c>
      <c r="F211" s="324">
        <v>81</v>
      </c>
      <c r="G211" s="312"/>
    </row>
    <row r="212" spans="1:7" x14ac:dyDescent="0.3">
      <c r="A212" s="307" t="s">
        <v>147</v>
      </c>
      <c r="B212" s="287" t="s">
        <v>148</v>
      </c>
      <c r="C212" s="301" t="s">
        <v>449</v>
      </c>
      <c r="D212" s="287" t="s">
        <v>450</v>
      </c>
      <c r="E212" s="297">
        <v>81</v>
      </c>
      <c r="F212" s="324">
        <v>79</v>
      </c>
      <c r="G212" s="312"/>
    </row>
    <row r="213" spans="1:7" x14ac:dyDescent="0.3">
      <c r="A213" s="307" t="s">
        <v>147</v>
      </c>
      <c r="B213" s="287" t="s">
        <v>148</v>
      </c>
      <c r="C213" s="301" t="s">
        <v>451</v>
      </c>
      <c r="D213" s="287" t="s">
        <v>452</v>
      </c>
      <c r="E213" s="297">
        <v>106</v>
      </c>
      <c r="F213" s="324">
        <v>106</v>
      </c>
      <c r="G213" s="312"/>
    </row>
    <row r="214" spans="1:7" x14ac:dyDescent="0.3">
      <c r="A214" s="307" t="s">
        <v>147</v>
      </c>
      <c r="B214" s="287" t="s">
        <v>148</v>
      </c>
      <c r="C214" s="301" t="s">
        <v>453</v>
      </c>
      <c r="D214" s="287" t="s">
        <v>454</v>
      </c>
      <c r="E214" s="297">
        <v>18</v>
      </c>
      <c r="F214" s="324">
        <v>18</v>
      </c>
      <c r="G214" s="312"/>
    </row>
    <row r="215" spans="1:7" x14ac:dyDescent="0.3">
      <c r="A215" s="307" t="s">
        <v>147</v>
      </c>
      <c r="B215" s="287" t="s">
        <v>148</v>
      </c>
      <c r="C215" s="301" t="s">
        <v>455</v>
      </c>
      <c r="D215" s="287" t="s">
        <v>456</v>
      </c>
      <c r="E215" s="297">
        <v>33</v>
      </c>
      <c r="F215" s="324">
        <v>31</v>
      </c>
      <c r="G215" s="312"/>
    </row>
    <row r="216" spans="1:7" s="290" customFormat="1" x14ac:dyDescent="0.3">
      <c r="A216" s="308" t="s">
        <v>147</v>
      </c>
      <c r="B216" s="289" t="s">
        <v>148</v>
      </c>
      <c r="C216" s="302" t="s">
        <v>457</v>
      </c>
      <c r="D216" s="289" t="s">
        <v>458</v>
      </c>
      <c r="E216" s="298">
        <v>61</v>
      </c>
      <c r="F216" s="325">
        <v>60</v>
      </c>
      <c r="G216" s="313"/>
    </row>
    <row r="217" spans="1:7" x14ac:dyDescent="0.3">
      <c r="A217" s="307" t="s">
        <v>147</v>
      </c>
      <c r="B217" s="287" t="s">
        <v>148</v>
      </c>
      <c r="C217" s="301" t="s">
        <v>459</v>
      </c>
      <c r="D217" s="287" t="s">
        <v>460</v>
      </c>
      <c r="E217" s="297">
        <v>31</v>
      </c>
      <c r="F217" s="324">
        <v>29</v>
      </c>
      <c r="G217" s="312"/>
    </row>
    <row r="218" spans="1:7" x14ac:dyDescent="0.3">
      <c r="A218" s="307" t="s">
        <v>147</v>
      </c>
      <c r="B218" s="287" t="s">
        <v>148</v>
      </c>
      <c r="C218" s="301" t="s">
        <v>461</v>
      </c>
      <c r="D218" s="287" t="s">
        <v>462</v>
      </c>
      <c r="E218" s="297">
        <v>28</v>
      </c>
      <c r="F218" s="324">
        <v>23</v>
      </c>
      <c r="G218" s="312"/>
    </row>
    <row r="219" spans="1:7" x14ac:dyDescent="0.3">
      <c r="A219" s="307" t="s">
        <v>147</v>
      </c>
      <c r="B219" s="287" t="s">
        <v>148</v>
      </c>
      <c r="C219" s="301" t="s">
        <v>463</v>
      </c>
      <c r="D219" s="287" t="s">
        <v>464</v>
      </c>
      <c r="E219" s="297">
        <v>39</v>
      </c>
      <c r="F219" s="324">
        <v>32</v>
      </c>
      <c r="G219" s="312"/>
    </row>
    <row r="220" spans="1:7" x14ac:dyDescent="0.3">
      <c r="A220" s="307" t="s">
        <v>147</v>
      </c>
      <c r="B220" s="287" t="s">
        <v>148</v>
      </c>
      <c r="C220" s="301" t="s">
        <v>465</v>
      </c>
      <c r="D220" s="287" t="s">
        <v>466</v>
      </c>
      <c r="E220" s="297">
        <v>12</v>
      </c>
      <c r="F220" s="324">
        <v>10</v>
      </c>
      <c r="G220" s="312"/>
    </row>
    <row r="221" spans="1:7" x14ac:dyDescent="0.3">
      <c r="A221" s="307" t="s">
        <v>147</v>
      </c>
      <c r="B221" s="287" t="s">
        <v>148</v>
      </c>
      <c r="C221" s="301" t="s">
        <v>467</v>
      </c>
      <c r="D221" s="287" t="s">
        <v>468</v>
      </c>
      <c r="E221" s="297">
        <v>76</v>
      </c>
      <c r="F221" s="324">
        <v>53</v>
      </c>
      <c r="G221" s="312"/>
    </row>
    <row r="222" spans="1:7" x14ac:dyDescent="0.3">
      <c r="A222" s="307" t="s">
        <v>147</v>
      </c>
      <c r="B222" s="287" t="s">
        <v>148</v>
      </c>
      <c r="C222" s="301" t="s">
        <v>469</v>
      </c>
      <c r="D222" s="287" t="s">
        <v>470</v>
      </c>
      <c r="E222" s="297">
        <v>14</v>
      </c>
      <c r="F222" s="324">
        <v>14</v>
      </c>
      <c r="G222" s="312"/>
    </row>
    <row r="223" spans="1:7" x14ac:dyDescent="0.3">
      <c r="A223" s="307" t="s">
        <v>147</v>
      </c>
      <c r="B223" s="287" t="s">
        <v>148</v>
      </c>
      <c r="C223" s="301" t="s">
        <v>471</v>
      </c>
      <c r="D223" s="287" t="s">
        <v>472</v>
      </c>
      <c r="E223" s="297">
        <v>15</v>
      </c>
      <c r="F223" s="324">
        <v>15</v>
      </c>
      <c r="G223" s="312"/>
    </row>
    <row r="224" spans="1:7" x14ac:dyDescent="0.3">
      <c r="A224" s="307" t="s">
        <v>147</v>
      </c>
      <c r="B224" s="287" t="s">
        <v>148</v>
      </c>
      <c r="C224" s="301" t="s">
        <v>473</v>
      </c>
      <c r="D224" s="287" t="s">
        <v>474</v>
      </c>
      <c r="E224" s="297">
        <v>104</v>
      </c>
      <c r="F224" s="324">
        <v>97</v>
      </c>
      <c r="G224" s="312"/>
    </row>
    <row r="225" spans="1:7" x14ac:dyDescent="0.3">
      <c r="A225" s="307" t="s">
        <v>147</v>
      </c>
      <c r="B225" s="287" t="s">
        <v>148</v>
      </c>
      <c r="C225" s="301" t="s">
        <v>475</v>
      </c>
      <c r="D225" s="287" t="s">
        <v>476</v>
      </c>
      <c r="E225" s="297">
        <v>69</v>
      </c>
      <c r="F225" s="324">
        <v>55</v>
      </c>
      <c r="G225" s="312"/>
    </row>
    <row r="226" spans="1:7" x14ac:dyDescent="0.3">
      <c r="A226" s="307" t="s">
        <v>147</v>
      </c>
      <c r="B226" s="287" t="s">
        <v>148</v>
      </c>
      <c r="C226" s="301" t="s">
        <v>477</v>
      </c>
      <c r="D226" s="287" t="s">
        <v>478</v>
      </c>
      <c r="E226" s="297">
        <v>13</v>
      </c>
      <c r="F226" s="324">
        <v>12</v>
      </c>
      <c r="G226" s="312"/>
    </row>
    <row r="227" spans="1:7" x14ac:dyDescent="0.3">
      <c r="A227" s="307" t="s">
        <v>147</v>
      </c>
      <c r="B227" s="287" t="s">
        <v>148</v>
      </c>
      <c r="C227" s="301" t="s">
        <v>479</v>
      </c>
      <c r="D227" s="287" t="s">
        <v>480</v>
      </c>
      <c r="E227" s="297">
        <v>32</v>
      </c>
      <c r="F227" s="324">
        <v>27</v>
      </c>
      <c r="G227" s="312"/>
    </row>
    <row r="228" spans="1:7" x14ac:dyDescent="0.3">
      <c r="A228" s="307" t="s">
        <v>147</v>
      </c>
      <c r="B228" s="287" t="s">
        <v>148</v>
      </c>
      <c r="C228" s="301" t="s">
        <v>481</v>
      </c>
      <c r="D228" s="287" t="s">
        <v>482</v>
      </c>
      <c r="E228" s="297">
        <v>34</v>
      </c>
      <c r="F228" s="324">
        <v>30</v>
      </c>
      <c r="G228" s="312"/>
    </row>
    <row r="229" spans="1:7" x14ac:dyDescent="0.3">
      <c r="A229" s="307" t="s">
        <v>485</v>
      </c>
      <c r="B229" s="287" t="s">
        <v>486</v>
      </c>
      <c r="C229" s="301" t="s">
        <v>487</v>
      </c>
      <c r="D229" s="287" t="s">
        <v>488</v>
      </c>
      <c r="E229" s="297">
        <v>156</v>
      </c>
      <c r="F229" s="324">
        <v>115</v>
      </c>
      <c r="G229" s="312"/>
    </row>
    <row r="230" spans="1:7" x14ac:dyDescent="0.3">
      <c r="A230" s="307" t="s">
        <v>485</v>
      </c>
      <c r="B230" s="287" t="s">
        <v>486</v>
      </c>
      <c r="C230" s="301" t="s">
        <v>489</v>
      </c>
      <c r="D230" s="287" t="s">
        <v>490</v>
      </c>
      <c r="E230" s="297">
        <v>680</v>
      </c>
      <c r="F230" s="324">
        <v>623</v>
      </c>
      <c r="G230" s="312"/>
    </row>
    <row r="231" spans="1:7" x14ac:dyDescent="0.3">
      <c r="A231" s="307" t="s">
        <v>485</v>
      </c>
      <c r="B231" s="287" t="s">
        <v>486</v>
      </c>
      <c r="C231" s="301" t="s">
        <v>491</v>
      </c>
      <c r="D231" s="287" t="s">
        <v>492</v>
      </c>
      <c r="E231" s="297">
        <v>816</v>
      </c>
      <c r="F231" s="324">
        <v>813</v>
      </c>
      <c r="G231" s="312"/>
    </row>
    <row r="232" spans="1:7" x14ac:dyDescent="0.3">
      <c r="A232" s="307" t="s">
        <v>485</v>
      </c>
      <c r="B232" s="287" t="s">
        <v>486</v>
      </c>
      <c r="C232" s="301" t="s">
        <v>493</v>
      </c>
      <c r="D232" s="287" t="s">
        <v>494</v>
      </c>
      <c r="E232" s="297">
        <v>1.5820000000000001</v>
      </c>
      <c r="F232" s="324">
        <v>1.556</v>
      </c>
      <c r="G232" s="312"/>
    </row>
    <row r="233" spans="1:7" x14ac:dyDescent="0.3">
      <c r="A233" s="307" t="s">
        <v>485</v>
      </c>
      <c r="B233" s="287" t="s">
        <v>486</v>
      </c>
      <c r="C233" s="301" t="s">
        <v>495</v>
      </c>
      <c r="D233" s="287" t="s">
        <v>496</v>
      </c>
      <c r="E233" s="297">
        <v>1.593</v>
      </c>
      <c r="F233" s="324">
        <v>1.579</v>
      </c>
      <c r="G233" s="312"/>
    </row>
    <row r="234" spans="1:7" x14ac:dyDescent="0.3">
      <c r="A234" s="307" t="s">
        <v>485</v>
      </c>
      <c r="B234" s="287" t="s">
        <v>486</v>
      </c>
      <c r="C234" s="301" t="s">
        <v>497</v>
      </c>
      <c r="D234" s="287" t="s">
        <v>498</v>
      </c>
      <c r="E234" s="297">
        <v>1.2070000000000001</v>
      </c>
      <c r="F234" s="324">
        <v>1.2</v>
      </c>
      <c r="G234" s="312"/>
    </row>
    <row r="235" spans="1:7" x14ac:dyDescent="0.3">
      <c r="A235" s="307" t="s">
        <v>485</v>
      </c>
      <c r="B235" s="287" t="s">
        <v>486</v>
      </c>
      <c r="C235" s="301" t="s">
        <v>499</v>
      </c>
      <c r="D235" s="287" t="s">
        <v>500</v>
      </c>
      <c r="E235" s="297">
        <v>429</v>
      </c>
      <c r="F235" s="324">
        <v>409</v>
      </c>
      <c r="G235" s="312"/>
    </row>
    <row r="236" spans="1:7" x14ac:dyDescent="0.3">
      <c r="A236" s="307" t="s">
        <v>485</v>
      </c>
      <c r="B236" s="287" t="s">
        <v>486</v>
      </c>
      <c r="C236" s="301" t="s">
        <v>501</v>
      </c>
      <c r="D236" s="287" t="s">
        <v>502</v>
      </c>
      <c r="E236" s="297">
        <v>795</v>
      </c>
      <c r="F236" s="324">
        <v>729</v>
      </c>
      <c r="G236" s="312"/>
    </row>
    <row r="237" spans="1:7" x14ac:dyDescent="0.3">
      <c r="A237" s="307" t="s">
        <v>485</v>
      </c>
      <c r="B237" s="287" t="s">
        <v>486</v>
      </c>
      <c r="C237" s="301" t="s">
        <v>503</v>
      </c>
      <c r="D237" s="287" t="s">
        <v>504</v>
      </c>
      <c r="E237" s="297">
        <v>738</v>
      </c>
      <c r="F237" s="324">
        <v>738</v>
      </c>
      <c r="G237" s="312"/>
    </row>
    <row r="238" spans="1:7" x14ac:dyDescent="0.3">
      <c r="A238" s="307" t="s">
        <v>485</v>
      </c>
      <c r="B238" s="287" t="s">
        <v>486</v>
      </c>
      <c r="C238" s="301" t="s">
        <v>505</v>
      </c>
      <c r="D238" s="287" t="s">
        <v>506</v>
      </c>
      <c r="E238" s="297">
        <v>725</v>
      </c>
      <c r="F238" s="324">
        <v>725</v>
      </c>
      <c r="G238" s="312"/>
    </row>
    <row r="239" spans="1:7" x14ac:dyDescent="0.3">
      <c r="A239" s="307" t="s">
        <v>485</v>
      </c>
      <c r="B239" s="287" t="s">
        <v>486</v>
      </c>
      <c r="C239" s="301" t="s">
        <v>507</v>
      </c>
      <c r="D239" s="287" t="s">
        <v>508</v>
      </c>
      <c r="E239" s="297">
        <v>1.42</v>
      </c>
      <c r="F239" s="324">
        <v>1.3420000000000001</v>
      </c>
      <c r="G239" s="312"/>
    </row>
    <row r="240" spans="1:7" x14ac:dyDescent="0.3">
      <c r="A240" s="307" t="s">
        <v>485</v>
      </c>
      <c r="B240" s="287" t="s">
        <v>486</v>
      </c>
      <c r="C240" s="301" t="s">
        <v>509</v>
      </c>
      <c r="D240" s="287" t="s">
        <v>510</v>
      </c>
      <c r="E240" s="297">
        <v>4.6360000000000001</v>
      </c>
      <c r="F240" s="324">
        <v>4.593</v>
      </c>
      <c r="G240" s="312"/>
    </row>
    <row r="241" spans="1:7" x14ac:dyDescent="0.3">
      <c r="A241" s="307" t="s">
        <v>485</v>
      </c>
      <c r="B241" s="287" t="s">
        <v>486</v>
      </c>
      <c r="C241" s="301" t="s">
        <v>511</v>
      </c>
      <c r="D241" s="287" t="s">
        <v>512</v>
      </c>
      <c r="E241" s="297">
        <v>1.1950000000000001</v>
      </c>
      <c r="F241" s="324">
        <v>1.0469999999999999</v>
      </c>
      <c r="G241" s="312"/>
    </row>
    <row r="242" spans="1:7" x14ac:dyDescent="0.3">
      <c r="A242" s="307" t="s">
        <v>485</v>
      </c>
      <c r="B242" s="287" t="s">
        <v>486</v>
      </c>
      <c r="C242" s="301" t="s">
        <v>513</v>
      </c>
      <c r="D242" s="287" t="s">
        <v>514</v>
      </c>
      <c r="E242" s="297">
        <v>31</v>
      </c>
      <c r="F242" s="324">
        <v>31</v>
      </c>
      <c r="G242" s="312"/>
    </row>
    <row r="243" spans="1:7" x14ac:dyDescent="0.3">
      <c r="A243" s="307" t="s">
        <v>485</v>
      </c>
      <c r="B243" s="287" t="s">
        <v>486</v>
      </c>
      <c r="C243" s="301" t="s">
        <v>515</v>
      </c>
      <c r="D243" s="287" t="s">
        <v>516</v>
      </c>
      <c r="E243" s="297">
        <v>48</v>
      </c>
      <c r="F243" s="324">
        <v>48</v>
      </c>
      <c r="G243" s="312"/>
    </row>
    <row r="244" spans="1:7" x14ac:dyDescent="0.3">
      <c r="A244" s="307" t="s">
        <v>485</v>
      </c>
      <c r="B244" s="287" t="s">
        <v>486</v>
      </c>
      <c r="C244" s="301" t="s">
        <v>517</v>
      </c>
      <c r="D244" s="287" t="s">
        <v>518</v>
      </c>
      <c r="E244" s="297">
        <v>15</v>
      </c>
      <c r="F244" s="324">
        <v>15</v>
      </c>
      <c r="G244" s="312"/>
    </row>
    <row r="245" spans="1:7" x14ac:dyDescent="0.3">
      <c r="A245" s="307" t="s">
        <v>485</v>
      </c>
      <c r="B245" s="287" t="s">
        <v>486</v>
      </c>
      <c r="C245" s="301" t="s">
        <v>519</v>
      </c>
      <c r="D245" s="287" t="s">
        <v>520</v>
      </c>
      <c r="E245" s="297">
        <v>44</v>
      </c>
      <c r="F245" s="324">
        <v>40</v>
      </c>
      <c r="G245" s="312"/>
    </row>
    <row r="246" spans="1:7" x14ac:dyDescent="0.3">
      <c r="A246" s="307" t="s">
        <v>485</v>
      </c>
      <c r="B246" s="287" t="s">
        <v>486</v>
      </c>
      <c r="C246" s="301" t="s">
        <v>521</v>
      </c>
      <c r="D246" s="287" t="s">
        <v>522</v>
      </c>
      <c r="E246" s="297">
        <v>343</v>
      </c>
      <c r="F246" s="324">
        <v>322</v>
      </c>
      <c r="G246" s="312"/>
    </row>
    <row r="247" spans="1:7" x14ac:dyDescent="0.3">
      <c r="A247" s="307" t="s">
        <v>485</v>
      </c>
      <c r="B247" s="287" t="s">
        <v>486</v>
      </c>
      <c r="C247" s="301" t="s">
        <v>523</v>
      </c>
      <c r="D247" s="287" t="s">
        <v>524</v>
      </c>
      <c r="E247" s="297">
        <v>347</v>
      </c>
      <c r="F247" s="324">
        <v>318</v>
      </c>
      <c r="G247" s="312"/>
    </row>
    <row r="248" spans="1:7" x14ac:dyDescent="0.3">
      <c r="A248" s="307" t="s">
        <v>485</v>
      </c>
      <c r="B248" s="287" t="s">
        <v>486</v>
      </c>
      <c r="C248" s="301" t="s">
        <v>525</v>
      </c>
      <c r="D248" s="287" t="s">
        <v>526</v>
      </c>
      <c r="E248" s="297">
        <v>414</v>
      </c>
      <c r="F248" s="324">
        <v>413</v>
      </c>
      <c r="G248" s="312"/>
    </row>
    <row r="249" spans="1:7" x14ac:dyDescent="0.3">
      <c r="A249" s="307" t="s">
        <v>485</v>
      </c>
      <c r="B249" s="287" t="s">
        <v>486</v>
      </c>
      <c r="C249" s="301" t="s">
        <v>527</v>
      </c>
      <c r="D249" s="287" t="s">
        <v>528</v>
      </c>
      <c r="E249" s="297">
        <v>385</v>
      </c>
      <c r="F249" s="324">
        <v>362</v>
      </c>
      <c r="G249" s="312"/>
    </row>
    <row r="250" spans="1:7" x14ac:dyDescent="0.3">
      <c r="A250" s="307" t="s">
        <v>485</v>
      </c>
      <c r="B250" s="287" t="s">
        <v>486</v>
      </c>
      <c r="C250" s="301" t="s">
        <v>529</v>
      </c>
      <c r="D250" s="287" t="s">
        <v>530</v>
      </c>
      <c r="E250" s="297">
        <v>651</v>
      </c>
      <c r="F250" s="324">
        <v>630</v>
      </c>
      <c r="G250" s="312"/>
    </row>
    <row r="251" spans="1:7" x14ac:dyDescent="0.3">
      <c r="A251" s="307" t="s">
        <v>485</v>
      </c>
      <c r="B251" s="287" t="s">
        <v>486</v>
      </c>
      <c r="C251" s="301" t="s">
        <v>531</v>
      </c>
      <c r="D251" s="287" t="s">
        <v>532</v>
      </c>
      <c r="E251" s="297">
        <v>441</v>
      </c>
      <c r="F251" s="324">
        <v>430</v>
      </c>
      <c r="G251" s="312"/>
    </row>
    <row r="252" spans="1:7" x14ac:dyDescent="0.3">
      <c r="A252" s="307" t="s">
        <v>485</v>
      </c>
      <c r="B252" s="287" t="s">
        <v>486</v>
      </c>
      <c r="C252" s="301" t="s">
        <v>533</v>
      </c>
      <c r="D252" s="287" t="s">
        <v>534</v>
      </c>
      <c r="E252" s="297">
        <v>476</v>
      </c>
      <c r="F252" s="324">
        <v>476</v>
      </c>
      <c r="G252" s="312"/>
    </row>
    <row r="253" spans="1:7" x14ac:dyDescent="0.3">
      <c r="A253" s="307" t="s">
        <v>485</v>
      </c>
      <c r="B253" s="287" t="s">
        <v>486</v>
      </c>
      <c r="C253" s="301" t="s">
        <v>535</v>
      </c>
      <c r="D253" s="287" t="s">
        <v>536</v>
      </c>
      <c r="E253" s="297">
        <v>328</v>
      </c>
      <c r="F253" s="324">
        <v>288</v>
      </c>
      <c r="G253" s="312"/>
    </row>
    <row r="254" spans="1:7" x14ac:dyDescent="0.3">
      <c r="A254" s="307" t="s">
        <v>485</v>
      </c>
      <c r="B254" s="287" t="s">
        <v>486</v>
      </c>
      <c r="C254" s="301" t="s">
        <v>537</v>
      </c>
      <c r="D254" s="287" t="s">
        <v>538</v>
      </c>
      <c r="E254" s="297">
        <v>914</v>
      </c>
      <c r="F254" s="324">
        <v>855</v>
      </c>
      <c r="G254" s="312"/>
    </row>
    <row r="255" spans="1:7" x14ac:dyDescent="0.3">
      <c r="A255" s="307" t="s">
        <v>485</v>
      </c>
      <c r="B255" s="287" t="s">
        <v>486</v>
      </c>
      <c r="C255" s="301" t="s">
        <v>539</v>
      </c>
      <c r="D255" s="287" t="s">
        <v>540</v>
      </c>
      <c r="E255" s="297">
        <v>332</v>
      </c>
      <c r="F255" s="324">
        <v>332</v>
      </c>
      <c r="G255" s="312"/>
    </row>
    <row r="256" spans="1:7" x14ac:dyDescent="0.3">
      <c r="A256" s="307" t="s">
        <v>485</v>
      </c>
      <c r="B256" s="287" t="s">
        <v>486</v>
      </c>
      <c r="C256" s="301" t="s">
        <v>541</v>
      </c>
      <c r="D256" s="287" t="s">
        <v>542</v>
      </c>
      <c r="E256" s="297">
        <v>264</v>
      </c>
      <c r="F256" s="324">
        <v>230</v>
      </c>
      <c r="G256" s="312"/>
    </row>
    <row r="257" spans="1:7" x14ac:dyDescent="0.3">
      <c r="A257" s="307" t="s">
        <v>485</v>
      </c>
      <c r="B257" s="287" t="s">
        <v>486</v>
      </c>
      <c r="C257" s="301" t="s">
        <v>543</v>
      </c>
      <c r="D257" s="287" t="s">
        <v>544</v>
      </c>
      <c r="E257" s="297">
        <v>354</v>
      </c>
      <c r="F257" s="324">
        <v>316</v>
      </c>
      <c r="G257" s="312"/>
    </row>
    <row r="258" spans="1:7" x14ac:dyDescent="0.3">
      <c r="A258" s="307" t="s">
        <v>485</v>
      </c>
      <c r="B258" s="287" t="s">
        <v>486</v>
      </c>
      <c r="C258" s="301" t="s">
        <v>545</v>
      </c>
      <c r="D258" s="287" t="s">
        <v>546</v>
      </c>
      <c r="E258" s="297">
        <v>296</v>
      </c>
      <c r="F258" s="324">
        <v>296</v>
      </c>
      <c r="G258" s="312"/>
    </row>
    <row r="259" spans="1:7" x14ac:dyDescent="0.3">
      <c r="A259" s="307" t="s">
        <v>485</v>
      </c>
      <c r="B259" s="287" t="s">
        <v>486</v>
      </c>
      <c r="C259" s="301" t="s">
        <v>547</v>
      </c>
      <c r="D259" s="287" t="s">
        <v>548</v>
      </c>
      <c r="E259" s="297">
        <v>165</v>
      </c>
      <c r="F259" s="324">
        <v>134</v>
      </c>
      <c r="G259" s="312"/>
    </row>
    <row r="260" spans="1:7" x14ac:dyDescent="0.3">
      <c r="A260" s="307" t="s">
        <v>485</v>
      </c>
      <c r="B260" s="287" t="s">
        <v>486</v>
      </c>
      <c r="C260" s="301" t="s">
        <v>549</v>
      </c>
      <c r="D260" s="287" t="s">
        <v>550</v>
      </c>
      <c r="E260" s="297">
        <v>752</v>
      </c>
      <c r="F260" s="324">
        <v>734</v>
      </c>
      <c r="G260" s="312"/>
    </row>
    <row r="261" spans="1:7" x14ac:dyDescent="0.3">
      <c r="A261" s="307" t="s">
        <v>485</v>
      </c>
      <c r="B261" s="287" t="s">
        <v>486</v>
      </c>
      <c r="C261" s="301" t="s">
        <v>551</v>
      </c>
      <c r="D261" s="287" t="s">
        <v>552</v>
      </c>
      <c r="E261" s="297">
        <v>243</v>
      </c>
      <c r="F261" s="324">
        <v>242</v>
      </c>
      <c r="G261" s="312"/>
    </row>
    <row r="262" spans="1:7" x14ac:dyDescent="0.3">
      <c r="A262" s="307" t="s">
        <v>485</v>
      </c>
      <c r="B262" s="287" t="s">
        <v>486</v>
      </c>
      <c r="C262" s="301" t="s">
        <v>553</v>
      </c>
      <c r="D262" s="287" t="s">
        <v>554</v>
      </c>
      <c r="E262" s="297">
        <v>373</v>
      </c>
      <c r="F262" s="324">
        <v>334</v>
      </c>
      <c r="G262" s="312"/>
    </row>
    <row r="263" spans="1:7" x14ac:dyDescent="0.3">
      <c r="A263" s="307" t="s">
        <v>485</v>
      </c>
      <c r="B263" s="287" t="s">
        <v>486</v>
      </c>
      <c r="C263" s="301" t="s">
        <v>555</v>
      </c>
      <c r="D263" s="287" t="s">
        <v>556</v>
      </c>
      <c r="E263" s="297">
        <v>544</v>
      </c>
      <c r="F263" s="324">
        <v>543</v>
      </c>
      <c r="G263" s="312"/>
    </row>
    <row r="264" spans="1:7" x14ac:dyDescent="0.3">
      <c r="A264" s="307" t="s">
        <v>485</v>
      </c>
      <c r="B264" s="287" t="s">
        <v>486</v>
      </c>
      <c r="C264" s="301" t="s">
        <v>557</v>
      </c>
      <c r="D264" s="287" t="s">
        <v>558</v>
      </c>
      <c r="E264" s="297">
        <v>288</v>
      </c>
      <c r="F264" s="324">
        <v>285</v>
      </c>
      <c r="G264" s="312"/>
    </row>
    <row r="265" spans="1:7" x14ac:dyDescent="0.3">
      <c r="A265" s="307" t="s">
        <v>485</v>
      </c>
      <c r="B265" s="287" t="s">
        <v>486</v>
      </c>
      <c r="C265" s="301" t="s">
        <v>559</v>
      </c>
      <c r="D265" s="287" t="s">
        <v>560</v>
      </c>
      <c r="E265" s="297">
        <v>412</v>
      </c>
      <c r="F265" s="324">
        <v>409</v>
      </c>
      <c r="G265" s="312"/>
    </row>
    <row r="266" spans="1:7" x14ac:dyDescent="0.3">
      <c r="A266" s="307" t="s">
        <v>485</v>
      </c>
      <c r="B266" s="287" t="s">
        <v>486</v>
      </c>
      <c r="C266" s="301" t="s">
        <v>561</v>
      </c>
      <c r="D266" s="287" t="s">
        <v>562</v>
      </c>
      <c r="E266" s="297">
        <v>328</v>
      </c>
      <c r="F266" s="324">
        <v>270</v>
      </c>
      <c r="G266" s="312"/>
    </row>
    <row r="267" spans="1:7" x14ac:dyDescent="0.3">
      <c r="A267" s="307" t="s">
        <v>485</v>
      </c>
      <c r="B267" s="287" t="s">
        <v>486</v>
      </c>
      <c r="C267" s="301" t="s">
        <v>563</v>
      </c>
      <c r="D267" s="287" t="s">
        <v>564</v>
      </c>
      <c r="E267" s="297">
        <v>461</v>
      </c>
      <c r="F267" s="324">
        <v>441</v>
      </c>
      <c r="G267" s="312"/>
    </row>
    <row r="268" spans="1:7" x14ac:dyDescent="0.3">
      <c r="A268" s="307" t="s">
        <v>485</v>
      </c>
      <c r="B268" s="287" t="s">
        <v>486</v>
      </c>
      <c r="C268" s="301" t="s">
        <v>565</v>
      </c>
      <c r="D268" s="287" t="s">
        <v>566</v>
      </c>
      <c r="E268" s="297">
        <v>173</v>
      </c>
      <c r="F268" s="324">
        <v>156</v>
      </c>
      <c r="G268" s="312"/>
    </row>
    <row r="269" spans="1:7" x14ac:dyDescent="0.3">
      <c r="A269" s="307" t="s">
        <v>485</v>
      </c>
      <c r="B269" s="287" t="s">
        <v>486</v>
      </c>
      <c r="C269" s="301" t="s">
        <v>567</v>
      </c>
      <c r="D269" s="287" t="s">
        <v>568</v>
      </c>
      <c r="E269" s="297">
        <v>289</v>
      </c>
      <c r="F269" s="324">
        <v>289</v>
      </c>
      <c r="G269" s="312"/>
    </row>
    <row r="270" spans="1:7" x14ac:dyDescent="0.3">
      <c r="A270" s="307" t="s">
        <v>485</v>
      </c>
      <c r="B270" s="287" t="s">
        <v>486</v>
      </c>
      <c r="C270" s="301" t="s">
        <v>569</v>
      </c>
      <c r="D270" s="287" t="s">
        <v>570</v>
      </c>
      <c r="E270" s="297">
        <v>960</v>
      </c>
      <c r="F270" s="324">
        <v>940</v>
      </c>
      <c r="G270" s="312"/>
    </row>
    <row r="271" spans="1:7" x14ac:dyDescent="0.3">
      <c r="A271" s="307" t="s">
        <v>485</v>
      </c>
      <c r="B271" s="287" t="s">
        <v>486</v>
      </c>
      <c r="C271" s="301" t="s">
        <v>571</v>
      </c>
      <c r="D271" s="287" t="s">
        <v>572</v>
      </c>
      <c r="E271" s="297">
        <v>15</v>
      </c>
      <c r="F271" s="324">
        <v>15</v>
      </c>
      <c r="G271" s="312"/>
    </row>
    <row r="272" spans="1:7" x14ac:dyDescent="0.3">
      <c r="A272" s="307" t="s">
        <v>485</v>
      </c>
      <c r="B272" s="287" t="s">
        <v>486</v>
      </c>
      <c r="C272" s="301" t="s">
        <v>573</v>
      </c>
      <c r="D272" s="287" t="s">
        <v>574</v>
      </c>
      <c r="E272" s="297">
        <v>19</v>
      </c>
      <c r="F272" s="324">
        <v>16</v>
      </c>
      <c r="G272" s="312"/>
    </row>
    <row r="273" spans="1:7" x14ac:dyDescent="0.3">
      <c r="A273" s="307" t="s">
        <v>485</v>
      </c>
      <c r="B273" s="287" t="s">
        <v>486</v>
      </c>
      <c r="C273" s="301" t="s">
        <v>575</v>
      </c>
      <c r="D273" s="287" t="s">
        <v>576</v>
      </c>
      <c r="E273" s="297">
        <v>20</v>
      </c>
      <c r="F273" s="324">
        <v>15</v>
      </c>
      <c r="G273" s="312"/>
    </row>
    <row r="274" spans="1:7" x14ac:dyDescent="0.3">
      <c r="A274" s="307" t="s">
        <v>485</v>
      </c>
      <c r="B274" s="287" t="s">
        <v>486</v>
      </c>
      <c r="C274" s="301" t="s">
        <v>577</v>
      </c>
      <c r="D274" s="287" t="s">
        <v>578</v>
      </c>
      <c r="E274" s="297">
        <v>346</v>
      </c>
      <c r="F274" s="324">
        <v>338</v>
      </c>
      <c r="G274" s="312"/>
    </row>
    <row r="275" spans="1:7" x14ac:dyDescent="0.3">
      <c r="A275" s="307" t="s">
        <v>485</v>
      </c>
      <c r="B275" s="287" t="s">
        <v>486</v>
      </c>
      <c r="C275" s="301" t="s">
        <v>579</v>
      </c>
      <c r="D275" s="287" t="s">
        <v>580</v>
      </c>
      <c r="E275" s="297">
        <v>248</v>
      </c>
      <c r="F275" s="324">
        <v>237</v>
      </c>
      <c r="G275" s="312"/>
    </row>
    <row r="276" spans="1:7" x14ac:dyDescent="0.3">
      <c r="A276" s="307" t="s">
        <v>485</v>
      </c>
      <c r="B276" s="287" t="s">
        <v>486</v>
      </c>
      <c r="C276" s="301" t="s">
        <v>581</v>
      </c>
      <c r="D276" s="287" t="s">
        <v>582</v>
      </c>
      <c r="E276" s="297">
        <v>15</v>
      </c>
      <c r="F276" s="324">
        <v>12</v>
      </c>
      <c r="G276" s="312"/>
    </row>
    <row r="277" spans="1:7" x14ac:dyDescent="0.3">
      <c r="A277" s="307" t="s">
        <v>485</v>
      </c>
      <c r="B277" s="287" t="s">
        <v>486</v>
      </c>
      <c r="C277" s="301" t="s">
        <v>583</v>
      </c>
      <c r="D277" s="287" t="s">
        <v>584</v>
      </c>
      <c r="E277" s="297">
        <v>222</v>
      </c>
      <c r="F277" s="324">
        <v>211</v>
      </c>
      <c r="G277" s="312"/>
    </row>
    <row r="278" spans="1:7" x14ac:dyDescent="0.3">
      <c r="A278" s="307" t="s">
        <v>485</v>
      </c>
      <c r="B278" s="287" t="s">
        <v>486</v>
      </c>
      <c r="C278" s="301" t="s">
        <v>585</v>
      </c>
      <c r="D278" s="287" t="s">
        <v>586</v>
      </c>
      <c r="E278" s="297">
        <v>311</v>
      </c>
      <c r="F278" s="324">
        <v>295</v>
      </c>
      <c r="G278" s="312"/>
    </row>
    <row r="279" spans="1:7" x14ac:dyDescent="0.3">
      <c r="A279" s="307" t="s">
        <v>485</v>
      </c>
      <c r="B279" s="287" t="s">
        <v>486</v>
      </c>
      <c r="C279" s="301" t="s">
        <v>587</v>
      </c>
      <c r="D279" s="287" t="s">
        <v>588</v>
      </c>
      <c r="E279" s="297">
        <v>210</v>
      </c>
      <c r="F279" s="324">
        <v>204</v>
      </c>
      <c r="G279" s="312"/>
    </row>
    <row r="280" spans="1:7" x14ac:dyDescent="0.3">
      <c r="A280" s="307" t="s">
        <v>485</v>
      </c>
      <c r="B280" s="287" t="s">
        <v>486</v>
      </c>
      <c r="C280" s="301" t="s">
        <v>589</v>
      </c>
      <c r="D280" s="287" t="s">
        <v>590</v>
      </c>
      <c r="E280" s="297">
        <v>343</v>
      </c>
      <c r="F280" s="324">
        <v>343</v>
      </c>
      <c r="G280" s="312"/>
    </row>
    <row r="281" spans="1:7" x14ac:dyDescent="0.3">
      <c r="A281" s="307" t="s">
        <v>485</v>
      </c>
      <c r="B281" s="287" t="s">
        <v>486</v>
      </c>
      <c r="C281" s="301" t="s">
        <v>591</v>
      </c>
      <c r="D281" s="287" t="s">
        <v>592</v>
      </c>
      <c r="E281" s="297">
        <v>15</v>
      </c>
      <c r="F281" s="324">
        <v>8</v>
      </c>
      <c r="G281" s="312"/>
    </row>
    <row r="282" spans="1:7" x14ac:dyDescent="0.3">
      <c r="A282" s="307" t="s">
        <v>485</v>
      </c>
      <c r="B282" s="287" t="s">
        <v>486</v>
      </c>
      <c r="C282" s="301" t="s">
        <v>593</v>
      </c>
      <c r="D282" s="287" t="s">
        <v>594</v>
      </c>
      <c r="E282" s="297">
        <v>216</v>
      </c>
      <c r="F282" s="324">
        <v>212</v>
      </c>
      <c r="G282" s="312"/>
    </row>
    <row r="283" spans="1:7" x14ac:dyDescent="0.3">
      <c r="A283" s="307" t="s">
        <v>485</v>
      </c>
      <c r="B283" s="287" t="s">
        <v>486</v>
      </c>
      <c r="C283" s="301" t="s">
        <v>595</v>
      </c>
      <c r="D283" s="287" t="s">
        <v>596</v>
      </c>
      <c r="E283" s="297">
        <v>253</v>
      </c>
      <c r="F283" s="324">
        <v>240</v>
      </c>
      <c r="G283" s="312"/>
    </row>
    <row r="284" spans="1:7" x14ac:dyDescent="0.3">
      <c r="A284" s="307" t="s">
        <v>485</v>
      </c>
      <c r="B284" s="287" t="s">
        <v>486</v>
      </c>
      <c r="C284" s="301" t="s">
        <v>597</v>
      </c>
      <c r="D284" s="287" t="s">
        <v>598</v>
      </c>
      <c r="E284" s="297">
        <v>431</v>
      </c>
      <c r="F284" s="324">
        <v>426</v>
      </c>
      <c r="G284" s="312"/>
    </row>
    <row r="285" spans="1:7" x14ac:dyDescent="0.3">
      <c r="A285" s="307" t="s">
        <v>485</v>
      </c>
      <c r="B285" s="287" t="s">
        <v>486</v>
      </c>
      <c r="C285" s="301" t="s">
        <v>599</v>
      </c>
      <c r="D285" s="287" t="s">
        <v>600</v>
      </c>
      <c r="E285" s="297">
        <v>15</v>
      </c>
      <c r="F285" s="324">
        <v>10</v>
      </c>
      <c r="G285" s="312"/>
    </row>
    <row r="286" spans="1:7" x14ac:dyDescent="0.3">
      <c r="A286" s="307" t="s">
        <v>485</v>
      </c>
      <c r="B286" s="287" t="s">
        <v>486</v>
      </c>
      <c r="C286" s="301" t="s">
        <v>601</v>
      </c>
      <c r="D286" s="287" t="s">
        <v>602</v>
      </c>
      <c r="E286" s="297">
        <v>482</v>
      </c>
      <c r="F286" s="324">
        <v>463</v>
      </c>
      <c r="G286" s="312"/>
    </row>
    <row r="287" spans="1:7" x14ac:dyDescent="0.3">
      <c r="A287" s="307" t="s">
        <v>485</v>
      </c>
      <c r="B287" s="287" t="s">
        <v>486</v>
      </c>
      <c r="C287" s="301" t="s">
        <v>603</v>
      </c>
      <c r="D287" s="287" t="s">
        <v>604</v>
      </c>
      <c r="E287" s="297">
        <v>15</v>
      </c>
      <c r="F287" s="324">
        <v>12</v>
      </c>
      <c r="G287" s="312"/>
    </row>
    <row r="288" spans="1:7" x14ac:dyDescent="0.3">
      <c r="A288" s="307" t="s">
        <v>485</v>
      </c>
      <c r="B288" s="287" t="s">
        <v>486</v>
      </c>
      <c r="C288" s="301" t="s">
        <v>605</v>
      </c>
      <c r="D288" s="287" t="s">
        <v>606</v>
      </c>
      <c r="E288" s="297">
        <v>323</v>
      </c>
      <c r="F288" s="324">
        <v>311</v>
      </c>
      <c r="G288" s="312"/>
    </row>
    <row r="289" spans="1:7" x14ac:dyDescent="0.3">
      <c r="A289" s="307" t="s">
        <v>485</v>
      </c>
      <c r="B289" s="287" t="s">
        <v>486</v>
      </c>
      <c r="C289" s="301" t="s">
        <v>607</v>
      </c>
      <c r="D289" s="287" t="s">
        <v>608</v>
      </c>
      <c r="E289" s="297">
        <v>283</v>
      </c>
      <c r="F289" s="324">
        <v>271</v>
      </c>
      <c r="G289" s="312"/>
    </row>
    <row r="290" spans="1:7" x14ac:dyDescent="0.3">
      <c r="A290" s="307" t="s">
        <v>485</v>
      </c>
      <c r="B290" s="287" t="s">
        <v>486</v>
      </c>
      <c r="C290" s="301" t="s">
        <v>609</v>
      </c>
      <c r="D290" s="287" t="s">
        <v>610</v>
      </c>
      <c r="E290" s="297">
        <v>58</v>
      </c>
      <c r="F290" s="324">
        <v>52</v>
      </c>
      <c r="G290" s="312"/>
    </row>
    <row r="291" spans="1:7" x14ac:dyDescent="0.3">
      <c r="A291" s="307" t="s">
        <v>485</v>
      </c>
      <c r="B291" s="287" t="s">
        <v>486</v>
      </c>
      <c r="C291" s="301" t="s">
        <v>611</v>
      </c>
      <c r="D291" s="287" t="s">
        <v>612</v>
      </c>
      <c r="E291" s="297">
        <v>21</v>
      </c>
      <c r="F291" s="324">
        <v>21</v>
      </c>
      <c r="G291" s="312"/>
    </row>
    <row r="292" spans="1:7" x14ac:dyDescent="0.3">
      <c r="A292" s="307" t="s">
        <v>485</v>
      </c>
      <c r="B292" s="287" t="s">
        <v>486</v>
      </c>
      <c r="C292" s="301" t="s">
        <v>613</v>
      </c>
      <c r="D292" s="287" t="s">
        <v>614</v>
      </c>
      <c r="E292" s="297">
        <v>316</v>
      </c>
      <c r="F292" s="324">
        <v>308</v>
      </c>
      <c r="G292" s="312"/>
    </row>
    <row r="293" spans="1:7" x14ac:dyDescent="0.3">
      <c r="A293" s="307" t="s">
        <v>485</v>
      </c>
      <c r="B293" s="287" t="s">
        <v>486</v>
      </c>
      <c r="C293" s="301" t="s">
        <v>615</v>
      </c>
      <c r="D293" s="287" t="s">
        <v>616</v>
      </c>
      <c r="E293" s="297">
        <v>243</v>
      </c>
      <c r="F293" s="324">
        <v>201</v>
      </c>
      <c r="G293" s="312"/>
    </row>
    <row r="294" spans="1:7" x14ac:dyDescent="0.3">
      <c r="A294" s="307" t="s">
        <v>621</v>
      </c>
      <c r="B294" s="287" t="s">
        <v>622</v>
      </c>
      <c r="C294" s="301" t="s">
        <v>623</v>
      </c>
      <c r="D294" s="287" t="s">
        <v>624</v>
      </c>
      <c r="E294" s="297">
        <v>91</v>
      </c>
      <c r="F294" s="324">
        <v>80</v>
      </c>
      <c r="G294" s="312"/>
    </row>
    <row r="295" spans="1:7" x14ac:dyDescent="0.3">
      <c r="A295" s="307" t="s">
        <v>621</v>
      </c>
      <c r="B295" s="287" t="s">
        <v>622</v>
      </c>
      <c r="C295" s="301" t="s">
        <v>625</v>
      </c>
      <c r="D295" s="287" t="s">
        <v>626</v>
      </c>
      <c r="E295" s="297">
        <v>24</v>
      </c>
      <c r="F295" s="324">
        <v>24</v>
      </c>
      <c r="G295" s="312"/>
    </row>
    <row r="296" spans="1:7" x14ac:dyDescent="0.3">
      <c r="A296" s="307" t="s">
        <v>621</v>
      </c>
      <c r="B296" s="287" t="s">
        <v>622</v>
      </c>
      <c r="C296" s="301" t="s">
        <v>627</v>
      </c>
      <c r="D296" s="287" t="s">
        <v>628</v>
      </c>
      <c r="E296" s="297">
        <v>41</v>
      </c>
      <c r="F296" s="324">
        <v>0</v>
      </c>
      <c r="G296" s="312"/>
    </row>
    <row r="297" spans="1:7" x14ac:dyDescent="0.3">
      <c r="A297" s="307" t="s">
        <v>621</v>
      </c>
      <c r="B297" s="287" t="s">
        <v>622</v>
      </c>
      <c r="C297" s="301" t="s">
        <v>629</v>
      </c>
      <c r="D297" s="287" t="s">
        <v>630</v>
      </c>
      <c r="E297" s="297">
        <v>30</v>
      </c>
      <c r="F297" s="324">
        <v>27</v>
      </c>
      <c r="G297" s="312"/>
    </row>
    <row r="298" spans="1:7" x14ac:dyDescent="0.3">
      <c r="A298" s="307" t="s">
        <v>621</v>
      </c>
      <c r="B298" s="287" t="s">
        <v>622</v>
      </c>
      <c r="C298" s="301" t="s">
        <v>631</v>
      </c>
      <c r="D298" s="287" t="s">
        <v>632</v>
      </c>
      <c r="E298" s="297">
        <v>26</v>
      </c>
      <c r="F298" s="324">
        <v>22</v>
      </c>
      <c r="G298" s="312"/>
    </row>
    <row r="299" spans="1:7" x14ac:dyDescent="0.3">
      <c r="A299" s="307" t="s">
        <v>621</v>
      </c>
      <c r="B299" s="287" t="s">
        <v>622</v>
      </c>
      <c r="C299" s="301" t="s">
        <v>633</v>
      </c>
      <c r="D299" s="287" t="s">
        <v>634</v>
      </c>
      <c r="E299" s="297">
        <v>25</v>
      </c>
      <c r="F299" s="324">
        <v>25</v>
      </c>
      <c r="G299" s="312"/>
    </row>
    <row r="300" spans="1:7" x14ac:dyDescent="0.3">
      <c r="A300" s="307" t="s">
        <v>621</v>
      </c>
      <c r="B300" s="287" t="s">
        <v>622</v>
      </c>
      <c r="C300" s="301" t="s">
        <v>635</v>
      </c>
      <c r="D300" s="287" t="s">
        <v>636</v>
      </c>
      <c r="E300" s="297">
        <v>30</v>
      </c>
      <c r="F300" s="324">
        <v>28</v>
      </c>
      <c r="G300" s="312"/>
    </row>
    <row r="301" spans="1:7" x14ac:dyDescent="0.3">
      <c r="A301" s="307" t="s">
        <v>621</v>
      </c>
      <c r="B301" s="287" t="s">
        <v>622</v>
      </c>
      <c r="C301" s="301" t="s">
        <v>637</v>
      </c>
      <c r="D301" s="287" t="s">
        <v>638</v>
      </c>
      <c r="E301" s="297">
        <v>44</v>
      </c>
      <c r="F301" s="324">
        <v>44</v>
      </c>
      <c r="G301" s="312"/>
    </row>
    <row r="302" spans="1:7" x14ac:dyDescent="0.3">
      <c r="A302" s="307" t="s">
        <v>621</v>
      </c>
      <c r="B302" s="287" t="s">
        <v>622</v>
      </c>
      <c r="C302" s="301" t="s">
        <v>639</v>
      </c>
      <c r="D302" s="287" t="s">
        <v>640</v>
      </c>
      <c r="E302" s="297">
        <v>6</v>
      </c>
      <c r="F302" s="324">
        <v>6</v>
      </c>
      <c r="G302" s="312"/>
    </row>
    <row r="303" spans="1:7" x14ac:dyDescent="0.3">
      <c r="A303" s="307" t="s">
        <v>621</v>
      </c>
      <c r="B303" s="287" t="s">
        <v>622</v>
      </c>
      <c r="C303" s="301" t="s">
        <v>641</v>
      </c>
      <c r="D303" s="287" t="s">
        <v>642</v>
      </c>
      <c r="E303" s="297">
        <v>10</v>
      </c>
      <c r="F303" s="324">
        <v>10</v>
      </c>
      <c r="G303" s="312"/>
    </row>
    <row r="304" spans="1:7" x14ac:dyDescent="0.3">
      <c r="A304" s="307" t="s">
        <v>621</v>
      </c>
      <c r="B304" s="287" t="s">
        <v>622</v>
      </c>
      <c r="C304" s="301" t="s">
        <v>643</v>
      </c>
      <c r="D304" s="287" t="s">
        <v>644</v>
      </c>
      <c r="E304" s="297">
        <v>10</v>
      </c>
      <c r="F304" s="324">
        <v>10</v>
      </c>
      <c r="G304" s="312"/>
    </row>
    <row r="305" spans="1:7" x14ac:dyDescent="0.3">
      <c r="A305" s="307" t="s">
        <v>621</v>
      </c>
      <c r="B305" s="287" t="s">
        <v>622</v>
      </c>
      <c r="C305" s="301" t="s">
        <v>645</v>
      </c>
      <c r="D305" s="287" t="s">
        <v>646</v>
      </c>
      <c r="E305" s="297">
        <v>11</v>
      </c>
      <c r="F305" s="324">
        <v>11</v>
      </c>
      <c r="G305" s="312"/>
    </row>
    <row r="306" spans="1:7" x14ac:dyDescent="0.3">
      <c r="A306" s="307" t="s">
        <v>621</v>
      </c>
      <c r="B306" s="287" t="s">
        <v>622</v>
      </c>
      <c r="C306" s="301" t="s">
        <v>647</v>
      </c>
      <c r="D306" s="287" t="s">
        <v>648</v>
      </c>
      <c r="E306" s="297">
        <v>14</v>
      </c>
      <c r="F306" s="324">
        <v>14</v>
      </c>
      <c r="G306" s="312"/>
    </row>
    <row r="307" spans="1:7" x14ac:dyDescent="0.3">
      <c r="A307" s="307" t="s">
        <v>621</v>
      </c>
      <c r="B307" s="287" t="s">
        <v>622</v>
      </c>
      <c r="C307" s="301" t="s">
        <v>649</v>
      </c>
      <c r="D307" s="287" t="s">
        <v>650</v>
      </c>
      <c r="E307" s="297">
        <v>12</v>
      </c>
      <c r="F307" s="324">
        <v>12</v>
      </c>
      <c r="G307" s="312"/>
    </row>
    <row r="308" spans="1:7" x14ac:dyDescent="0.3">
      <c r="A308" s="307" t="s">
        <v>621</v>
      </c>
      <c r="B308" s="287" t="s">
        <v>622</v>
      </c>
      <c r="C308" s="301" t="s">
        <v>651</v>
      </c>
      <c r="D308" s="287" t="s">
        <v>652</v>
      </c>
      <c r="E308" s="297">
        <v>8</v>
      </c>
      <c r="F308" s="324">
        <v>7</v>
      </c>
      <c r="G308" s="312"/>
    </row>
    <row r="309" spans="1:7" x14ac:dyDescent="0.3">
      <c r="A309" s="307" t="s">
        <v>621</v>
      </c>
      <c r="B309" s="287" t="s">
        <v>622</v>
      </c>
      <c r="C309" s="301" t="s">
        <v>653</v>
      </c>
      <c r="D309" s="287" t="s">
        <v>654</v>
      </c>
      <c r="E309" s="297">
        <v>28</v>
      </c>
      <c r="F309" s="324">
        <v>27</v>
      </c>
      <c r="G309" s="312"/>
    </row>
    <row r="310" spans="1:7" x14ac:dyDescent="0.3">
      <c r="A310" s="307" t="s">
        <v>621</v>
      </c>
      <c r="B310" s="287" t="s">
        <v>622</v>
      </c>
      <c r="C310" s="301" t="s">
        <v>655</v>
      </c>
      <c r="D310" s="287" t="s">
        <v>656</v>
      </c>
      <c r="E310" s="297">
        <v>64</v>
      </c>
      <c r="F310" s="324">
        <v>64</v>
      </c>
      <c r="G310" s="312"/>
    </row>
    <row r="311" spans="1:7" x14ac:dyDescent="0.3">
      <c r="A311" s="307" t="s">
        <v>621</v>
      </c>
      <c r="B311" s="287" t="s">
        <v>622</v>
      </c>
      <c r="C311" s="301" t="s">
        <v>657</v>
      </c>
      <c r="D311" s="287" t="s">
        <v>658</v>
      </c>
      <c r="E311" s="297">
        <v>248</v>
      </c>
      <c r="F311" s="324">
        <v>248</v>
      </c>
      <c r="G311" s="312"/>
    </row>
    <row r="312" spans="1:7" x14ac:dyDescent="0.3">
      <c r="A312" s="307" t="s">
        <v>621</v>
      </c>
      <c r="B312" s="287" t="s">
        <v>622</v>
      </c>
      <c r="C312" s="301" t="s">
        <v>659</v>
      </c>
      <c r="D312" s="287" t="s">
        <v>660</v>
      </c>
      <c r="E312" s="297">
        <v>92</v>
      </c>
      <c r="F312" s="324">
        <v>90</v>
      </c>
      <c r="G312" s="312"/>
    </row>
    <row r="313" spans="1:7" x14ac:dyDescent="0.3">
      <c r="A313" s="307" t="s">
        <v>621</v>
      </c>
      <c r="B313" s="287" t="s">
        <v>622</v>
      </c>
      <c r="C313" s="301" t="s">
        <v>661</v>
      </c>
      <c r="D313" s="287" t="s">
        <v>662</v>
      </c>
      <c r="E313" s="297">
        <v>41</v>
      </c>
      <c r="F313" s="324">
        <v>0</v>
      </c>
      <c r="G313" s="312"/>
    </row>
    <row r="314" spans="1:7" x14ac:dyDescent="0.3">
      <c r="A314" s="307" t="s">
        <v>621</v>
      </c>
      <c r="B314" s="287" t="s">
        <v>622</v>
      </c>
      <c r="C314" s="301" t="s">
        <v>663</v>
      </c>
      <c r="D314" s="287" t="s">
        <v>664</v>
      </c>
      <c r="E314" s="297">
        <v>11</v>
      </c>
      <c r="F314" s="324">
        <v>0</v>
      </c>
      <c r="G314" s="312"/>
    </row>
    <row r="315" spans="1:7" x14ac:dyDescent="0.3">
      <c r="A315" s="307" t="s">
        <v>621</v>
      </c>
      <c r="B315" s="287" t="s">
        <v>622</v>
      </c>
      <c r="C315" s="301" t="s">
        <v>665</v>
      </c>
      <c r="D315" s="287" t="s">
        <v>666</v>
      </c>
      <c r="E315" s="297">
        <v>5</v>
      </c>
      <c r="F315" s="324">
        <v>0</v>
      </c>
      <c r="G315" s="312"/>
    </row>
    <row r="316" spans="1:7" x14ac:dyDescent="0.3">
      <c r="A316" s="307" t="s">
        <v>621</v>
      </c>
      <c r="B316" s="287" t="s">
        <v>622</v>
      </c>
      <c r="C316" s="301" t="s">
        <v>667</v>
      </c>
      <c r="D316" s="287" t="s">
        <v>668</v>
      </c>
      <c r="E316" s="297">
        <v>36</v>
      </c>
      <c r="F316" s="324">
        <v>34</v>
      </c>
      <c r="G316" s="312"/>
    </row>
    <row r="317" spans="1:7" x14ac:dyDescent="0.3">
      <c r="A317" s="307" t="s">
        <v>621</v>
      </c>
      <c r="B317" s="287" t="s">
        <v>622</v>
      </c>
      <c r="C317" s="301" t="s">
        <v>669</v>
      </c>
      <c r="D317" s="287" t="s">
        <v>670</v>
      </c>
      <c r="E317" s="297">
        <v>3</v>
      </c>
      <c r="F317" s="324">
        <v>3</v>
      </c>
      <c r="G317" s="312"/>
    </row>
    <row r="318" spans="1:7" x14ac:dyDescent="0.3">
      <c r="A318" s="307" t="s">
        <v>621</v>
      </c>
      <c r="B318" s="287" t="s">
        <v>622</v>
      </c>
      <c r="C318" s="301" t="s">
        <v>671</v>
      </c>
      <c r="D318" s="287" t="s">
        <v>672</v>
      </c>
      <c r="E318" s="297">
        <v>13</v>
      </c>
      <c r="F318" s="324">
        <v>0</v>
      </c>
      <c r="G318" s="312"/>
    </row>
    <row r="319" spans="1:7" x14ac:dyDescent="0.3">
      <c r="A319" s="307" t="s">
        <v>621</v>
      </c>
      <c r="B319" s="287" t="s">
        <v>622</v>
      </c>
      <c r="C319" s="301" t="s">
        <v>673</v>
      </c>
      <c r="D319" s="287" t="s">
        <v>674</v>
      </c>
      <c r="E319" s="297">
        <v>21</v>
      </c>
      <c r="F319" s="324">
        <v>21</v>
      </c>
      <c r="G319" s="312"/>
    </row>
    <row r="320" spans="1:7" x14ac:dyDescent="0.3">
      <c r="A320" s="307" t="s">
        <v>621</v>
      </c>
      <c r="B320" s="287" t="s">
        <v>622</v>
      </c>
      <c r="C320" s="301" t="s">
        <v>675</v>
      </c>
      <c r="D320" s="287" t="s">
        <v>676</v>
      </c>
      <c r="E320" s="297">
        <v>38</v>
      </c>
      <c r="F320" s="324">
        <v>38</v>
      </c>
      <c r="G320" s="312"/>
    </row>
    <row r="321" spans="1:7" x14ac:dyDescent="0.3">
      <c r="A321" s="307" t="s">
        <v>621</v>
      </c>
      <c r="B321" s="287" t="s">
        <v>622</v>
      </c>
      <c r="C321" s="301" t="s">
        <v>677</v>
      </c>
      <c r="D321" s="287" t="s">
        <v>678</v>
      </c>
      <c r="E321" s="297">
        <v>10</v>
      </c>
      <c r="F321" s="324">
        <v>10</v>
      </c>
      <c r="G321" s="312"/>
    </row>
    <row r="322" spans="1:7" x14ac:dyDescent="0.3">
      <c r="A322" s="307" t="s">
        <v>621</v>
      </c>
      <c r="B322" s="287" t="s">
        <v>622</v>
      </c>
      <c r="C322" s="301" t="s">
        <v>679</v>
      </c>
      <c r="D322" s="287" t="s">
        <v>680</v>
      </c>
      <c r="E322" s="297">
        <v>6</v>
      </c>
      <c r="F322" s="324">
        <v>5</v>
      </c>
      <c r="G322" s="312"/>
    </row>
    <row r="323" spans="1:7" x14ac:dyDescent="0.3">
      <c r="A323" s="307" t="s">
        <v>621</v>
      </c>
      <c r="B323" s="287" t="s">
        <v>622</v>
      </c>
      <c r="C323" s="301" t="s">
        <v>681</v>
      </c>
      <c r="D323" s="287" t="s">
        <v>682</v>
      </c>
      <c r="E323" s="297">
        <v>12</v>
      </c>
      <c r="F323" s="324">
        <v>0</v>
      </c>
      <c r="G323" s="312"/>
    </row>
    <row r="324" spans="1:7" x14ac:dyDescent="0.3">
      <c r="A324" s="307" t="s">
        <v>621</v>
      </c>
      <c r="B324" s="287" t="s">
        <v>622</v>
      </c>
      <c r="C324" s="301" t="s">
        <v>683</v>
      </c>
      <c r="D324" s="287" t="s">
        <v>684</v>
      </c>
      <c r="E324" s="297">
        <v>58</v>
      </c>
      <c r="F324" s="324">
        <v>0</v>
      </c>
      <c r="G324" s="312"/>
    </row>
    <row r="325" spans="1:7" x14ac:dyDescent="0.3">
      <c r="A325" s="307" t="s">
        <v>621</v>
      </c>
      <c r="B325" s="287" t="s">
        <v>622</v>
      </c>
      <c r="C325" s="301" t="s">
        <v>685</v>
      </c>
      <c r="D325" s="287" t="s">
        <v>686</v>
      </c>
      <c r="E325" s="297">
        <v>15</v>
      </c>
      <c r="F325" s="324">
        <v>0</v>
      </c>
      <c r="G325" s="312"/>
    </row>
    <row r="326" spans="1:7" x14ac:dyDescent="0.3">
      <c r="A326" s="307" t="s">
        <v>621</v>
      </c>
      <c r="B326" s="287" t="s">
        <v>622</v>
      </c>
      <c r="C326" s="301" t="s">
        <v>687</v>
      </c>
      <c r="D326" s="287" t="s">
        <v>688</v>
      </c>
      <c r="E326" s="297">
        <v>20</v>
      </c>
      <c r="F326" s="324">
        <v>0</v>
      </c>
      <c r="G326" s="312"/>
    </row>
    <row r="327" spans="1:7" x14ac:dyDescent="0.3">
      <c r="A327" s="307" t="s">
        <v>621</v>
      </c>
      <c r="B327" s="287" t="s">
        <v>622</v>
      </c>
      <c r="C327" s="301" t="s">
        <v>689</v>
      </c>
      <c r="D327" s="287" t="s">
        <v>690</v>
      </c>
      <c r="E327" s="297">
        <v>14</v>
      </c>
      <c r="F327" s="324">
        <v>14</v>
      </c>
      <c r="G327" s="312"/>
    </row>
    <row r="328" spans="1:7" x14ac:dyDescent="0.3">
      <c r="A328" s="307" t="s">
        <v>691</v>
      </c>
      <c r="B328" s="287" t="s">
        <v>692</v>
      </c>
      <c r="C328" s="301" t="s">
        <v>693</v>
      </c>
      <c r="D328" s="287" t="s">
        <v>694</v>
      </c>
      <c r="E328" s="297">
        <v>148</v>
      </c>
      <c r="F328" s="324">
        <v>147</v>
      </c>
      <c r="G328" s="312"/>
    </row>
    <row r="329" spans="1:7" x14ac:dyDescent="0.3">
      <c r="A329" s="307" t="s">
        <v>691</v>
      </c>
      <c r="B329" s="287" t="s">
        <v>692</v>
      </c>
      <c r="C329" s="301" t="s">
        <v>695</v>
      </c>
      <c r="D329" s="287" t="s">
        <v>696</v>
      </c>
      <c r="E329" s="297">
        <v>360</v>
      </c>
      <c r="F329" s="324">
        <v>335</v>
      </c>
      <c r="G329" s="312"/>
    </row>
    <row r="330" spans="1:7" x14ac:dyDescent="0.3">
      <c r="A330" s="307" t="s">
        <v>691</v>
      </c>
      <c r="B330" s="287" t="s">
        <v>692</v>
      </c>
      <c r="C330" s="301" t="s">
        <v>697</v>
      </c>
      <c r="D330" s="287" t="s">
        <v>698</v>
      </c>
      <c r="E330" s="297">
        <v>74</v>
      </c>
      <c r="F330" s="324">
        <v>71</v>
      </c>
      <c r="G330" s="312"/>
    </row>
    <row r="331" spans="1:7" x14ac:dyDescent="0.3">
      <c r="A331" s="307" t="s">
        <v>691</v>
      </c>
      <c r="B331" s="287" t="s">
        <v>692</v>
      </c>
      <c r="C331" s="301" t="s">
        <v>699</v>
      </c>
      <c r="D331" s="287" t="s">
        <v>700</v>
      </c>
      <c r="E331" s="297">
        <v>44</v>
      </c>
      <c r="F331" s="324">
        <v>44</v>
      </c>
      <c r="G331" s="312"/>
    </row>
    <row r="332" spans="1:7" x14ac:dyDescent="0.3">
      <c r="A332" s="307" t="s">
        <v>691</v>
      </c>
      <c r="B332" s="287" t="s">
        <v>692</v>
      </c>
      <c r="C332" s="301" t="s">
        <v>701</v>
      </c>
      <c r="D332" s="287" t="s">
        <v>702</v>
      </c>
      <c r="E332" s="297">
        <v>96</v>
      </c>
      <c r="F332" s="324">
        <v>92</v>
      </c>
      <c r="G332" s="312"/>
    </row>
    <row r="333" spans="1:7" x14ac:dyDescent="0.3">
      <c r="A333" s="307" t="s">
        <v>691</v>
      </c>
      <c r="B333" s="287" t="s">
        <v>692</v>
      </c>
      <c r="C333" s="301" t="s">
        <v>703</v>
      </c>
      <c r="D333" s="287" t="s">
        <v>704</v>
      </c>
      <c r="E333" s="297">
        <v>82</v>
      </c>
      <c r="F333" s="324">
        <v>82</v>
      </c>
      <c r="G333" s="312"/>
    </row>
    <row r="334" spans="1:7" x14ac:dyDescent="0.3">
      <c r="A334" s="307" t="s">
        <v>691</v>
      </c>
      <c r="B334" s="287" t="s">
        <v>692</v>
      </c>
      <c r="C334" s="301" t="s">
        <v>705</v>
      </c>
      <c r="D334" s="287" t="s">
        <v>706</v>
      </c>
      <c r="E334" s="297">
        <v>82</v>
      </c>
      <c r="F334" s="324">
        <v>82</v>
      </c>
      <c r="G334" s="312"/>
    </row>
    <row r="335" spans="1:7" x14ac:dyDescent="0.3">
      <c r="A335" s="307" t="s">
        <v>691</v>
      </c>
      <c r="B335" s="287" t="s">
        <v>692</v>
      </c>
      <c r="C335" s="301" t="s">
        <v>707</v>
      </c>
      <c r="D335" s="287" t="s">
        <v>708</v>
      </c>
      <c r="E335" s="297">
        <v>55</v>
      </c>
      <c r="F335" s="324">
        <v>54</v>
      </c>
      <c r="G335" s="312"/>
    </row>
    <row r="336" spans="1:7" x14ac:dyDescent="0.3">
      <c r="A336" s="307" t="s">
        <v>691</v>
      </c>
      <c r="B336" s="287" t="s">
        <v>692</v>
      </c>
      <c r="C336" s="301" t="s">
        <v>709</v>
      </c>
      <c r="D336" s="287" t="s">
        <v>710</v>
      </c>
      <c r="E336" s="297">
        <v>110</v>
      </c>
      <c r="F336" s="324">
        <v>104</v>
      </c>
      <c r="G336" s="312"/>
    </row>
    <row r="337" spans="1:7" x14ac:dyDescent="0.3">
      <c r="A337" s="307" t="s">
        <v>691</v>
      </c>
      <c r="B337" s="287" t="s">
        <v>692</v>
      </c>
      <c r="C337" s="301" t="s">
        <v>711</v>
      </c>
      <c r="D337" s="287" t="s">
        <v>712</v>
      </c>
      <c r="E337" s="297">
        <v>55</v>
      </c>
      <c r="F337" s="324">
        <v>54</v>
      </c>
      <c r="G337" s="312"/>
    </row>
    <row r="338" spans="1:7" x14ac:dyDescent="0.3">
      <c r="A338" s="307" t="s">
        <v>691</v>
      </c>
      <c r="B338" s="287" t="s">
        <v>692</v>
      </c>
      <c r="C338" s="301" t="s">
        <v>713</v>
      </c>
      <c r="D338" s="287" t="s">
        <v>714</v>
      </c>
      <c r="E338" s="297">
        <v>52</v>
      </c>
      <c r="F338" s="324">
        <v>52</v>
      </c>
      <c r="G338" s="312"/>
    </row>
    <row r="339" spans="1:7" x14ac:dyDescent="0.3">
      <c r="A339" s="307" t="s">
        <v>691</v>
      </c>
      <c r="B339" s="287" t="s">
        <v>692</v>
      </c>
      <c r="C339" s="301" t="s">
        <v>715</v>
      </c>
      <c r="D339" s="287" t="s">
        <v>716</v>
      </c>
      <c r="E339" s="297">
        <v>57</v>
      </c>
      <c r="F339" s="324">
        <v>56</v>
      </c>
      <c r="G339" s="312"/>
    </row>
    <row r="340" spans="1:7" x14ac:dyDescent="0.3">
      <c r="A340" s="307" t="s">
        <v>691</v>
      </c>
      <c r="B340" s="287" t="s">
        <v>692</v>
      </c>
      <c r="C340" s="301" t="s">
        <v>717</v>
      </c>
      <c r="D340" s="287" t="s">
        <v>718</v>
      </c>
      <c r="E340" s="297">
        <v>185</v>
      </c>
      <c r="F340" s="324">
        <v>185</v>
      </c>
      <c r="G340" s="312"/>
    </row>
    <row r="341" spans="1:7" x14ac:dyDescent="0.3">
      <c r="A341" s="307" t="s">
        <v>691</v>
      </c>
      <c r="B341" s="287" t="s">
        <v>692</v>
      </c>
      <c r="C341" s="301" t="s">
        <v>719</v>
      </c>
      <c r="D341" s="287" t="s">
        <v>720</v>
      </c>
      <c r="E341" s="297">
        <v>63</v>
      </c>
      <c r="F341" s="324">
        <v>63</v>
      </c>
      <c r="G341" s="312"/>
    </row>
    <row r="342" spans="1:7" x14ac:dyDescent="0.3">
      <c r="A342" s="307" t="s">
        <v>691</v>
      </c>
      <c r="B342" s="287" t="s">
        <v>692</v>
      </c>
      <c r="C342" s="301" t="s">
        <v>721</v>
      </c>
      <c r="D342" s="287" t="s">
        <v>722</v>
      </c>
      <c r="E342" s="297">
        <v>18</v>
      </c>
      <c r="F342" s="324">
        <v>18</v>
      </c>
      <c r="G342" s="312"/>
    </row>
    <row r="343" spans="1:7" x14ac:dyDescent="0.3">
      <c r="A343" s="307" t="s">
        <v>691</v>
      </c>
      <c r="B343" s="287" t="s">
        <v>692</v>
      </c>
      <c r="C343" s="301" t="s">
        <v>723</v>
      </c>
      <c r="D343" s="287" t="s">
        <v>724</v>
      </c>
      <c r="E343" s="297">
        <v>16</v>
      </c>
      <c r="F343" s="324">
        <v>16</v>
      </c>
      <c r="G343" s="312"/>
    </row>
    <row r="344" spans="1:7" x14ac:dyDescent="0.3">
      <c r="A344" s="307" t="s">
        <v>691</v>
      </c>
      <c r="B344" s="287" t="s">
        <v>692</v>
      </c>
      <c r="C344" s="301" t="s">
        <v>725</v>
      </c>
      <c r="D344" s="287" t="s">
        <v>726</v>
      </c>
      <c r="E344" s="297">
        <v>19</v>
      </c>
      <c r="F344" s="324">
        <v>16</v>
      </c>
      <c r="G344" s="312"/>
    </row>
    <row r="345" spans="1:7" x14ac:dyDescent="0.3">
      <c r="A345" s="307" t="s">
        <v>691</v>
      </c>
      <c r="B345" s="287" t="s">
        <v>692</v>
      </c>
      <c r="C345" s="301" t="s">
        <v>727</v>
      </c>
      <c r="D345" s="287" t="s">
        <v>728</v>
      </c>
      <c r="E345" s="297">
        <v>27</v>
      </c>
      <c r="F345" s="324">
        <v>24</v>
      </c>
      <c r="G345" s="312"/>
    </row>
    <row r="346" spans="1:7" x14ac:dyDescent="0.3">
      <c r="A346" s="307" t="s">
        <v>691</v>
      </c>
      <c r="B346" s="287" t="s">
        <v>692</v>
      </c>
      <c r="C346" s="301" t="s">
        <v>729</v>
      </c>
      <c r="D346" s="287" t="s">
        <v>730</v>
      </c>
      <c r="E346" s="297">
        <v>18</v>
      </c>
      <c r="F346" s="324">
        <v>18</v>
      </c>
      <c r="G346" s="312"/>
    </row>
    <row r="347" spans="1:7" x14ac:dyDescent="0.3">
      <c r="A347" s="307" t="s">
        <v>691</v>
      </c>
      <c r="B347" s="287" t="s">
        <v>692</v>
      </c>
      <c r="C347" s="301" t="s">
        <v>731</v>
      </c>
      <c r="D347" s="287" t="s">
        <v>732</v>
      </c>
      <c r="E347" s="297">
        <v>43</v>
      </c>
      <c r="F347" s="324">
        <v>41</v>
      </c>
      <c r="G347" s="312"/>
    </row>
    <row r="348" spans="1:7" x14ac:dyDescent="0.3">
      <c r="A348" s="307" t="s">
        <v>691</v>
      </c>
      <c r="B348" s="287" t="s">
        <v>692</v>
      </c>
      <c r="C348" s="301" t="s">
        <v>733</v>
      </c>
      <c r="D348" s="287" t="s">
        <v>734</v>
      </c>
      <c r="E348" s="297">
        <v>25</v>
      </c>
      <c r="F348" s="324">
        <v>24</v>
      </c>
      <c r="G348" s="312"/>
    </row>
    <row r="349" spans="1:7" x14ac:dyDescent="0.3">
      <c r="A349" s="307" t="s">
        <v>691</v>
      </c>
      <c r="B349" s="287" t="s">
        <v>692</v>
      </c>
      <c r="C349" s="301" t="s">
        <v>735</v>
      </c>
      <c r="D349" s="287" t="s">
        <v>736</v>
      </c>
      <c r="E349" s="297">
        <v>28</v>
      </c>
      <c r="F349" s="324">
        <v>25</v>
      </c>
      <c r="G349" s="312"/>
    </row>
    <row r="350" spans="1:7" x14ac:dyDescent="0.3">
      <c r="A350" s="307" t="s">
        <v>691</v>
      </c>
      <c r="B350" s="287" t="s">
        <v>692</v>
      </c>
      <c r="C350" s="301" t="s">
        <v>737</v>
      </c>
      <c r="D350" s="287" t="s">
        <v>738</v>
      </c>
      <c r="E350" s="297">
        <v>19</v>
      </c>
      <c r="F350" s="324">
        <v>17</v>
      </c>
      <c r="G350" s="312"/>
    </row>
    <row r="351" spans="1:7" x14ac:dyDescent="0.3">
      <c r="A351" s="307" t="s">
        <v>691</v>
      </c>
      <c r="B351" s="287" t="s">
        <v>692</v>
      </c>
      <c r="C351" s="301" t="s">
        <v>739</v>
      </c>
      <c r="D351" s="287" t="s">
        <v>740</v>
      </c>
      <c r="E351" s="297">
        <v>24</v>
      </c>
      <c r="F351" s="324">
        <v>24</v>
      </c>
      <c r="G351" s="312"/>
    </row>
    <row r="352" spans="1:7" x14ac:dyDescent="0.3">
      <c r="A352" s="307" t="s">
        <v>691</v>
      </c>
      <c r="B352" s="287" t="s">
        <v>692</v>
      </c>
      <c r="C352" s="301" t="s">
        <v>741</v>
      </c>
      <c r="D352" s="287" t="s">
        <v>742</v>
      </c>
      <c r="E352" s="297">
        <v>27</v>
      </c>
      <c r="F352" s="324">
        <v>27</v>
      </c>
      <c r="G352" s="312"/>
    </row>
    <row r="353" spans="1:7" x14ac:dyDescent="0.3">
      <c r="A353" s="307" t="s">
        <v>691</v>
      </c>
      <c r="B353" s="287" t="s">
        <v>692</v>
      </c>
      <c r="C353" s="301" t="s">
        <v>743</v>
      </c>
      <c r="D353" s="287" t="s">
        <v>744</v>
      </c>
      <c r="E353" s="297">
        <v>16</v>
      </c>
      <c r="F353" s="324">
        <v>16</v>
      </c>
      <c r="G353" s="312"/>
    </row>
    <row r="354" spans="1:7" x14ac:dyDescent="0.3">
      <c r="A354" s="307" t="s">
        <v>691</v>
      </c>
      <c r="B354" s="287" t="s">
        <v>692</v>
      </c>
      <c r="C354" s="301" t="s">
        <v>745</v>
      </c>
      <c r="D354" s="287" t="s">
        <v>746</v>
      </c>
      <c r="E354" s="297">
        <v>31</v>
      </c>
      <c r="F354" s="324">
        <v>30</v>
      </c>
      <c r="G354" s="312"/>
    </row>
    <row r="355" spans="1:7" x14ac:dyDescent="0.3">
      <c r="A355" s="307" t="s">
        <v>691</v>
      </c>
      <c r="B355" s="287" t="s">
        <v>692</v>
      </c>
      <c r="C355" s="301" t="s">
        <v>747</v>
      </c>
      <c r="D355" s="287" t="s">
        <v>748</v>
      </c>
      <c r="E355" s="297">
        <v>28</v>
      </c>
      <c r="F355" s="324">
        <v>24</v>
      </c>
      <c r="G355" s="312"/>
    </row>
    <row r="356" spans="1:7" x14ac:dyDescent="0.3">
      <c r="A356" s="307" t="s">
        <v>691</v>
      </c>
      <c r="B356" s="287" t="s">
        <v>692</v>
      </c>
      <c r="C356" s="301" t="s">
        <v>749</v>
      </c>
      <c r="D356" s="287" t="s">
        <v>750</v>
      </c>
      <c r="E356" s="297">
        <v>18</v>
      </c>
      <c r="F356" s="324">
        <v>18</v>
      </c>
      <c r="G356" s="312"/>
    </row>
    <row r="357" spans="1:7" x14ac:dyDescent="0.3">
      <c r="A357" s="307" t="s">
        <v>691</v>
      </c>
      <c r="B357" s="287" t="s">
        <v>692</v>
      </c>
      <c r="C357" s="301" t="s">
        <v>751</v>
      </c>
      <c r="D357" s="287" t="s">
        <v>752</v>
      </c>
      <c r="E357" s="297">
        <v>30</v>
      </c>
      <c r="F357" s="324">
        <v>29</v>
      </c>
      <c r="G357" s="312"/>
    </row>
    <row r="358" spans="1:7" x14ac:dyDescent="0.3">
      <c r="A358" s="307" t="s">
        <v>691</v>
      </c>
      <c r="B358" s="287" t="s">
        <v>692</v>
      </c>
      <c r="C358" s="301" t="s">
        <v>753</v>
      </c>
      <c r="D358" s="287" t="s">
        <v>754</v>
      </c>
      <c r="E358" s="297">
        <v>41</v>
      </c>
      <c r="F358" s="324">
        <v>40</v>
      </c>
      <c r="G358" s="312"/>
    </row>
    <row r="359" spans="1:7" x14ac:dyDescent="0.3">
      <c r="A359" s="307" t="s">
        <v>691</v>
      </c>
      <c r="B359" s="287" t="s">
        <v>692</v>
      </c>
      <c r="C359" s="301" t="s">
        <v>755</v>
      </c>
      <c r="D359" s="287" t="s">
        <v>756</v>
      </c>
      <c r="E359" s="297">
        <v>32</v>
      </c>
      <c r="F359" s="324">
        <v>28</v>
      </c>
      <c r="G359" s="312"/>
    </row>
    <row r="360" spans="1:7" x14ac:dyDescent="0.3">
      <c r="A360" s="307" t="s">
        <v>691</v>
      </c>
      <c r="B360" s="287" t="s">
        <v>692</v>
      </c>
      <c r="C360" s="301" t="s">
        <v>757</v>
      </c>
      <c r="D360" s="287" t="s">
        <v>758</v>
      </c>
      <c r="E360" s="297">
        <v>29</v>
      </c>
      <c r="F360" s="324">
        <v>29</v>
      </c>
      <c r="G360" s="312"/>
    </row>
    <row r="361" spans="1:7" x14ac:dyDescent="0.3">
      <c r="A361" s="307" t="s">
        <v>691</v>
      </c>
      <c r="B361" s="287" t="s">
        <v>692</v>
      </c>
      <c r="C361" s="301" t="s">
        <v>759</v>
      </c>
      <c r="D361" s="287" t="s">
        <v>760</v>
      </c>
      <c r="E361" s="297">
        <v>25</v>
      </c>
      <c r="F361" s="324">
        <v>25</v>
      </c>
      <c r="G361" s="312"/>
    </row>
    <row r="362" spans="1:7" x14ac:dyDescent="0.3">
      <c r="A362" s="307" t="s">
        <v>691</v>
      </c>
      <c r="B362" s="287" t="s">
        <v>692</v>
      </c>
      <c r="C362" s="301" t="s">
        <v>761</v>
      </c>
      <c r="D362" s="287" t="s">
        <v>762</v>
      </c>
      <c r="E362" s="297">
        <v>27</v>
      </c>
      <c r="F362" s="324">
        <v>27</v>
      </c>
      <c r="G362" s="312"/>
    </row>
    <row r="363" spans="1:7" x14ac:dyDescent="0.3">
      <c r="A363" s="307" t="s">
        <v>691</v>
      </c>
      <c r="B363" s="287" t="s">
        <v>692</v>
      </c>
      <c r="C363" s="301" t="s">
        <v>763</v>
      </c>
      <c r="D363" s="287" t="s">
        <v>764</v>
      </c>
      <c r="E363" s="297">
        <v>28</v>
      </c>
      <c r="F363" s="324">
        <v>27</v>
      </c>
      <c r="G363" s="312"/>
    </row>
    <row r="364" spans="1:7" x14ac:dyDescent="0.3">
      <c r="A364" s="307" t="s">
        <v>691</v>
      </c>
      <c r="B364" s="287" t="s">
        <v>692</v>
      </c>
      <c r="C364" s="301" t="s">
        <v>765</v>
      </c>
      <c r="D364" s="287" t="s">
        <v>766</v>
      </c>
      <c r="E364" s="297">
        <v>206</v>
      </c>
      <c r="F364" s="324">
        <v>177</v>
      </c>
      <c r="G364" s="312"/>
    </row>
    <row r="365" spans="1:7" x14ac:dyDescent="0.3">
      <c r="A365" s="307" t="s">
        <v>691</v>
      </c>
      <c r="B365" s="287" t="s">
        <v>692</v>
      </c>
      <c r="C365" s="301" t="s">
        <v>767</v>
      </c>
      <c r="D365" s="287" t="s">
        <v>768</v>
      </c>
      <c r="E365" s="297">
        <v>28</v>
      </c>
      <c r="F365" s="324">
        <v>23</v>
      </c>
      <c r="G365" s="312"/>
    </row>
    <row r="366" spans="1:7" x14ac:dyDescent="0.3">
      <c r="A366" s="307" t="s">
        <v>691</v>
      </c>
      <c r="B366" s="287" t="s">
        <v>692</v>
      </c>
      <c r="C366" s="301" t="s">
        <v>769</v>
      </c>
      <c r="D366" s="287" t="s">
        <v>770</v>
      </c>
      <c r="E366" s="297">
        <v>46</v>
      </c>
      <c r="F366" s="324">
        <v>46</v>
      </c>
      <c r="G366" s="312"/>
    </row>
    <row r="367" spans="1:7" x14ac:dyDescent="0.3">
      <c r="A367" s="307" t="s">
        <v>691</v>
      </c>
      <c r="B367" s="287" t="s">
        <v>692</v>
      </c>
      <c r="C367" s="301" t="s">
        <v>771</v>
      </c>
      <c r="D367" s="287" t="s">
        <v>772</v>
      </c>
      <c r="E367" s="297">
        <v>72</v>
      </c>
      <c r="F367" s="324">
        <v>58</v>
      </c>
      <c r="G367" s="312"/>
    </row>
    <row r="368" spans="1:7" x14ac:dyDescent="0.3">
      <c r="A368" s="307" t="s">
        <v>691</v>
      </c>
      <c r="B368" s="287" t="s">
        <v>692</v>
      </c>
      <c r="C368" s="301" t="s">
        <v>773</v>
      </c>
      <c r="D368" s="287" t="s">
        <v>774</v>
      </c>
      <c r="E368" s="297">
        <v>59</v>
      </c>
      <c r="F368" s="324">
        <v>57</v>
      </c>
      <c r="G368" s="312"/>
    </row>
    <row r="369" spans="1:7" x14ac:dyDescent="0.3">
      <c r="A369" s="307" t="s">
        <v>691</v>
      </c>
      <c r="B369" s="287" t="s">
        <v>692</v>
      </c>
      <c r="C369" s="301" t="s">
        <v>775</v>
      </c>
      <c r="D369" s="287" t="s">
        <v>776</v>
      </c>
      <c r="E369" s="297">
        <v>99</v>
      </c>
      <c r="F369" s="324">
        <v>86</v>
      </c>
      <c r="G369" s="312"/>
    </row>
    <row r="370" spans="1:7" x14ac:dyDescent="0.3">
      <c r="A370" s="307" t="s">
        <v>691</v>
      </c>
      <c r="B370" s="287" t="s">
        <v>692</v>
      </c>
      <c r="C370" s="301" t="s">
        <v>777</v>
      </c>
      <c r="D370" s="287" t="s">
        <v>778</v>
      </c>
      <c r="E370" s="297">
        <v>26</v>
      </c>
      <c r="F370" s="324">
        <v>20</v>
      </c>
      <c r="G370" s="312"/>
    </row>
    <row r="371" spans="1:7" x14ac:dyDescent="0.3">
      <c r="A371" s="307" t="s">
        <v>691</v>
      </c>
      <c r="B371" s="287" t="s">
        <v>692</v>
      </c>
      <c r="C371" s="301" t="s">
        <v>779</v>
      </c>
      <c r="D371" s="287" t="s">
        <v>780</v>
      </c>
      <c r="E371" s="297">
        <v>193</v>
      </c>
      <c r="F371" s="324">
        <v>193</v>
      </c>
      <c r="G371" s="312"/>
    </row>
    <row r="372" spans="1:7" x14ac:dyDescent="0.3">
      <c r="A372" s="307" t="s">
        <v>691</v>
      </c>
      <c r="B372" s="287" t="s">
        <v>692</v>
      </c>
      <c r="C372" s="301" t="s">
        <v>781</v>
      </c>
      <c r="D372" s="287" t="s">
        <v>782</v>
      </c>
      <c r="E372" s="297">
        <v>128</v>
      </c>
      <c r="F372" s="324">
        <v>128</v>
      </c>
      <c r="G372" s="312"/>
    </row>
    <row r="373" spans="1:7" x14ac:dyDescent="0.3">
      <c r="A373" s="307" t="s">
        <v>691</v>
      </c>
      <c r="B373" s="287" t="s">
        <v>692</v>
      </c>
      <c r="C373" s="301" t="s">
        <v>783</v>
      </c>
      <c r="D373" s="287" t="s">
        <v>784</v>
      </c>
      <c r="E373" s="297">
        <v>20</v>
      </c>
      <c r="F373" s="324">
        <v>20</v>
      </c>
      <c r="G373" s="312"/>
    </row>
    <row r="374" spans="1:7" x14ac:dyDescent="0.3">
      <c r="A374" s="307" t="s">
        <v>691</v>
      </c>
      <c r="B374" s="287" t="s">
        <v>692</v>
      </c>
      <c r="C374" s="301" t="s">
        <v>785</v>
      </c>
      <c r="D374" s="287" t="s">
        <v>786</v>
      </c>
      <c r="E374" s="297">
        <v>13</v>
      </c>
      <c r="F374" s="324">
        <v>11</v>
      </c>
      <c r="G374" s="312"/>
    </row>
    <row r="375" spans="1:7" x14ac:dyDescent="0.3">
      <c r="A375" s="307" t="s">
        <v>691</v>
      </c>
      <c r="B375" s="287" t="s">
        <v>692</v>
      </c>
      <c r="C375" s="301" t="s">
        <v>787</v>
      </c>
      <c r="D375" s="287" t="s">
        <v>788</v>
      </c>
      <c r="E375" s="297">
        <v>22</v>
      </c>
      <c r="F375" s="324">
        <v>20</v>
      </c>
      <c r="G375" s="312"/>
    </row>
    <row r="376" spans="1:7" x14ac:dyDescent="0.3">
      <c r="A376" s="307" t="s">
        <v>691</v>
      </c>
      <c r="B376" s="287" t="s">
        <v>692</v>
      </c>
      <c r="C376" s="301" t="s">
        <v>789</v>
      </c>
      <c r="D376" s="287" t="s">
        <v>790</v>
      </c>
      <c r="E376" s="297">
        <v>52</v>
      </c>
      <c r="F376" s="324">
        <v>42</v>
      </c>
      <c r="G376" s="312"/>
    </row>
    <row r="377" spans="1:7" x14ac:dyDescent="0.3">
      <c r="A377" s="307" t="s">
        <v>691</v>
      </c>
      <c r="B377" s="287" t="s">
        <v>692</v>
      </c>
      <c r="C377" s="301" t="s">
        <v>791</v>
      </c>
      <c r="D377" s="287" t="s">
        <v>792</v>
      </c>
      <c r="E377" s="297">
        <v>26</v>
      </c>
      <c r="F377" s="324">
        <v>20</v>
      </c>
      <c r="G377" s="312"/>
    </row>
    <row r="378" spans="1:7" x14ac:dyDescent="0.3">
      <c r="A378" s="307" t="s">
        <v>691</v>
      </c>
      <c r="B378" s="287" t="s">
        <v>692</v>
      </c>
      <c r="C378" s="301" t="s">
        <v>793</v>
      </c>
      <c r="D378" s="287" t="s">
        <v>794</v>
      </c>
      <c r="E378" s="297">
        <v>20</v>
      </c>
      <c r="F378" s="324">
        <v>14</v>
      </c>
      <c r="G378" s="312"/>
    </row>
    <row r="379" spans="1:7" x14ac:dyDescent="0.3">
      <c r="A379" s="307" t="s">
        <v>691</v>
      </c>
      <c r="B379" s="287" t="s">
        <v>692</v>
      </c>
      <c r="C379" s="301" t="s">
        <v>795</v>
      </c>
      <c r="D379" s="287" t="s">
        <v>796</v>
      </c>
      <c r="E379" s="297">
        <v>15</v>
      </c>
      <c r="F379" s="324">
        <v>12</v>
      </c>
      <c r="G379" s="312"/>
    </row>
    <row r="380" spans="1:7" x14ac:dyDescent="0.3">
      <c r="A380" s="307" t="s">
        <v>691</v>
      </c>
      <c r="B380" s="287" t="s">
        <v>692</v>
      </c>
      <c r="C380" s="301" t="s">
        <v>797</v>
      </c>
      <c r="D380" s="287" t="s">
        <v>798</v>
      </c>
      <c r="E380" s="297">
        <v>18</v>
      </c>
      <c r="F380" s="324">
        <v>13</v>
      </c>
      <c r="G380" s="312"/>
    </row>
    <row r="381" spans="1:7" x14ac:dyDescent="0.3">
      <c r="A381" s="307" t="s">
        <v>691</v>
      </c>
      <c r="B381" s="287" t="s">
        <v>692</v>
      </c>
      <c r="C381" s="301" t="s">
        <v>799</v>
      </c>
      <c r="D381" s="287" t="s">
        <v>800</v>
      </c>
      <c r="E381" s="297">
        <v>24</v>
      </c>
      <c r="F381" s="324">
        <v>21</v>
      </c>
      <c r="G381" s="312"/>
    </row>
    <row r="382" spans="1:7" x14ac:dyDescent="0.3">
      <c r="A382" s="307" t="s">
        <v>691</v>
      </c>
      <c r="B382" s="287" t="s">
        <v>692</v>
      </c>
      <c r="C382" s="301" t="s">
        <v>801</v>
      </c>
      <c r="D382" s="287" t="s">
        <v>802</v>
      </c>
      <c r="E382" s="297">
        <v>18</v>
      </c>
      <c r="F382" s="324">
        <v>12</v>
      </c>
      <c r="G382" s="312"/>
    </row>
    <row r="383" spans="1:7" x14ac:dyDescent="0.3">
      <c r="A383" s="307" t="s">
        <v>691</v>
      </c>
      <c r="B383" s="287" t="s">
        <v>692</v>
      </c>
      <c r="C383" s="301" t="s">
        <v>803</v>
      </c>
      <c r="D383" s="287" t="s">
        <v>804</v>
      </c>
      <c r="E383" s="297">
        <v>18</v>
      </c>
      <c r="F383" s="324">
        <v>14</v>
      </c>
      <c r="G383" s="312"/>
    </row>
    <row r="384" spans="1:7" x14ac:dyDescent="0.3">
      <c r="A384" s="307" t="s">
        <v>691</v>
      </c>
      <c r="B384" s="287" t="s">
        <v>692</v>
      </c>
      <c r="C384" s="301" t="s">
        <v>805</v>
      </c>
      <c r="D384" s="287" t="s">
        <v>806</v>
      </c>
      <c r="E384" s="297">
        <v>22</v>
      </c>
      <c r="F384" s="324">
        <v>17</v>
      </c>
      <c r="G384" s="312"/>
    </row>
    <row r="385" spans="1:7" x14ac:dyDescent="0.3">
      <c r="A385" s="307" t="s">
        <v>691</v>
      </c>
      <c r="B385" s="287" t="s">
        <v>692</v>
      </c>
      <c r="C385" s="301" t="s">
        <v>807</v>
      </c>
      <c r="D385" s="287" t="s">
        <v>808</v>
      </c>
      <c r="E385" s="297">
        <v>18</v>
      </c>
      <c r="F385" s="324">
        <v>17</v>
      </c>
      <c r="G385" s="312"/>
    </row>
    <row r="386" spans="1:7" x14ac:dyDescent="0.3">
      <c r="A386" s="307" t="s">
        <v>691</v>
      </c>
      <c r="B386" s="287" t="s">
        <v>692</v>
      </c>
      <c r="C386" s="301" t="s">
        <v>809</v>
      </c>
      <c r="D386" s="287" t="s">
        <v>810</v>
      </c>
      <c r="E386" s="297">
        <v>23</v>
      </c>
      <c r="F386" s="324">
        <v>16</v>
      </c>
      <c r="G386" s="312"/>
    </row>
    <row r="387" spans="1:7" x14ac:dyDescent="0.3">
      <c r="A387" s="307" t="s">
        <v>691</v>
      </c>
      <c r="B387" s="287" t="s">
        <v>692</v>
      </c>
      <c r="C387" s="301" t="s">
        <v>811</v>
      </c>
      <c r="D387" s="287" t="s">
        <v>812</v>
      </c>
      <c r="E387" s="297">
        <v>29</v>
      </c>
      <c r="F387" s="324">
        <v>22</v>
      </c>
      <c r="G387" s="312"/>
    </row>
    <row r="388" spans="1:7" x14ac:dyDescent="0.3">
      <c r="A388" s="307" t="s">
        <v>691</v>
      </c>
      <c r="B388" s="287" t="s">
        <v>692</v>
      </c>
      <c r="C388" s="301" t="s">
        <v>813</v>
      </c>
      <c r="D388" s="287" t="s">
        <v>814</v>
      </c>
      <c r="E388" s="297">
        <v>88</v>
      </c>
      <c r="F388" s="324">
        <v>76</v>
      </c>
      <c r="G388" s="312"/>
    </row>
    <row r="389" spans="1:7" x14ac:dyDescent="0.3">
      <c r="A389" s="307" t="s">
        <v>691</v>
      </c>
      <c r="B389" s="287" t="s">
        <v>692</v>
      </c>
      <c r="C389" s="301" t="s">
        <v>815</v>
      </c>
      <c r="D389" s="287" t="s">
        <v>816</v>
      </c>
      <c r="E389" s="297">
        <v>7</v>
      </c>
      <c r="F389" s="324">
        <v>7</v>
      </c>
      <c r="G389" s="312"/>
    </row>
    <row r="390" spans="1:7" x14ac:dyDescent="0.3">
      <c r="A390" s="307" t="s">
        <v>691</v>
      </c>
      <c r="B390" s="287" t="s">
        <v>692</v>
      </c>
      <c r="C390" s="301" t="s">
        <v>817</v>
      </c>
      <c r="D390" s="287" t="s">
        <v>818</v>
      </c>
      <c r="E390" s="297">
        <v>23</v>
      </c>
      <c r="F390" s="324">
        <v>22</v>
      </c>
      <c r="G390" s="312"/>
    </row>
    <row r="391" spans="1:7" x14ac:dyDescent="0.3">
      <c r="A391" s="307" t="s">
        <v>691</v>
      </c>
      <c r="B391" s="287" t="s">
        <v>692</v>
      </c>
      <c r="C391" s="301" t="s">
        <v>819</v>
      </c>
      <c r="D391" s="287" t="s">
        <v>820</v>
      </c>
      <c r="E391" s="297">
        <v>13</v>
      </c>
      <c r="F391" s="324">
        <v>13</v>
      </c>
      <c r="G391" s="312"/>
    </row>
    <row r="392" spans="1:7" x14ac:dyDescent="0.3">
      <c r="A392" s="307" t="s">
        <v>691</v>
      </c>
      <c r="B392" s="287" t="s">
        <v>692</v>
      </c>
      <c r="C392" s="301" t="s">
        <v>821</v>
      </c>
      <c r="D392" s="287" t="s">
        <v>822</v>
      </c>
      <c r="E392" s="297">
        <v>8</v>
      </c>
      <c r="F392" s="324">
        <v>6</v>
      </c>
      <c r="G392" s="312"/>
    </row>
    <row r="393" spans="1:7" x14ac:dyDescent="0.3">
      <c r="A393" s="307" t="s">
        <v>691</v>
      </c>
      <c r="B393" s="287" t="s">
        <v>692</v>
      </c>
      <c r="C393" s="301" t="s">
        <v>823</v>
      </c>
      <c r="D393" s="287" t="s">
        <v>824</v>
      </c>
      <c r="E393" s="297">
        <v>9</v>
      </c>
      <c r="F393" s="324">
        <v>9</v>
      </c>
      <c r="G393" s="312"/>
    </row>
    <row r="394" spans="1:7" x14ac:dyDescent="0.3">
      <c r="A394" s="307" t="s">
        <v>691</v>
      </c>
      <c r="B394" s="287" t="s">
        <v>692</v>
      </c>
      <c r="C394" s="301" t="s">
        <v>825</v>
      </c>
      <c r="D394" s="287" t="s">
        <v>826</v>
      </c>
      <c r="E394" s="297">
        <v>8</v>
      </c>
      <c r="F394" s="324">
        <v>8</v>
      </c>
      <c r="G394" s="312"/>
    </row>
    <row r="395" spans="1:7" x14ac:dyDescent="0.3">
      <c r="A395" s="307" t="s">
        <v>691</v>
      </c>
      <c r="B395" s="287" t="s">
        <v>692</v>
      </c>
      <c r="C395" s="301" t="s">
        <v>827</v>
      </c>
      <c r="D395" s="287" t="s">
        <v>828</v>
      </c>
      <c r="E395" s="297">
        <v>9</v>
      </c>
      <c r="F395" s="324">
        <v>9</v>
      </c>
      <c r="G395" s="312"/>
    </row>
    <row r="396" spans="1:7" x14ac:dyDescent="0.3">
      <c r="A396" s="307" t="s">
        <v>691</v>
      </c>
      <c r="B396" s="287" t="s">
        <v>692</v>
      </c>
      <c r="C396" s="301" t="s">
        <v>829</v>
      </c>
      <c r="D396" s="287" t="s">
        <v>830</v>
      </c>
      <c r="E396" s="297">
        <v>9</v>
      </c>
      <c r="F396" s="324">
        <v>9</v>
      </c>
      <c r="G396" s="312"/>
    </row>
    <row r="397" spans="1:7" x14ac:dyDescent="0.3">
      <c r="A397" s="307" t="s">
        <v>691</v>
      </c>
      <c r="B397" s="287" t="s">
        <v>692</v>
      </c>
      <c r="C397" s="301" t="s">
        <v>831</v>
      </c>
      <c r="D397" s="287" t="s">
        <v>832</v>
      </c>
      <c r="E397" s="297">
        <v>8</v>
      </c>
      <c r="F397" s="324">
        <v>7</v>
      </c>
      <c r="G397" s="312"/>
    </row>
    <row r="398" spans="1:7" x14ac:dyDescent="0.3">
      <c r="A398" s="307" t="s">
        <v>691</v>
      </c>
      <c r="B398" s="287" t="s">
        <v>692</v>
      </c>
      <c r="C398" s="301" t="s">
        <v>833</v>
      </c>
      <c r="D398" s="287" t="s">
        <v>834</v>
      </c>
      <c r="E398" s="297">
        <v>9</v>
      </c>
      <c r="F398" s="324">
        <v>8</v>
      </c>
      <c r="G398" s="312"/>
    </row>
    <row r="399" spans="1:7" x14ac:dyDescent="0.3">
      <c r="A399" s="307" t="s">
        <v>691</v>
      </c>
      <c r="B399" s="287" t="s">
        <v>692</v>
      </c>
      <c r="C399" s="301" t="s">
        <v>835</v>
      </c>
      <c r="D399" s="287" t="s">
        <v>836</v>
      </c>
      <c r="E399" s="297">
        <v>8</v>
      </c>
      <c r="F399" s="324">
        <v>8</v>
      </c>
      <c r="G399" s="312"/>
    </row>
    <row r="400" spans="1:7" x14ac:dyDescent="0.3">
      <c r="A400" s="307" t="s">
        <v>691</v>
      </c>
      <c r="B400" s="287" t="s">
        <v>692</v>
      </c>
      <c r="C400" s="301" t="s">
        <v>837</v>
      </c>
      <c r="D400" s="287" t="s">
        <v>838</v>
      </c>
      <c r="E400" s="297">
        <v>8</v>
      </c>
      <c r="F400" s="324">
        <v>8</v>
      </c>
      <c r="G400" s="312"/>
    </row>
    <row r="401" spans="1:7" x14ac:dyDescent="0.3">
      <c r="A401" s="307" t="s">
        <v>691</v>
      </c>
      <c r="B401" s="287" t="s">
        <v>692</v>
      </c>
      <c r="C401" s="301" t="s">
        <v>839</v>
      </c>
      <c r="D401" s="287" t="s">
        <v>840</v>
      </c>
      <c r="E401" s="297">
        <v>9</v>
      </c>
      <c r="F401" s="324">
        <v>9</v>
      </c>
      <c r="G401" s="312"/>
    </row>
    <row r="402" spans="1:7" x14ac:dyDescent="0.3">
      <c r="A402" s="307" t="s">
        <v>691</v>
      </c>
      <c r="B402" s="287" t="s">
        <v>692</v>
      </c>
      <c r="C402" s="301" t="s">
        <v>841</v>
      </c>
      <c r="D402" s="287" t="s">
        <v>842</v>
      </c>
      <c r="E402" s="297">
        <v>8</v>
      </c>
      <c r="F402" s="324">
        <v>7</v>
      </c>
      <c r="G402" s="312"/>
    </row>
    <row r="403" spans="1:7" x14ac:dyDescent="0.3">
      <c r="A403" s="307" t="s">
        <v>691</v>
      </c>
      <c r="B403" s="287" t="s">
        <v>692</v>
      </c>
      <c r="C403" s="301" t="s">
        <v>843</v>
      </c>
      <c r="D403" s="287" t="s">
        <v>844</v>
      </c>
      <c r="E403" s="297">
        <v>36</v>
      </c>
      <c r="F403" s="324">
        <v>34</v>
      </c>
      <c r="G403" s="312"/>
    </row>
    <row r="404" spans="1:7" x14ac:dyDescent="0.3">
      <c r="A404" s="307" t="s">
        <v>691</v>
      </c>
      <c r="B404" s="287" t="s">
        <v>692</v>
      </c>
      <c r="C404" s="301" t="s">
        <v>845</v>
      </c>
      <c r="D404" s="287" t="s">
        <v>846</v>
      </c>
      <c r="E404" s="297">
        <v>28</v>
      </c>
      <c r="F404" s="324">
        <v>28</v>
      </c>
      <c r="G404" s="312"/>
    </row>
    <row r="405" spans="1:7" x14ac:dyDescent="0.3">
      <c r="A405" s="307" t="s">
        <v>691</v>
      </c>
      <c r="B405" s="287" t="s">
        <v>692</v>
      </c>
      <c r="C405" s="301" t="s">
        <v>847</v>
      </c>
      <c r="D405" s="287" t="s">
        <v>848</v>
      </c>
      <c r="E405" s="297">
        <v>39</v>
      </c>
      <c r="F405" s="324">
        <v>39</v>
      </c>
      <c r="G405" s="312"/>
    </row>
    <row r="406" spans="1:7" x14ac:dyDescent="0.3">
      <c r="A406" s="307" t="s">
        <v>691</v>
      </c>
      <c r="B406" s="287" t="s">
        <v>692</v>
      </c>
      <c r="C406" s="301" t="s">
        <v>849</v>
      </c>
      <c r="D406" s="287" t="s">
        <v>850</v>
      </c>
      <c r="E406" s="297">
        <v>15</v>
      </c>
      <c r="F406" s="324">
        <v>15</v>
      </c>
      <c r="G406" s="312"/>
    </row>
    <row r="407" spans="1:7" x14ac:dyDescent="0.3">
      <c r="A407" s="307" t="s">
        <v>691</v>
      </c>
      <c r="B407" s="287" t="s">
        <v>692</v>
      </c>
      <c r="C407" s="301" t="s">
        <v>851</v>
      </c>
      <c r="D407" s="287" t="s">
        <v>852</v>
      </c>
      <c r="E407" s="297">
        <v>17</v>
      </c>
      <c r="F407" s="324">
        <v>17</v>
      </c>
      <c r="G407" s="312"/>
    </row>
    <row r="408" spans="1:7" x14ac:dyDescent="0.3">
      <c r="A408" s="307" t="s">
        <v>691</v>
      </c>
      <c r="B408" s="287" t="s">
        <v>692</v>
      </c>
      <c r="C408" s="301" t="s">
        <v>853</v>
      </c>
      <c r="D408" s="287" t="s">
        <v>854</v>
      </c>
      <c r="E408" s="297">
        <v>50</v>
      </c>
      <c r="F408" s="324">
        <v>43</v>
      </c>
      <c r="G408" s="312"/>
    </row>
    <row r="409" spans="1:7" x14ac:dyDescent="0.3">
      <c r="A409" s="307" t="s">
        <v>691</v>
      </c>
      <c r="B409" s="287" t="s">
        <v>692</v>
      </c>
      <c r="C409" s="301" t="s">
        <v>855</v>
      </c>
      <c r="D409" s="287" t="s">
        <v>856</v>
      </c>
      <c r="E409" s="297">
        <v>12</v>
      </c>
      <c r="F409" s="324">
        <v>11</v>
      </c>
      <c r="G409" s="312"/>
    </row>
    <row r="410" spans="1:7" x14ac:dyDescent="0.3">
      <c r="A410" s="307" t="s">
        <v>691</v>
      </c>
      <c r="B410" s="287" t="s">
        <v>692</v>
      </c>
      <c r="C410" s="301" t="s">
        <v>857</v>
      </c>
      <c r="D410" s="287" t="s">
        <v>858</v>
      </c>
      <c r="E410" s="297">
        <v>8</v>
      </c>
      <c r="F410" s="324">
        <v>7</v>
      </c>
      <c r="G410" s="312"/>
    </row>
    <row r="411" spans="1:7" x14ac:dyDescent="0.3">
      <c r="A411" s="307" t="s">
        <v>691</v>
      </c>
      <c r="B411" s="287" t="s">
        <v>692</v>
      </c>
      <c r="C411" s="301" t="s">
        <v>859</v>
      </c>
      <c r="D411" s="287" t="s">
        <v>860</v>
      </c>
      <c r="E411" s="297">
        <v>23</v>
      </c>
      <c r="F411" s="324">
        <v>23</v>
      </c>
      <c r="G411" s="312"/>
    </row>
    <row r="412" spans="1:7" x14ac:dyDescent="0.3">
      <c r="A412" s="307" t="s">
        <v>691</v>
      </c>
      <c r="B412" s="287" t="s">
        <v>692</v>
      </c>
      <c r="C412" s="301" t="s">
        <v>861</v>
      </c>
      <c r="D412" s="287" t="s">
        <v>862</v>
      </c>
      <c r="E412" s="297">
        <v>3</v>
      </c>
      <c r="F412" s="324">
        <v>1</v>
      </c>
      <c r="G412" s="312"/>
    </row>
    <row r="413" spans="1:7" x14ac:dyDescent="0.3">
      <c r="A413" s="307" t="s">
        <v>691</v>
      </c>
      <c r="B413" s="287" t="s">
        <v>692</v>
      </c>
      <c r="C413" s="301" t="s">
        <v>863</v>
      </c>
      <c r="D413" s="287" t="s">
        <v>864</v>
      </c>
      <c r="E413" s="297">
        <v>14</v>
      </c>
      <c r="F413" s="324">
        <v>12</v>
      </c>
      <c r="G413" s="312"/>
    </row>
    <row r="414" spans="1:7" x14ac:dyDescent="0.3">
      <c r="A414" s="307" t="s">
        <v>691</v>
      </c>
      <c r="B414" s="287" t="s">
        <v>692</v>
      </c>
      <c r="C414" s="301" t="s">
        <v>865</v>
      </c>
      <c r="D414" s="287" t="s">
        <v>866</v>
      </c>
      <c r="E414" s="297">
        <v>47</v>
      </c>
      <c r="F414" s="324">
        <v>19</v>
      </c>
      <c r="G414" s="312"/>
    </row>
    <row r="415" spans="1:7" x14ac:dyDescent="0.3">
      <c r="A415" s="307" t="s">
        <v>691</v>
      </c>
      <c r="B415" s="287" t="s">
        <v>692</v>
      </c>
      <c r="C415" s="301" t="s">
        <v>867</v>
      </c>
      <c r="D415" s="287" t="s">
        <v>868</v>
      </c>
      <c r="E415" s="297">
        <v>36</v>
      </c>
      <c r="F415" s="324">
        <v>23</v>
      </c>
      <c r="G415" s="312"/>
    </row>
    <row r="416" spans="1:7" x14ac:dyDescent="0.3">
      <c r="A416" s="307" t="s">
        <v>691</v>
      </c>
      <c r="B416" s="287" t="s">
        <v>692</v>
      </c>
      <c r="C416" s="301" t="s">
        <v>869</v>
      </c>
      <c r="D416" s="287" t="s">
        <v>870</v>
      </c>
      <c r="E416" s="297">
        <v>36</v>
      </c>
      <c r="F416" s="324">
        <v>22</v>
      </c>
      <c r="G416" s="312"/>
    </row>
    <row r="417" spans="1:7" x14ac:dyDescent="0.3">
      <c r="A417" s="307" t="s">
        <v>691</v>
      </c>
      <c r="B417" s="287" t="s">
        <v>692</v>
      </c>
      <c r="C417" s="301" t="s">
        <v>871</v>
      </c>
      <c r="D417" s="287" t="s">
        <v>872</v>
      </c>
      <c r="E417" s="297">
        <v>36</v>
      </c>
      <c r="F417" s="324">
        <v>27</v>
      </c>
      <c r="G417" s="312"/>
    </row>
    <row r="418" spans="1:7" x14ac:dyDescent="0.3">
      <c r="A418" s="307" t="s">
        <v>691</v>
      </c>
      <c r="B418" s="287" t="s">
        <v>692</v>
      </c>
      <c r="C418" s="301" t="s">
        <v>873</v>
      </c>
      <c r="D418" s="287" t="s">
        <v>874</v>
      </c>
      <c r="E418" s="297">
        <v>36</v>
      </c>
      <c r="F418" s="324">
        <v>35</v>
      </c>
      <c r="G418" s="312"/>
    </row>
    <row r="419" spans="1:7" x14ac:dyDescent="0.3">
      <c r="A419" s="307" t="s">
        <v>691</v>
      </c>
      <c r="B419" s="287" t="s">
        <v>692</v>
      </c>
      <c r="C419" s="301" t="s">
        <v>875</v>
      </c>
      <c r="D419" s="287" t="s">
        <v>876</v>
      </c>
      <c r="E419" s="297">
        <v>22</v>
      </c>
      <c r="F419" s="324">
        <v>20</v>
      </c>
      <c r="G419" s="312"/>
    </row>
    <row r="420" spans="1:7" x14ac:dyDescent="0.3">
      <c r="A420" s="307" t="s">
        <v>691</v>
      </c>
      <c r="B420" s="287" t="s">
        <v>692</v>
      </c>
      <c r="C420" s="301" t="s">
        <v>877</v>
      </c>
      <c r="D420" s="287" t="s">
        <v>878</v>
      </c>
      <c r="E420" s="297">
        <v>20</v>
      </c>
      <c r="F420" s="324">
        <v>20</v>
      </c>
      <c r="G420" s="312"/>
    </row>
    <row r="421" spans="1:7" x14ac:dyDescent="0.3">
      <c r="A421" s="307" t="s">
        <v>691</v>
      </c>
      <c r="B421" s="287" t="s">
        <v>692</v>
      </c>
      <c r="C421" s="301" t="s">
        <v>879</v>
      </c>
      <c r="D421" s="287" t="s">
        <v>880</v>
      </c>
      <c r="E421" s="297">
        <v>23</v>
      </c>
      <c r="F421" s="324">
        <v>23</v>
      </c>
      <c r="G421" s="312"/>
    </row>
    <row r="422" spans="1:7" x14ac:dyDescent="0.3">
      <c r="A422" s="307" t="s">
        <v>691</v>
      </c>
      <c r="B422" s="287" t="s">
        <v>692</v>
      </c>
      <c r="C422" s="301" t="s">
        <v>881</v>
      </c>
      <c r="D422" s="287" t="s">
        <v>882</v>
      </c>
      <c r="E422" s="297">
        <v>28</v>
      </c>
      <c r="F422" s="324">
        <v>28</v>
      </c>
      <c r="G422" s="312"/>
    </row>
    <row r="423" spans="1:7" x14ac:dyDescent="0.3">
      <c r="A423" s="307" t="s">
        <v>691</v>
      </c>
      <c r="B423" s="287" t="s">
        <v>692</v>
      </c>
      <c r="C423" s="301" t="s">
        <v>883</v>
      </c>
      <c r="D423" s="287" t="s">
        <v>884</v>
      </c>
      <c r="E423" s="297">
        <v>20</v>
      </c>
      <c r="F423" s="324">
        <v>20</v>
      </c>
      <c r="G423" s="312"/>
    </row>
    <row r="424" spans="1:7" x14ac:dyDescent="0.3">
      <c r="A424" s="307" t="s">
        <v>691</v>
      </c>
      <c r="B424" s="287" t="s">
        <v>692</v>
      </c>
      <c r="C424" s="301" t="s">
        <v>885</v>
      </c>
      <c r="D424" s="287" t="s">
        <v>886</v>
      </c>
      <c r="E424" s="297">
        <v>21</v>
      </c>
      <c r="F424" s="324">
        <v>21</v>
      </c>
      <c r="G424" s="312"/>
    </row>
    <row r="425" spans="1:7" x14ac:dyDescent="0.3">
      <c r="A425" s="307" t="s">
        <v>691</v>
      </c>
      <c r="B425" s="287" t="s">
        <v>692</v>
      </c>
      <c r="C425" s="301" t="s">
        <v>887</v>
      </c>
      <c r="D425" s="287" t="s">
        <v>888</v>
      </c>
      <c r="E425" s="297">
        <v>21</v>
      </c>
      <c r="F425" s="324">
        <v>21</v>
      </c>
      <c r="G425" s="312"/>
    </row>
    <row r="426" spans="1:7" x14ac:dyDescent="0.3">
      <c r="A426" s="307" t="s">
        <v>691</v>
      </c>
      <c r="B426" s="287" t="s">
        <v>692</v>
      </c>
      <c r="C426" s="301" t="s">
        <v>889</v>
      </c>
      <c r="D426" s="287" t="s">
        <v>890</v>
      </c>
      <c r="E426" s="297">
        <v>14</v>
      </c>
      <c r="F426" s="324">
        <v>14</v>
      </c>
      <c r="G426" s="312"/>
    </row>
    <row r="427" spans="1:7" x14ac:dyDescent="0.3">
      <c r="A427" s="307" t="s">
        <v>691</v>
      </c>
      <c r="B427" s="287" t="s">
        <v>692</v>
      </c>
      <c r="C427" s="301" t="s">
        <v>891</v>
      </c>
      <c r="D427" s="287" t="s">
        <v>892</v>
      </c>
      <c r="E427" s="297">
        <v>23</v>
      </c>
      <c r="F427" s="324">
        <v>22</v>
      </c>
      <c r="G427" s="312"/>
    </row>
    <row r="428" spans="1:7" x14ac:dyDescent="0.3">
      <c r="A428" s="307" t="s">
        <v>691</v>
      </c>
      <c r="B428" s="287" t="s">
        <v>692</v>
      </c>
      <c r="C428" s="301" t="s">
        <v>893</v>
      </c>
      <c r="D428" s="287" t="s">
        <v>894</v>
      </c>
      <c r="E428" s="297">
        <v>7</v>
      </c>
      <c r="F428" s="324">
        <v>7</v>
      </c>
      <c r="G428" s="312"/>
    </row>
    <row r="429" spans="1:7" x14ac:dyDescent="0.3">
      <c r="A429" s="307" t="s">
        <v>691</v>
      </c>
      <c r="B429" s="287" t="s">
        <v>692</v>
      </c>
      <c r="C429" s="301" t="s">
        <v>895</v>
      </c>
      <c r="D429" s="287" t="s">
        <v>896</v>
      </c>
      <c r="E429" s="297">
        <v>12</v>
      </c>
      <c r="F429" s="324">
        <v>12</v>
      </c>
      <c r="G429" s="312"/>
    </row>
    <row r="430" spans="1:7" x14ac:dyDescent="0.3">
      <c r="A430" s="307" t="s">
        <v>691</v>
      </c>
      <c r="B430" s="287" t="s">
        <v>692</v>
      </c>
      <c r="C430" s="301" t="s">
        <v>897</v>
      </c>
      <c r="D430" s="287" t="s">
        <v>898</v>
      </c>
      <c r="E430" s="297">
        <v>6</v>
      </c>
      <c r="F430" s="324">
        <v>6</v>
      </c>
      <c r="G430" s="312"/>
    </row>
    <row r="431" spans="1:7" x14ac:dyDescent="0.3">
      <c r="A431" s="307" t="s">
        <v>691</v>
      </c>
      <c r="B431" s="287" t="s">
        <v>692</v>
      </c>
      <c r="C431" s="301" t="s">
        <v>899</v>
      </c>
      <c r="D431" s="287" t="s">
        <v>900</v>
      </c>
      <c r="E431" s="297">
        <v>23</v>
      </c>
      <c r="F431" s="324">
        <v>23</v>
      </c>
      <c r="G431" s="312"/>
    </row>
    <row r="432" spans="1:7" x14ac:dyDescent="0.3">
      <c r="A432" s="307" t="s">
        <v>691</v>
      </c>
      <c r="B432" s="287" t="s">
        <v>692</v>
      </c>
      <c r="C432" s="301" t="s">
        <v>901</v>
      </c>
      <c r="D432" s="287" t="s">
        <v>902</v>
      </c>
      <c r="E432" s="297">
        <v>13</v>
      </c>
      <c r="F432" s="324">
        <v>13</v>
      </c>
      <c r="G432" s="312"/>
    </row>
    <row r="433" spans="1:7" x14ac:dyDescent="0.3">
      <c r="A433" s="307" t="s">
        <v>691</v>
      </c>
      <c r="B433" s="287" t="s">
        <v>692</v>
      </c>
      <c r="C433" s="301" t="s">
        <v>903</v>
      </c>
      <c r="D433" s="287" t="s">
        <v>904</v>
      </c>
      <c r="E433" s="297">
        <v>14</v>
      </c>
      <c r="F433" s="324">
        <v>14</v>
      </c>
      <c r="G433" s="312"/>
    </row>
    <row r="434" spans="1:7" x14ac:dyDescent="0.3">
      <c r="A434" s="307" t="s">
        <v>691</v>
      </c>
      <c r="B434" s="287" t="s">
        <v>692</v>
      </c>
      <c r="C434" s="301" t="s">
        <v>905</v>
      </c>
      <c r="D434" s="287" t="s">
        <v>906</v>
      </c>
      <c r="E434" s="297">
        <v>38</v>
      </c>
      <c r="F434" s="324">
        <v>37</v>
      </c>
      <c r="G434" s="312"/>
    </row>
    <row r="435" spans="1:7" x14ac:dyDescent="0.3">
      <c r="A435" s="307" t="s">
        <v>691</v>
      </c>
      <c r="B435" s="287" t="s">
        <v>692</v>
      </c>
      <c r="C435" s="301" t="s">
        <v>907</v>
      </c>
      <c r="D435" s="287" t="s">
        <v>908</v>
      </c>
      <c r="E435" s="297">
        <v>24</v>
      </c>
      <c r="F435" s="324">
        <v>24</v>
      </c>
      <c r="G435" s="312"/>
    </row>
    <row r="436" spans="1:7" x14ac:dyDescent="0.3">
      <c r="A436" s="307" t="s">
        <v>691</v>
      </c>
      <c r="B436" s="287" t="s">
        <v>692</v>
      </c>
      <c r="C436" s="301" t="s">
        <v>909</v>
      </c>
      <c r="D436" s="287" t="s">
        <v>910</v>
      </c>
      <c r="E436" s="297">
        <v>20</v>
      </c>
      <c r="F436" s="324">
        <v>19</v>
      </c>
      <c r="G436" s="312"/>
    </row>
    <row r="437" spans="1:7" x14ac:dyDescent="0.3">
      <c r="A437" s="307" t="s">
        <v>691</v>
      </c>
      <c r="B437" s="287" t="s">
        <v>692</v>
      </c>
      <c r="C437" s="301" t="s">
        <v>911</v>
      </c>
      <c r="D437" s="287" t="s">
        <v>912</v>
      </c>
      <c r="E437" s="297">
        <v>18</v>
      </c>
      <c r="F437" s="324">
        <v>17</v>
      </c>
      <c r="G437" s="312"/>
    </row>
    <row r="438" spans="1:7" x14ac:dyDescent="0.3">
      <c r="A438" s="307" t="s">
        <v>691</v>
      </c>
      <c r="B438" s="287" t="s">
        <v>692</v>
      </c>
      <c r="C438" s="301" t="s">
        <v>913</v>
      </c>
      <c r="D438" s="287" t="s">
        <v>914</v>
      </c>
      <c r="E438" s="297">
        <v>5</v>
      </c>
      <c r="F438" s="324">
        <v>5</v>
      </c>
      <c r="G438" s="312"/>
    </row>
    <row r="439" spans="1:7" x14ac:dyDescent="0.3">
      <c r="A439" s="307" t="s">
        <v>915</v>
      </c>
      <c r="B439" s="287" t="s">
        <v>916</v>
      </c>
      <c r="C439" s="301" t="s">
        <v>917</v>
      </c>
      <c r="D439" s="287" t="s">
        <v>918</v>
      </c>
      <c r="E439" s="297">
        <v>149</v>
      </c>
      <c r="F439" s="324">
        <v>122</v>
      </c>
      <c r="G439" s="312"/>
    </row>
    <row r="440" spans="1:7" x14ac:dyDescent="0.3">
      <c r="A440" s="307" t="s">
        <v>915</v>
      </c>
      <c r="B440" s="287" t="s">
        <v>916</v>
      </c>
      <c r="C440" s="301" t="s">
        <v>919</v>
      </c>
      <c r="D440" s="287" t="s">
        <v>920</v>
      </c>
      <c r="E440" s="297">
        <v>185</v>
      </c>
      <c r="F440" s="324">
        <v>172</v>
      </c>
      <c r="G440" s="312"/>
    </row>
    <row r="441" spans="1:7" x14ac:dyDescent="0.3">
      <c r="A441" s="307" t="s">
        <v>915</v>
      </c>
      <c r="B441" s="287" t="s">
        <v>916</v>
      </c>
      <c r="C441" s="301" t="s">
        <v>921</v>
      </c>
      <c r="D441" s="287" t="s">
        <v>922</v>
      </c>
      <c r="E441" s="297">
        <v>135</v>
      </c>
      <c r="F441" s="324">
        <v>135</v>
      </c>
      <c r="G441" s="312"/>
    </row>
    <row r="442" spans="1:7" x14ac:dyDescent="0.3">
      <c r="A442" s="307" t="s">
        <v>915</v>
      </c>
      <c r="B442" s="287" t="s">
        <v>916</v>
      </c>
      <c r="C442" s="301" t="s">
        <v>923</v>
      </c>
      <c r="D442" s="287" t="s">
        <v>924</v>
      </c>
      <c r="E442" s="297">
        <v>148</v>
      </c>
      <c r="F442" s="324">
        <v>143</v>
      </c>
      <c r="G442" s="312"/>
    </row>
    <row r="443" spans="1:7" x14ac:dyDescent="0.3">
      <c r="A443" s="307" t="s">
        <v>915</v>
      </c>
      <c r="B443" s="287" t="s">
        <v>916</v>
      </c>
      <c r="C443" s="301" t="s">
        <v>925</v>
      </c>
      <c r="D443" s="287" t="s">
        <v>926</v>
      </c>
      <c r="E443" s="297">
        <v>107</v>
      </c>
      <c r="F443" s="324">
        <v>105</v>
      </c>
      <c r="G443" s="312"/>
    </row>
    <row r="444" spans="1:7" x14ac:dyDescent="0.3">
      <c r="A444" s="307" t="s">
        <v>915</v>
      </c>
      <c r="B444" s="287" t="s">
        <v>916</v>
      </c>
      <c r="C444" s="301" t="s">
        <v>927</v>
      </c>
      <c r="D444" s="287" t="s">
        <v>928</v>
      </c>
      <c r="E444" s="297">
        <v>153</v>
      </c>
      <c r="F444" s="324">
        <v>148</v>
      </c>
      <c r="G444" s="312"/>
    </row>
    <row r="445" spans="1:7" x14ac:dyDescent="0.3">
      <c r="A445" s="307" t="s">
        <v>915</v>
      </c>
      <c r="B445" s="287" t="s">
        <v>916</v>
      </c>
      <c r="C445" s="301" t="s">
        <v>929</v>
      </c>
      <c r="D445" s="287" t="s">
        <v>930</v>
      </c>
      <c r="E445" s="297">
        <v>361</v>
      </c>
      <c r="F445" s="324">
        <v>335</v>
      </c>
      <c r="G445" s="312"/>
    </row>
    <row r="446" spans="1:7" x14ac:dyDescent="0.3">
      <c r="A446" s="307" t="s">
        <v>915</v>
      </c>
      <c r="B446" s="287" t="s">
        <v>916</v>
      </c>
      <c r="C446" s="301" t="s">
        <v>931</v>
      </c>
      <c r="D446" s="287" t="s">
        <v>932</v>
      </c>
      <c r="E446" s="297">
        <v>330</v>
      </c>
      <c r="F446" s="324">
        <v>305</v>
      </c>
      <c r="G446" s="312"/>
    </row>
    <row r="447" spans="1:7" x14ac:dyDescent="0.3">
      <c r="A447" s="307" t="s">
        <v>915</v>
      </c>
      <c r="B447" s="287" t="s">
        <v>916</v>
      </c>
      <c r="C447" s="301" t="s">
        <v>933</v>
      </c>
      <c r="D447" s="287" t="s">
        <v>934</v>
      </c>
      <c r="E447" s="297">
        <v>213</v>
      </c>
      <c r="F447" s="324">
        <v>213</v>
      </c>
      <c r="G447" s="312"/>
    </row>
    <row r="448" spans="1:7" x14ac:dyDescent="0.3">
      <c r="A448" s="307" t="s">
        <v>915</v>
      </c>
      <c r="B448" s="287" t="s">
        <v>916</v>
      </c>
      <c r="C448" s="301" t="s">
        <v>935</v>
      </c>
      <c r="D448" s="287" t="s">
        <v>936</v>
      </c>
      <c r="E448" s="297">
        <v>117</v>
      </c>
      <c r="F448" s="324">
        <v>117</v>
      </c>
      <c r="G448" s="312"/>
    </row>
    <row r="449" spans="1:7" x14ac:dyDescent="0.3">
      <c r="A449" s="307" t="s">
        <v>915</v>
      </c>
      <c r="B449" s="287" t="s">
        <v>916</v>
      </c>
      <c r="C449" s="301" t="s">
        <v>937</v>
      </c>
      <c r="D449" s="287" t="s">
        <v>938</v>
      </c>
      <c r="E449" s="297">
        <v>105</v>
      </c>
      <c r="F449" s="324">
        <v>105</v>
      </c>
      <c r="G449" s="312"/>
    </row>
    <row r="450" spans="1:7" x14ac:dyDescent="0.3">
      <c r="A450" s="307" t="s">
        <v>915</v>
      </c>
      <c r="B450" s="287" t="s">
        <v>916</v>
      </c>
      <c r="C450" s="301" t="s">
        <v>939</v>
      </c>
      <c r="D450" s="287" t="s">
        <v>940</v>
      </c>
      <c r="E450" s="297">
        <v>120</v>
      </c>
      <c r="F450" s="324">
        <v>120</v>
      </c>
      <c r="G450" s="312"/>
    </row>
    <row r="451" spans="1:7" x14ac:dyDescent="0.3">
      <c r="A451" s="307" t="s">
        <v>915</v>
      </c>
      <c r="B451" s="287" t="s">
        <v>916</v>
      </c>
      <c r="C451" s="301" t="s">
        <v>941</v>
      </c>
      <c r="D451" s="287" t="s">
        <v>942</v>
      </c>
      <c r="E451" s="297">
        <v>146</v>
      </c>
      <c r="F451" s="324">
        <v>146</v>
      </c>
      <c r="G451" s="312"/>
    </row>
    <row r="452" spans="1:7" x14ac:dyDescent="0.3">
      <c r="A452" s="307" t="s">
        <v>915</v>
      </c>
      <c r="B452" s="287" t="s">
        <v>916</v>
      </c>
      <c r="C452" s="301" t="s">
        <v>943</v>
      </c>
      <c r="D452" s="287" t="s">
        <v>944</v>
      </c>
      <c r="E452" s="297">
        <v>26</v>
      </c>
      <c r="F452" s="324">
        <v>23</v>
      </c>
      <c r="G452" s="312"/>
    </row>
    <row r="453" spans="1:7" x14ac:dyDescent="0.3">
      <c r="A453" s="307" t="s">
        <v>915</v>
      </c>
      <c r="B453" s="287" t="s">
        <v>916</v>
      </c>
      <c r="C453" s="301" t="s">
        <v>945</v>
      </c>
      <c r="D453" s="287" t="s">
        <v>946</v>
      </c>
      <c r="E453" s="297">
        <v>30</v>
      </c>
      <c r="F453" s="324">
        <v>28</v>
      </c>
      <c r="G453" s="312"/>
    </row>
    <row r="454" spans="1:7" x14ac:dyDescent="0.3">
      <c r="A454" s="307" t="s">
        <v>915</v>
      </c>
      <c r="B454" s="287" t="s">
        <v>916</v>
      </c>
      <c r="C454" s="301" t="s">
        <v>947</v>
      </c>
      <c r="D454" s="287" t="s">
        <v>948</v>
      </c>
      <c r="E454" s="297">
        <v>35</v>
      </c>
      <c r="F454" s="324">
        <v>33</v>
      </c>
      <c r="G454" s="312"/>
    </row>
    <row r="455" spans="1:7" x14ac:dyDescent="0.3">
      <c r="A455" s="307" t="s">
        <v>915</v>
      </c>
      <c r="B455" s="287" t="s">
        <v>916</v>
      </c>
      <c r="C455" s="301" t="s">
        <v>949</v>
      </c>
      <c r="D455" s="287" t="s">
        <v>950</v>
      </c>
      <c r="E455" s="297">
        <v>105</v>
      </c>
      <c r="F455" s="324">
        <v>95</v>
      </c>
      <c r="G455" s="312"/>
    </row>
    <row r="456" spans="1:7" x14ac:dyDescent="0.3">
      <c r="A456" s="307" t="s">
        <v>915</v>
      </c>
      <c r="B456" s="287" t="s">
        <v>916</v>
      </c>
      <c r="C456" s="301" t="s">
        <v>951</v>
      </c>
      <c r="D456" s="287" t="s">
        <v>952</v>
      </c>
      <c r="E456" s="297">
        <v>193</v>
      </c>
      <c r="F456" s="324">
        <v>186</v>
      </c>
      <c r="G456" s="312"/>
    </row>
    <row r="457" spans="1:7" x14ac:dyDescent="0.3">
      <c r="A457" s="307" t="s">
        <v>915</v>
      </c>
      <c r="B457" s="287" t="s">
        <v>916</v>
      </c>
      <c r="C457" s="301" t="s">
        <v>953</v>
      </c>
      <c r="D457" s="287" t="s">
        <v>954</v>
      </c>
      <c r="E457" s="297">
        <v>8</v>
      </c>
      <c r="F457" s="324">
        <v>6</v>
      </c>
      <c r="G457" s="312"/>
    </row>
    <row r="458" spans="1:7" x14ac:dyDescent="0.3">
      <c r="A458" s="307" t="s">
        <v>915</v>
      </c>
      <c r="B458" s="287" t="s">
        <v>916</v>
      </c>
      <c r="C458" s="301" t="s">
        <v>955</v>
      </c>
      <c r="D458" s="287" t="s">
        <v>956</v>
      </c>
      <c r="E458" s="297">
        <v>265</v>
      </c>
      <c r="F458" s="324">
        <v>255</v>
      </c>
      <c r="G458" s="312"/>
    </row>
    <row r="459" spans="1:7" x14ac:dyDescent="0.3">
      <c r="A459" s="307" t="s">
        <v>915</v>
      </c>
      <c r="B459" s="287" t="s">
        <v>916</v>
      </c>
      <c r="C459" s="301" t="s">
        <v>957</v>
      </c>
      <c r="D459" s="287" t="s">
        <v>958</v>
      </c>
      <c r="E459" s="297">
        <v>150</v>
      </c>
      <c r="F459" s="324">
        <v>143</v>
      </c>
      <c r="G459" s="312"/>
    </row>
    <row r="460" spans="1:7" x14ac:dyDescent="0.3">
      <c r="A460" s="307" t="s">
        <v>915</v>
      </c>
      <c r="B460" s="287" t="s">
        <v>916</v>
      </c>
      <c r="C460" s="301" t="s">
        <v>959</v>
      </c>
      <c r="D460" s="287" t="s">
        <v>960</v>
      </c>
      <c r="E460" s="297">
        <v>46</v>
      </c>
      <c r="F460" s="324">
        <v>45</v>
      </c>
      <c r="G460" s="312"/>
    </row>
    <row r="461" spans="1:7" x14ac:dyDescent="0.3">
      <c r="A461" s="307" t="s">
        <v>915</v>
      </c>
      <c r="B461" s="287" t="s">
        <v>916</v>
      </c>
      <c r="C461" s="301" t="s">
        <v>961</v>
      </c>
      <c r="D461" s="287" t="s">
        <v>962</v>
      </c>
      <c r="E461" s="297">
        <v>203</v>
      </c>
      <c r="F461" s="324">
        <v>202</v>
      </c>
      <c r="G461" s="312"/>
    </row>
    <row r="462" spans="1:7" x14ac:dyDescent="0.3">
      <c r="A462" s="307" t="s">
        <v>915</v>
      </c>
      <c r="B462" s="287" t="s">
        <v>916</v>
      </c>
      <c r="C462" s="301" t="s">
        <v>963</v>
      </c>
      <c r="D462" s="287" t="s">
        <v>964</v>
      </c>
      <c r="E462" s="297">
        <v>55</v>
      </c>
      <c r="F462" s="324">
        <v>55</v>
      </c>
      <c r="G462" s="312"/>
    </row>
    <row r="463" spans="1:7" x14ac:dyDescent="0.3">
      <c r="A463" s="307" t="s">
        <v>915</v>
      </c>
      <c r="B463" s="287" t="s">
        <v>916</v>
      </c>
      <c r="C463" s="301" t="s">
        <v>965</v>
      </c>
      <c r="D463" s="287" t="s">
        <v>966</v>
      </c>
      <c r="E463" s="297">
        <v>57</v>
      </c>
      <c r="F463" s="324">
        <v>51</v>
      </c>
      <c r="G463" s="312"/>
    </row>
    <row r="464" spans="1:7" x14ac:dyDescent="0.3">
      <c r="A464" s="307" t="s">
        <v>915</v>
      </c>
      <c r="B464" s="287" t="s">
        <v>916</v>
      </c>
      <c r="C464" s="301" t="s">
        <v>967</v>
      </c>
      <c r="D464" s="287" t="s">
        <v>968</v>
      </c>
      <c r="E464" s="297">
        <v>146</v>
      </c>
      <c r="F464" s="324">
        <v>140</v>
      </c>
      <c r="G464" s="312"/>
    </row>
    <row r="465" spans="1:7" x14ac:dyDescent="0.3">
      <c r="A465" s="307" t="s">
        <v>915</v>
      </c>
      <c r="B465" s="287" t="s">
        <v>916</v>
      </c>
      <c r="C465" s="301" t="s">
        <v>969</v>
      </c>
      <c r="D465" s="287" t="s">
        <v>970</v>
      </c>
      <c r="E465" s="297">
        <v>167</v>
      </c>
      <c r="F465" s="324">
        <v>132</v>
      </c>
      <c r="G465" s="312"/>
    </row>
    <row r="466" spans="1:7" x14ac:dyDescent="0.3">
      <c r="A466" s="307" t="s">
        <v>915</v>
      </c>
      <c r="B466" s="287" t="s">
        <v>916</v>
      </c>
      <c r="C466" s="301" t="s">
        <v>971</v>
      </c>
      <c r="D466" s="287" t="s">
        <v>972</v>
      </c>
      <c r="E466" s="297">
        <v>273</v>
      </c>
      <c r="F466" s="324">
        <v>261</v>
      </c>
      <c r="G466" s="312"/>
    </row>
    <row r="467" spans="1:7" x14ac:dyDescent="0.3">
      <c r="A467" s="307" t="s">
        <v>915</v>
      </c>
      <c r="B467" s="287" t="s">
        <v>916</v>
      </c>
      <c r="C467" s="301" t="s">
        <v>973</v>
      </c>
      <c r="D467" s="287" t="s">
        <v>974</v>
      </c>
      <c r="E467" s="297">
        <v>23</v>
      </c>
      <c r="F467" s="324">
        <v>19</v>
      </c>
      <c r="G467" s="312"/>
    </row>
    <row r="468" spans="1:7" x14ac:dyDescent="0.3">
      <c r="A468" s="307" t="s">
        <v>915</v>
      </c>
      <c r="B468" s="287" t="s">
        <v>916</v>
      </c>
      <c r="C468" s="301" t="s">
        <v>975</v>
      </c>
      <c r="D468" s="287" t="s">
        <v>976</v>
      </c>
      <c r="E468" s="297">
        <v>79</v>
      </c>
      <c r="F468" s="324">
        <v>76</v>
      </c>
      <c r="G468" s="312"/>
    </row>
    <row r="469" spans="1:7" x14ac:dyDescent="0.3">
      <c r="A469" s="307" t="s">
        <v>915</v>
      </c>
      <c r="B469" s="287" t="s">
        <v>916</v>
      </c>
      <c r="C469" s="301" t="s">
        <v>977</v>
      </c>
      <c r="D469" s="287" t="s">
        <v>978</v>
      </c>
      <c r="E469" s="297">
        <v>147</v>
      </c>
      <c r="F469" s="324">
        <v>140</v>
      </c>
      <c r="G469" s="312"/>
    </row>
    <row r="470" spans="1:7" x14ac:dyDescent="0.3">
      <c r="A470" s="307" t="s">
        <v>915</v>
      </c>
      <c r="B470" s="287" t="s">
        <v>916</v>
      </c>
      <c r="C470" s="301" t="s">
        <v>979</v>
      </c>
      <c r="D470" s="287" t="s">
        <v>980</v>
      </c>
      <c r="E470" s="297">
        <v>8</v>
      </c>
      <c r="F470" s="324">
        <v>6</v>
      </c>
      <c r="G470" s="312"/>
    </row>
    <row r="471" spans="1:7" x14ac:dyDescent="0.3">
      <c r="A471" s="307" t="s">
        <v>915</v>
      </c>
      <c r="B471" s="287" t="s">
        <v>916</v>
      </c>
      <c r="C471" s="301" t="s">
        <v>981</v>
      </c>
      <c r="D471" s="287" t="s">
        <v>982</v>
      </c>
      <c r="E471" s="297">
        <v>25</v>
      </c>
      <c r="F471" s="324">
        <v>12</v>
      </c>
      <c r="G471" s="312"/>
    </row>
    <row r="472" spans="1:7" x14ac:dyDescent="0.3">
      <c r="A472" s="307" t="s">
        <v>915</v>
      </c>
      <c r="B472" s="287" t="s">
        <v>916</v>
      </c>
      <c r="C472" s="301" t="s">
        <v>983</v>
      </c>
      <c r="D472" s="287" t="s">
        <v>984</v>
      </c>
      <c r="E472" s="297">
        <v>144</v>
      </c>
      <c r="F472" s="324">
        <v>144</v>
      </c>
      <c r="G472" s="312"/>
    </row>
    <row r="473" spans="1:7" x14ac:dyDescent="0.3">
      <c r="A473" s="307" t="s">
        <v>915</v>
      </c>
      <c r="B473" s="287" t="s">
        <v>916</v>
      </c>
      <c r="C473" s="301" t="s">
        <v>985</v>
      </c>
      <c r="D473" s="287" t="s">
        <v>986</v>
      </c>
      <c r="E473" s="297">
        <v>399</v>
      </c>
      <c r="F473" s="324">
        <v>368</v>
      </c>
      <c r="G473" s="312"/>
    </row>
    <row r="474" spans="1:7" x14ac:dyDescent="0.3">
      <c r="A474" s="307" t="s">
        <v>915</v>
      </c>
      <c r="B474" s="287" t="s">
        <v>916</v>
      </c>
      <c r="C474" s="301" t="s">
        <v>987</v>
      </c>
      <c r="D474" s="287" t="s">
        <v>988</v>
      </c>
      <c r="E474" s="297">
        <v>11</v>
      </c>
      <c r="F474" s="324">
        <v>10</v>
      </c>
      <c r="G474" s="312"/>
    </row>
    <row r="475" spans="1:7" x14ac:dyDescent="0.3">
      <c r="A475" s="307" t="s">
        <v>915</v>
      </c>
      <c r="B475" s="287" t="s">
        <v>916</v>
      </c>
      <c r="C475" s="301" t="s">
        <v>989</v>
      </c>
      <c r="D475" s="287" t="s">
        <v>990</v>
      </c>
      <c r="E475" s="297">
        <v>60</v>
      </c>
      <c r="F475" s="324">
        <v>57</v>
      </c>
      <c r="G475" s="312"/>
    </row>
    <row r="476" spans="1:7" x14ac:dyDescent="0.3">
      <c r="A476" s="307" t="s">
        <v>915</v>
      </c>
      <c r="B476" s="287" t="s">
        <v>916</v>
      </c>
      <c r="C476" s="301" t="s">
        <v>991</v>
      </c>
      <c r="D476" s="287" t="s">
        <v>992</v>
      </c>
      <c r="E476" s="297">
        <v>14</v>
      </c>
      <c r="F476" s="324">
        <v>11</v>
      </c>
      <c r="G476" s="312"/>
    </row>
    <row r="477" spans="1:7" x14ac:dyDescent="0.3">
      <c r="A477" s="307" t="s">
        <v>915</v>
      </c>
      <c r="B477" s="287" t="s">
        <v>916</v>
      </c>
      <c r="C477" s="301" t="s">
        <v>993</v>
      </c>
      <c r="D477" s="287" t="s">
        <v>994</v>
      </c>
      <c r="E477" s="297">
        <v>11</v>
      </c>
      <c r="F477" s="324">
        <v>11</v>
      </c>
      <c r="G477" s="312"/>
    </row>
    <row r="478" spans="1:7" x14ac:dyDescent="0.3">
      <c r="A478" s="307" t="s">
        <v>915</v>
      </c>
      <c r="B478" s="287" t="s">
        <v>916</v>
      </c>
      <c r="C478" s="301" t="s">
        <v>995</v>
      </c>
      <c r="D478" s="287" t="s">
        <v>996</v>
      </c>
      <c r="E478" s="297">
        <v>13</v>
      </c>
      <c r="F478" s="324">
        <v>12</v>
      </c>
      <c r="G478" s="312"/>
    </row>
    <row r="479" spans="1:7" x14ac:dyDescent="0.3">
      <c r="A479" s="307" t="s">
        <v>915</v>
      </c>
      <c r="B479" s="287" t="s">
        <v>916</v>
      </c>
      <c r="C479" s="301" t="s">
        <v>997</v>
      </c>
      <c r="D479" s="287" t="s">
        <v>998</v>
      </c>
      <c r="E479" s="297">
        <v>12</v>
      </c>
      <c r="F479" s="324">
        <v>12</v>
      </c>
      <c r="G479" s="312"/>
    </row>
    <row r="480" spans="1:7" x14ac:dyDescent="0.3">
      <c r="A480" s="307" t="s">
        <v>915</v>
      </c>
      <c r="B480" s="287" t="s">
        <v>916</v>
      </c>
      <c r="C480" s="301" t="s">
        <v>999</v>
      </c>
      <c r="D480" s="287" t="s">
        <v>1000</v>
      </c>
      <c r="E480" s="297">
        <v>13</v>
      </c>
      <c r="F480" s="324">
        <v>13</v>
      </c>
      <c r="G480" s="312"/>
    </row>
    <row r="481" spans="1:7" x14ac:dyDescent="0.3">
      <c r="A481" s="307" t="s">
        <v>915</v>
      </c>
      <c r="B481" s="287" t="s">
        <v>916</v>
      </c>
      <c r="C481" s="301" t="s">
        <v>1001</v>
      </c>
      <c r="D481" s="287" t="s">
        <v>1002</v>
      </c>
      <c r="E481" s="297">
        <v>20</v>
      </c>
      <c r="F481" s="324">
        <v>20</v>
      </c>
      <c r="G481" s="312"/>
    </row>
    <row r="482" spans="1:7" x14ac:dyDescent="0.3">
      <c r="A482" s="307" t="s">
        <v>915</v>
      </c>
      <c r="B482" s="287" t="s">
        <v>916</v>
      </c>
      <c r="C482" s="301" t="s">
        <v>1003</v>
      </c>
      <c r="D482" s="287" t="s">
        <v>1004</v>
      </c>
      <c r="E482" s="297">
        <v>19</v>
      </c>
      <c r="F482" s="324">
        <v>19</v>
      </c>
      <c r="G482" s="312"/>
    </row>
    <row r="483" spans="1:7" x14ac:dyDescent="0.3">
      <c r="A483" s="307" t="s">
        <v>915</v>
      </c>
      <c r="B483" s="287" t="s">
        <v>916</v>
      </c>
      <c r="C483" s="301" t="s">
        <v>1005</v>
      </c>
      <c r="D483" s="287" t="s">
        <v>1006</v>
      </c>
      <c r="E483" s="297">
        <v>14</v>
      </c>
      <c r="F483" s="324">
        <v>11</v>
      </c>
      <c r="G483" s="312"/>
    </row>
    <row r="484" spans="1:7" x14ac:dyDescent="0.3">
      <c r="A484" s="307" t="s">
        <v>915</v>
      </c>
      <c r="B484" s="287" t="s">
        <v>916</v>
      </c>
      <c r="C484" s="301" t="s">
        <v>1007</v>
      </c>
      <c r="D484" s="287" t="s">
        <v>124</v>
      </c>
      <c r="E484" s="297">
        <v>14</v>
      </c>
      <c r="F484" s="324">
        <v>14</v>
      </c>
      <c r="G484" s="312"/>
    </row>
    <row r="485" spans="1:7" x14ac:dyDescent="0.3">
      <c r="A485" s="307" t="s">
        <v>915</v>
      </c>
      <c r="B485" s="287" t="s">
        <v>916</v>
      </c>
      <c r="C485" s="301" t="s">
        <v>1008</v>
      </c>
      <c r="D485" s="287" t="s">
        <v>1009</v>
      </c>
      <c r="E485" s="297">
        <v>12</v>
      </c>
      <c r="F485" s="324">
        <v>12</v>
      </c>
      <c r="G485" s="312"/>
    </row>
    <row r="486" spans="1:7" x14ac:dyDescent="0.3">
      <c r="A486" s="307" t="s">
        <v>915</v>
      </c>
      <c r="B486" s="287" t="s">
        <v>916</v>
      </c>
      <c r="C486" s="301" t="s">
        <v>1010</v>
      </c>
      <c r="D486" s="287" t="s">
        <v>1011</v>
      </c>
      <c r="E486" s="297">
        <v>19</v>
      </c>
      <c r="F486" s="324">
        <v>13</v>
      </c>
      <c r="G486" s="312"/>
    </row>
    <row r="487" spans="1:7" x14ac:dyDescent="0.3">
      <c r="A487" s="307" t="s">
        <v>915</v>
      </c>
      <c r="B487" s="287" t="s">
        <v>916</v>
      </c>
      <c r="C487" s="301" t="s">
        <v>1012</v>
      </c>
      <c r="D487" s="287" t="s">
        <v>1013</v>
      </c>
      <c r="E487" s="297">
        <v>18</v>
      </c>
      <c r="F487" s="324">
        <v>18</v>
      </c>
      <c r="G487" s="312"/>
    </row>
    <row r="488" spans="1:7" x14ac:dyDescent="0.3">
      <c r="A488" s="307" t="s">
        <v>915</v>
      </c>
      <c r="B488" s="287" t="s">
        <v>916</v>
      </c>
      <c r="C488" s="301" t="s">
        <v>1014</v>
      </c>
      <c r="D488" s="287" t="s">
        <v>125</v>
      </c>
      <c r="E488" s="297">
        <v>8</v>
      </c>
      <c r="F488" s="324">
        <v>8</v>
      </c>
      <c r="G488" s="312"/>
    </row>
    <row r="489" spans="1:7" x14ac:dyDescent="0.3">
      <c r="A489" s="307" t="s">
        <v>915</v>
      </c>
      <c r="B489" s="287" t="s">
        <v>916</v>
      </c>
      <c r="C489" s="301" t="s">
        <v>1015</v>
      </c>
      <c r="D489" s="287" t="s">
        <v>127</v>
      </c>
      <c r="E489" s="297">
        <v>8</v>
      </c>
      <c r="F489" s="324">
        <v>8</v>
      </c>
      <c r="G489" s="312"/>
    </row>
    <row r="490" spans="1:7" x14ac:dyDescent="0.3">
      <c r="A490" s="307" t="s">
        <v>915</v>
      </c>
      <c r="B490" s="287" t="s">
        <v>916</v>
      </c>
      <c r="C490" s="301" t="s">
        <v>1016</v>
      </c>
      <c r="D490" s="287" t="s">
        <v>128</v>
      </c>
      <c r="E490" s="297">
        <v>10</v>
      </c>
      <c r="F490" s="324">
        <v>9</v>
      </c>
      <c r="G490" s="312"/>
    </row>
    <row r="491" spans="1:7" x14ac:dyDescent="0.3">
      <c r="A491" s="307" t="s">
        <v>915</v>
      </c>
      <c r="B491" s="287" t="s">
        <v>916</v>
      </c>
      <c r="C491" s="301" t="s">
        <v>1017</v>
      </c>
      <c r="D491" s="287" t="s">
        <v>126</v>
      </c>
      <c r="E491" s="297">
        <v>8</v>
      </c>
      <c r="F491" s="324">
        <v>8</v>
      </c>
      <c r="G491" s="312"/>
    </row>
    <row r="492" spans="1:7" x14ac:dyDescent="0.3">
      <c r="A492" s="307" t="s">
        <v>915</v>
      </c>
      <c r="B492" s="287" t="s">
        <v>916</v>
      </c>
      <c r="C492" s="301" t="s">
        <v>1018</v>
      </c>
      <c r="D492" s="287" t="s">
        <v>1019</v>
      </c>
      <c r="E492" s="297">
        <v>7</v>
      </c>
      <c r="F492" s="324">
        <v>7</v>
      </c>
      <c r="G492" s="312"/>
    </row>
    <row r="493" spans="1:7" x14ac:dyDescent="0.3">
      <c r="A493" s="307" t="s">
        <v>915</v>
      </c>
      <c r="B493" s="287" t="s">
        <v>916</v>
      </c>
      <c r="C493" s="301" t="s">
        <v>1020</v>
      </c>
      <c r="D493" s="287" t="s">
        <v>1021</v>
      </c>
      <c r="E493" s="297">
        <v>7</v>
      </c>
      <c r="F493" s="324">
        <v>7</v>
      </c>
      <c r="G493" s="312"/>
    </row>
    <row r="494" spans="1:7" x14ac:dyDescent="0.3">
      <c r="A494" s="307" t="s">
        <v>915</v>
      </c>
      <c r="B494" s="287" t="s">
        <v>916</v>
      </c>
      <c r="C494" s="301" t="s">
        <v>1022</v>
      </c>
      <c r="D494" s="287" t="s">
        <v>1023</v>
      </c>
      <c r="E494" s="297">
        <v>14</v>
      </c>
      <c r="F494" s="324">
        <v>14</v>
      </c>
      <c r="G494" s="312"/>
    </row>
    <row r="495" spans="1:7" x14ac:dyDescent="0.3">
      <c r="A495" s="307" t="s">
        <v>915</v>
      </c>
      <c r="B495" s="287" t="s">
        <v>916</v>
      </c>
      <c r="C495" s="301" t="s">
        <v>1024</v>
      </c>
      <c r="D495" s="287" t="s">
        <v>1025</v>
      </c>
      <c r="E495" s="297">
        <v>7</v>
      </c>
      <c r="F495" s="324">
        <v>6</v>
      </c>
      <c r="G495" s="312"/>
    </row>
    <row r="496" spans="1:7" x14ac:dyDescent="0.3">
      <c r="A496" s="307" t="s">
        <v>915</v>
      </c>
      <c r="B496" s="287" t="s">
        <v>916</v>
      </c>
      <c r="C496" s="301" t="s">
        <v>1026</v>
      </c>
      <c r="D496" s="287" t="s">
        <v>1027</v>
      </c>
      <c r="E496" s="297">
        <v>7</v>
      </c>
      <c r="F496" s="324">
        <v>5</v>
      </c>
      <c r="G496" s="312"/>
    </row>
    <row r="497" spans="1:7" x14ac:dyDescent="0.3">
      <c r="A497" s="307" t="s">
        <v>915</v>
      </c>
      <c r="B497" s="287" t="s">
        <v>916</v>
      </c>
      <c r="C497" s="301" t="s">
        <v>1028</v>
      </c>
      <c r="D497" s="287" t="s">
        <v>1029</v>
      </c>
      <c r="E497" s="297">
        <v>400</v>
      </c>
      <c r="F497" s="324">
        <v>353</v>
      </c>
      <c r="G497" s="312"/>
    </row>
    <row r="498" spans="1:7" x14ac:dyDescent="0.3">
      <c r="A498" s="307" t="s">
        <v>1030</v>
      </c>
      <c r="B498" s="287" t="s">
        <v>1031</v>
      </c>
      <c r="C498" s="301" t="s">
        <v>1032</v>
      </c>
      <c r="D498" s="287" t="s">
        <v>1033</v>
      </c>
      <c r="E498" s="297">
        <v>195</v>
      </c>
      <c r="F498" s="324">
        <v>190</v>
      </c>
      <c r="G498" s="312"/>
    </row>
    <row r="499" spans="1:7" x14ac:dyDescent="0.3">
      <c r="A499" s="307" t="s">
        <v>1030</v>
      </c>
      <c r="B499" s="287" t="s">
        <v>1031</v>
      </c>
      <c r="C499" s="301" t="s">
        <v>1034</v>
      </c>
      <c r="D499" s="287" t="s">
        <v>1035</v>
      </c>
      <c r="E499" s="297">
        <v>356</v>
      </c>
      <c r="F499" s="324">
        <v>356</v>
      </c>
      <c r="G499" s="312"/>
    </row>
    <row r="500" spans="1:7" x14ac:dyDescent="0.3">
      <c r="A500" s="307" t="s">
        <v>1036</v>
      </c>
      <c r="B500" s="287" t="s">
        <v>1037</v>
      </c>
      <c r="C500" s="301" t="s">
        <v>1038</v>
      </c>
      <c r="D500" s="287" t="s">
        <v>1039</v>
      </c>
      <c r="E500" s="297">
        <v>207</v>
      </c>
      <c r="F500" s="324">
        <v>184</v>
      </c>
      <c r="G500" s="312"/>
    </row>
    <row r="501" spans="1:7" x14ac:dyDescent="0.3">
      <c r="A501" s="307" t="s">
        <v>1036</v>
      </c>
      <c r="B501" s="287" t="s">
        <v>1037</v>
      </c>
      <c r="C501" s="301" t="s">
        <v>1040</v>
      </c>
      <c r="D501" s="287" t="s">
        <v>1041</v>
      </c>
      <c r="E501" s="297">
        <v>161</v>
      </c>
      <c r="F501" s="324">
        <v>161</v>
      </c>
      <c r="G501" s="312"/>
    </row>
    <row r="502" spans="1:7" x14ac:dyDescent="0.3">
      <c r="A502" s="307" t="s">
        <v>1036</v>
      </c>
      <c r="B502" s="287" t="s">
        <v>1037</v>
      </c>
      <c r="C502" s="301" t="s">
        <v>1042</v>
      </c>
      <c r="D502" s="287" t="s">
        <v>1043</v>
      </c>
      <c r="E502" s="297">
        <v>1.4079999999999999</v>
      </c>
      <c r="F502" s="324">
        <v>1.367</v>
      </c>
      <c r="G502" s="312"/>
    </row>
    <row r="503" spans="1:7" x14ac:dyDescent="0.3">
      <c r="A503" s="307" t="s">
        <v>1036</v>
      </c>
      <c r="B503" s="287" t="s">
        <v>1037</v>
      </c>
      <c r="C503" s="301" t="s">
        <v>1044</v>
      </c>
      <c r="D503" s="287" t="s">
        <v>1045</v>
      </c>
      <c r="E503" s="297">
        <v>42</v>
      </c>
      <c r="F503" s="324">
        <v>42</v>
      </c>
      <c r="G503" s="312"/>
    </row>
    <row r="504" spans="1:7" x14ac:dyDescent="0.3">
      <c r="A504" s="307" t="s">
        <v>1036</v>
      </c>
      <c r="B504" s="287" t="s">
        <v>1037</v>
      </c>
      <c r="C504" s="301" t="s">
        <v>1046</v>
      </c>
      <c r="D504" s="287" t="s">
        <v>1047</v>
      </c>
      <c r="E504" s="297">
        <v>138</v>
      </c>
      <c r="F504" s="324">
        <v>134</v>
      </c>
      <c r="G504" s="312"/>
    </row>
    <row r="505" spans="1:7" x14ac:dyDescent="0.3">
      <c r="A505" s="307" t="s">
        <v>1036</v>
      </c>
      <c r="B505" s="287" t="s">
        <v>1037</v>
      </c>
      <c r="C505" s="301" t="s">
        <v>1048</v>
      </c>
      <c r="D505" s="287" t="s">
        <v>1049</v>
      </c>
      <c r="E505" s="297">
        <v>223</v>
      </c>
      <c r="F505" s="324">
        <v>215</v>
      </c>
      <c r="G505" s="312"/>
    </row>
    <row r="506" spans="1:7" x14ac:dyDescent="0.3">
      <c r="A506" s="307" t="s">
        <v>1036</v>
      </c>
      <c r="B506" s="287" t="s">
        <v>1037</v>
      </c>
      <c r="C506" s="301" t="s">
        <v>1050</v>
      </c>
      <c r="D506" s="287" t="s">
        <v>1051</v>
      </c>
      <c r="E506" s="297">
        <v>242</v>
      </c>
      <c r="F506" s="324">
        <v>231</v>
      </c>
      <c r="G506" s="312"/>
    </row>
    <row r="507" spans="1:7" x14ac:dyDescent="0.3">
      <c r="A507" s="307" t="s">
        <v>1036</v>
      </c>
      <c r="B507" s="287" t="s">
        <v>1037</v>
      </c>
      <c r="C507" s="301" t="s">
        <v>1052</v>
      </c>
      <c r="D507" s="287" t="s">
        <v>1053</v>
      </c>
      <c r="E507" s="297">
        <v>125</v>
      </c>
      <c r="F507" s="324">
        <v>121</v>
      </c>
      <c r="G507" s="312"/>
    </row>
    <row r="508" spans="1:7" x14ac:dyDescent="0.3">
      <c r="A508" s="307" t="s">
        <v>1036</v>
      </c>
      <c r="B508" s="287" t="s">
        <v>1037</v>
      </c>
      <c r="C508" s="301" t="s">
        <v>1054</v>
      </c>
      <c r="D508" s="287" t="s">
        <v>1055</v>
      </c>
      <c r="E508" s="297">
        <v>79</v>
      </c>
      <c r="F508" s="324">
        <v>76</v>
      </c>
      <c r="G508" s="312"/>
    </row>
    <row r="509" spans="1:7" x14ac:dyDescent="0.3">
      <c r="A509" s="307" t="s">
        <v>1036</v>
      </c>
      <c r="B509" s="287" t="s">
        <v>1037</v>
      </c>
      <c r="C509" s="301" t="s">
        <v>1056</v>
      </c>
      <c r="D509" s="287" t="s">
        <v>1057</v>
      </c>
      <c r="E509" s="297">
        <v>145</v>
      </c>
      <c r="F509" s="324">
        <v>140</v>
      </c>
      <c r="G509" s="312"/>
    </row>
    <row r="510" spans="1:7" x14ac:dyDescent="0.3">
      <c r="A510" s="307" t="s">
        <v>1036</v>
      </c>
      <c r="B510" s="287" t="s">
        <v>1037</v>
      </c>
      <c r="C510" s="301" t="s">
        <v>1058</v>
      </c>
      <c r="D510" s="287" t="s">
        <v>1059</v>
      </c>
      <c r="E510" s="297">
        <v>2.0859999999999999</v>
      </c>
      <c r="F510" s="324">
        <v>2.0510000000000002</v>
      </c>
      <c r="G510" s="312"/>
    </row>
    <row r="511" spans="1:7" x14ac:dyDescent="0.3">
      <c r="A511" s="307" t="s">
        <v>1036</v>
      </c>
      <c r="B511" s="287" t="s">
        <v>1037</v>
      </c>
      <c r="C511" s="301" t="s">
        <v>1060</v>
      </c>
      <c r="D511" s="287" t="s">
        <v>1061</v>
      </c>
      <c r="E511" s="297">
        <v>484</v>
      </c>
      <c r="F511" s="324">
        <v>454</v>
      </c>
      <c r="G511" s="312"/>
    </row>
    <row r="512" spans="1:7" x14ac:dyDescent="0.3">
      <c r="A512" s="307" t="s">
        <v>1036</v>
      </c>
      <c r="B512" s="287" t="s">
        <v>1037</v>
      </c>
      <c r="C512" s="301" t="s">
        <v>1062</v>
      </c>
      <c r="D512" s="287" t="s">
        <v>1063</v>
      </c>
      <c r="E512" s="297">
        <v>373</v>
      </c>
      <c r="F512" s="324">
        <v>356</v>
      </c>
      <c r="G512" s="312"/>
    </row>
    <row r="513" spans="1:7" x14ac:dyDescent="0.3">
      <c r="A513" s="307" t="s">
        <v>1036</v>
      </c>
      <c r="B513" s="287" t="s">
        <v>1037</v>
      </c>
      <c r="C513" s="301" t="s">
        <v>1064</v>
      </c>
      <c r="D513" s="287" t="s">
        <v>1065</v>
      </c>
      <c r="E513" s="297">
        <v>341</v>
      </c>
      <c r="F513" s="324">
        <v>332</v>
      </c>
      <c r="G513" s="312"/>
    </row>
    <row r="514" spans="1:7" x14ac:dyDescent="0.3">
      <c r="A514" s="307" t="s">
        <v>1036</v>
      </c>
      <c r="B514" s="287" t="s">
        <v>1037</v>
      </c>
      <c r="C514" s="301" t="s">
        <v>1066</v>
      </c>
      <c r="D514" s="287" t="s">
        <v>1067</v>
      </c>
      <c r="E514" s="297">
        <v>310</v>
      </c>
      <c r="F514" s="324">
        <v>287</v>
      </c>
      <c r="G514" s="312"/>
    </row>
    <row r="515" spans="1:7" x14ac:dyDescent="0.3">
      <c r="A515" s="307" t="s">
        <v>1036</v>
      </c>
      <c r="B515" s="287" t="s">
        <v>1037</v>
      </c>
      <c r="C515" s="301" t="s">
        <v>1068</v>
      </c>
      <c r="D515" s="287" t="s">
        <v>1069</v>
      </c>
      <c r="E515" s="297">
        <v>548</v>
      </c>
      <c r="F515" s="324">
        <v>533</v>
      </c>
      <c r="G515" s="312"/>
    </row>
    <row r="516" spans="1:7" x14ac:dyDescent="0.3">
      <c r="A516" s="307" t="s">
        <v>1036</v>
      </c>
      <c r="B516" s="287" t="s">
        <v>1037</v>
      </c>
      <c r="C516" s="301" t="s">
        <v>1070</v>
      </c>
      <c r="D516" s="287" t="s">
        <v>1071</v>
      </c>
      <c r="E516" s="297">
        <v>492</v>
      </c>
      <c r="F516" s="324">
        <v>479</v>
      </c>
      <c r="G516" s="312"/>
    </row>
    <row r="517" spans="1:7" x14ac:dyDescent="0.3">
      <c r="A517" s="307" t="s">
        <v>1036</v>
      </c>
      <c r="B517" s="287" t="s">
        <v>1037</v>
      </c>
      <c r="C517" s="301" t="s">
        <v>1072</v>
      </c>
      <c r="D517" s="287" t="s">
        <v>1073</v>
      </c>
      <c r="E517" s="297">
        <v>555</v>
      </c>
      <c r="F517" s="324">
        <v>539</v>
      </c>
      <c r="G517" s="312"/>
    </row>
    <row r="518" spans="1:7" x14ac:dyDescent="0.3">
      <c r="A518" s="307" t="s">
        <v>1036</v>
      </c>
      <c r="B518" s="287" t="s">
        <v>1037</v>
      </c>
      <c r="C518" s="301" t="s">
        <v>1074</v>
      </c>
      <c r="D518" s="287" t="s">
        <v>1075</v>
      </c>
      <c r="E518" s="297">
        <v>336</v>
      </c>
      <c r="F518" s="324">
        <v>322</v>
      </c>
      <c r="G518" s="312"/>
    </row>
    <row r="519" spans="1:7" x14ac:dyDescent="0.3">
      <c r="A519" s="307" t="s">
        <v>1036</v>
      </c>
      <c r="B519" s="287" t="s">
        <v>1037</v>
      </c>
      <c r="C519" s="301" t="s">
        <v>1076</v>
      </c>
      <c r="D519" s="287" t="s">
        <v>1077</v>
      </c>
      <c r="E519" s="297">
        <v>474</v>
      </c>
      <c r="F519" s="324">
        <v>460</v>
      </c>
      <c r="G519" s="312"/>
    </row>
    <row r="520" spans="1:7" x14ac:dyDescent="0.3">
      <c r="A520" s="307" t="s">
        <v>1036</v>
      </c>
      <c r="B520" s="287" t="s">
        <v>1037</v>
      </c>
      <c r="C520" s="301" t="s">
        <v>1078</v>
      </c>
      <c r="D520" s="287" t="s">
        <v>1079</v>
      </c>
      <c r="E520" s="297">
        <v>207</v>
      </c>
      <c r="F520" s="324">
        <v>192</v>
      </c>
      <c r="G520" s="312"/>
    </row>
    <row r="521" spans="1:7" x14ac:dyDescent="0.3">
      <c r="A521" s="307" t="s">
        <v>1036</v>
      </c>
      <c r="B521" s="287" t="s">
        <v>1037</v>
      </c>
      <c r="C521" s="301" t="s">
        <v>1080</v>
      </c>
      <c r="D521" s="287" t="s">
        <v>1081</v>
      </c>
      <c r="E521" s="297">
        <v>411</v>
      </c>
      <c r="F521" s="324">
        <v>379</v>
      </c>
      <c r="G521" s="312"/>
    </row>
    <row r="522" spans="1:7" x14ac:dyDescent="0.3">
      <c r="A522" s="307" t="s">
        <v>1036</v>
      </c>
      <c r="B522" s="287" t="s">
        <v>1037</v>
      </c>
      <c r="C522" s="301" t="s">
        <v>1082</v>
      </c>
      <c r="D522" s="287" t="s">
        <v>1083</v>
      </c>
      <c r="E522" s="297">
        <v>162</v>
      </c>
      <c r="F522" s="324">
        <v>157</v>
      </c>
      <c r="G522" s="312"/>
    </row>
    <row r="523" spans="1:7" x14ac:dyDescent="0.3">
      <c r="A523" s="307" t="s">
        <v>1036</v>
      </c>
      <c r="B523" s="287" t="s">
        <v>1037</v>
      </c>
      <c r="C523" s="301" t="s">
        <v>1084</v>
      </c>
      <c r="D523" s="287" t="s">
        <v>1085</v>
      </c>
      <c r="E523" s="297">
        <v>152</v>
      </c>
      <c r="F523" s="324">
        <v>152</v>
      </c>
      <c r="G523" s="312"/>
    </row>
    <row r="524" spans="1:7" x14ac:dyDescent="0.3">
      <c r="A524" s="307" t="s">
        <v>1036</v>
      </c>
      <c r="B524" s="287" t="s">
        <v>1037</v>
      </c>
      <c r="C524" s="301" t="s">
        <v>1086</v>
      </c>
      <c r="D524" s="287" t="s">
        <v>1087</v>
      </c>
      <c r="E524" s="297">
        <v>85</v>
      </c>
      <c r="F524" s="324">
        <v>84</v>
      </c>
      <c r="G524" s="312"/>
    </row>
    <row r="525" spans="1:7" x14ac:dyDescent="0.3">
      <c r="A525" s="307" t="s">
        <v>1036</v>
      </c>
      <c r="B525" s="287" t="s">
        <v>1037</v>
      </c>
      <c r="C525" s="301" t="s">
        <v>1088</v>
      </c>
      <c r="D525" s="287" t="s">
        <v>1089</v>
      </c>
      <c r="E525" s="297">
        <v>24</v>
      </c>
      <c r="F525" s="324">
        <v>24</v>
      </c>
      <c r="G525" s="312"/>
    </row>
    <row r="526" spans="1:7" x14ac:dyDescent="0.3">
      <c r="A526" s="307" t="s">
        <v>1036</v>
      </c>
      <c r="B526" s="287" t="s">
        <v>1037</v>
      </c>
      <c r="C526" s="301" t="s">
        <v>1090</v>
      </c>
      <c r="D526" s="287" t="s">
        <v>1091</v>
      </c>
      <c r="E526" s="297">
        <v>15</v>
      </c>
      <c r="F526" s="324">
        <v>15</v>
      </c>
      <c r="G526" s="312"/>
    </row>
    <row r="527" spans="1:7" x14ac:dyDescent="0.3">
      <c r="A527" s="307" t="s">
        <v>1036</v>
      </c>
      <c r="B527" s="287" t="s">
        <v>1037</v>
      </c>
      <c r="C527" s="301" t="s">
        <v>1092</v>
      </c>
      <c r="D527" s="287" t="s">
        <v>1093</v>
      </c>
      <c r="E527" s="297">
        <v>31</v>
      </c>
      <c r="F527" s="324">
        <v>31</v>
      </c>
      <c r="G527" s="312"/>
    </row>
    <row r="528" spans="1:7" x14ac:dyDescent="0.3">
      <c r="A528" s="307" t="s">
        <v>1036</v>
      </c>
      <c r="B528" s="287" t="s">
        <v>1037</v>
      </c>
      <c r="C528" s="301" t="s">
        <v>1094</v>
      </c>
      <c r="D528" s="287" t="s">
        <v>1095</v>
      </c>
      <c r="E528" s="297">
        <v>32</v>
      </c>
      <c r="F528" s="324">
        <v>29</v>
      </c>
      <c r="G528" s="312"/>
    </row>
    <row r="529" spans="1:7" x14ac:dyDescent="0.3">
      <c r="A529" s="307" t="s">
        <v>1036</v>
      </c>
      <c r="B529" s="287" t="s">
        <v>1037</v>
      </c>
      <c r="C529" s="301" t="s">
        <v>1096</v>
      </c>
      <c r="D529" s="287" t="s">
        <v>1097</v>
      </c>
      <c r="E529" s="297">
        <v>34</v>
      </c>
      <c r="F529" s="324">
        <v>28</v>
      </c>
      <c r="G529" s="312"/>
    </row>
    <row r="530" spans="1:7" x14ac:dyDescent="0.3">
      <c r="A530" s="307" t="s">
        <v>1036</v>
      </c>
      <c r="B530" s="287" t="s">
        <v>1037</v>
      </c>
      <c r="C530" s="301" t="s">
        <v>1098</v>
      </c>
      <c r="D530" s="287" t="s">
        <v>1099</v>
      </c>
      <c r="E530" s="297">
        <v>38</v>
      </c>
      <c r="F530" s="324">
        <v>30</v>
      </c>
      <c r="G530" s="312"/>
    </row>
    <row r="531" spans="1:7" x14ac:dyDescent="0.3">
      <c r="A531" s="307" t="s">
        <v>1036</v>
      </c>
      <c r="B531" s="287" t="s">
        <v>1037</v>
      </c>
      <c r="C531" s="301" t="s">
        <v>1100</v>
      </c>
      <c r="D531" s="287" t="s">
        <v>1101</v>
      </c>
      <c r="E531" s="297">
        <v>38</v>
      </c>
      <c r="F531" s="324">
        <v>36</v>
      </c>
      <c r="G531" s="312"/>
    </row>
    <row r="532" spans="1:7" x14ac:dyDescent="0.3">
      <c r="A532" s="307" t="s">
        <v>1036</v>
      </c>
      <c r="B532" s="287" t="s">
        <v>1037</v>
      </c>
      <c r="C532" s="301" t="s">
        <v>1102</v>
      </c>
      <c r="D532" s="287" t="s">
        <v>1103</v>
      </c>
      <c r="E532" s="297">
        <v>32</v>
      </c>
      <c r="F532" s="324">
        <v>31</v>
      </c>
      <c r="G532" s="312"/>
    </row>
    <row r="533" spans="1:7" x14ac:dyDescent="0.3">
      <c r="A533" s="307" t="s">
        <v>1036</v>
      </c>
      <c r="B533" s="287" t="s">
        <v>1037</v>
      </c>
      <c r="C533" s="301" t="s">
        <v>1104</v>
      </c>
      <c r="D533" s="287" t="s">
        <v>1105</v>
      </c>
      <c r="E533" s="297">
        <v>39</v>
      </c>
      <c r="F533" s="324">
        <v>34</v>
      </c>
      <c r="G533" s="312"/>
    </row>
    <row r="534" spans="1:7" x14ac:dyDescent="0.3">
      <c r="A534" s="307" t="s">
        <v>1036</v>
      </c>
      <c r="B534" s="287" t="s">
        <v>1037</v>
      </c>
      <c r="C534" s="301" t="s">
        <v>1106</v>
      </c>
      <c r="D534" s="287" t="s">
        <v>1107</v>
      </c>
      <c r="E534" s="297">
        <v>32</v>
      </c>
      <c r="F534" s="324">
        <v>29</v>
      </c>
      <c r="G534" s="312"/>
    </row>
    <row r="535" spans="1:7" x14ac:dyDescent="0.3">
      <c r="A535" s="307" t="s">
        <v>1036</v>
      </c>
      <c r="B535" s="287" t="s">
        <v>1037</v>
      </c>
      <c r="C535" s="301" t="s">
        <v>1108</v>
      </c>
      <c r="D535" s="287" t="s">
        <v>1109</v>
      </c>
      <c r="E535" s="297">
        <v>34</v>
      </c>
      <c r="F535" s="324">
        <v>32</v>
      </c>
      <c r="G535" s="312"/>
    </row>
    <row r="536" spans="1:7" x14ac:dyDescent="0.3">
      <c r="A536" s="307" t="s">
        <v>1036</v>
      </c>
      <c r="B536" s="287" t="s">
        <v>1037</v>
      </c>
      <c r="C536" s="301" t="s">
        <v>1110</v>
      </c>
      <c r="D536" s="287" t="s">
        <v>1111</v>
      </c>
      <c r="E536" s="297">
        <v>36</v>
      </c>
      <c r="F536" s="324">
        <v>34</v>
      </c>
      <c r="G536" s="312"/>
    </row>
    <row r="537" spans="1:7" x14ac:dyDescent="0.3">
      <c r="A537" s="307" t="s">
        <v>1036</v>
      </c>
      <c r="B537" s="287" t="s">
        <v>1037</v>
      </c>
      <c r="C537" s="301" t="s">
        <v>1112</v>
      </c>
      <c r="D537" s="287" t="s">
        <v>1113</v>
      </c>
      <c r="E537" s="297">
        <v>41</v>
      </c>
      <c r="F537" s="324">
        <v>40</v>
      </c>
      <c r="G537" s="312"/>
    </row>
    <row r="538" spans="1:7" x14ac:dyDescent="0.3">
      <c r="A538" s="307" t="s">
        <v>1036</v>
      </c>
      <c r="B538" s="287" t="s">
        <v>1037</v>
      </c>
      <c r="C538" s="301" t="s">
        <v>1114</v>
      </c>
      <c r="D538" s="287" t="s">
        <v>1115</v>
      </c>
      <c r="E538" s="297">
        <v>40</v>
      </c>
      <c r="F538" s="324">
        <v>34</v>
      </c>
      <c r="G538" s="312"/>
    </row>
    <row r="539" spans="1:7" x14ac:dyDescent="0.3">
      <c r="A539" s="307" t="s">
        <v>1036</v>
      </c>
      <c r="B539" s="287" t="s">
        <v>1037</v>
      </c>
      <c r="C539" s="301" t="s">
        <v>1116</v>
      </c>
      <c r="D539" s="287" t="s">
        <v>1117</v>
      </c>
      <c r="E539" s="297">
        <v>239</v>
      </c>
      <c r="F539" s="324">
        <v>235</v>
      </c>
      <c r="G539" s="312"/>
    </row>
    <row r="540" spans="1:7" x14ac:dyDescent="0.3">
      <c r="A540" s="307" t="s">
        <v>1036</v>
      </c>
      <c r="B540" s="287" t="s">
        <v>1037</v>
      </c>
      <c r="C540" s="301" t="s">
        <v>1118</v>
      </c>
      <c r="D540" s="287" t="s">
        <v>1119</v>
      </c>
      <c r="E540" s="297">
        <v>622</v>
      </c>
      <c r="F540" s="324">
        <v>590</v>
      </c>
      <c r="G540" s="312"/>
    </row>
    <row r="541" spans="1:7" x14ac:dyDescent="0.3">
      <c r="A541" s="307" t="s">
        <v>1036</v>
      </c>
      <c r="B541" s="287" t="s">
        <v>1037</v>
      </c>
      <c r="C541" s="301" t="s">
        <v>1120</v>
      </c>
      <c r="D541" s="287" t="s">
        <v>1121</v>
      </c>
      <c r="E541" s="297">
        <v>44</v>
      </c>
      <c r="F541" s="324">
        <v>44</v>
      </c>
      <c r="G541" s="312"/>
    </row>
    <row r="542" spans="1:7" x14ac:dyDescent="0.3">
      <c r="A542" s="307" t="s">
        <v>1036</v>
      </c>
      <c r="B542" s="287" t="s">
        <v>1037</v>
      </c>
      <c r="C542" s="301" t="s">
        <v>1122</v>
      </c>
      <c r="D542" s="287" t="s">
        <v>1123</v>
      </c>
      <c r="E542" s="297">
        <v>53</v>
      </c>
      <c r="F542" s="324">
        <v>52</v>
      </c>
      <c r="G542" s="312"/>
    </row>
    <row r="543" spans="1:7" x14ac:dyDescent="0.3">
      <c r="A543" s="307" t="s">
        <v>1036</v>
      </c>
      <c r="B543" s="287" t="s">
        <v>1037</v>
      </c>
      <c r="C543" s="301" t="s">
        <v>1124</v>
      </c>
      <c r="D543" s="287" t="s">
        <v>1125</v>
      </c>
      <c r="E543" s="297">
        <v>62</v>
      </c>
      <c r="F543" s="324">
        <v>62</v>
      </c>
      <c r="G543" s="312"/>
    </row>
    <row r="544" spans="1:7" x14ac:dyDescent="0.3">
      <c r="A544" s="307" t="s">
        <v>1036</v>
      </c>
      <c r="B544" s="287" t="s">
        <v>1037</v>
      </c>
      <c r="C544" s="301" t="s">
        <v>1126</v>
      </c>
      <c r="D544" s="287" t="s">
        <v>1127</v>
      </c>
      <c r="E544" s="297">
        <v>148</v>
      </c>
      <c r="F544" s="324">
        <v>140</v>
      </c>
      <c r="G544" s="312"/>
    </row>
    <row r="545" spans="1:7" x14ac:dyDescent="0.3">
      <c r="A545" s="307" t="s">
        <v>1036</v>
      </c>
      <c r="B545" s="287" t="s">
        <v>1037</v>
      </c>
      <c r="C545" s="301" t="s">
        <v>1128</v>
      </c>
      <c r="D545" s="287" t="s">
        <v>1129</v>
      </c>
      <c r="E545" s="297">
        <v>220</v>
      </c>
      <c r="F545" s="324">
        <v>219</v>
      </c>
      <c r="G545" s="312"/>
    </row>
    <row r="546" spans="1:7" x14ac:dyDescent="0.3">
      <c r="A546" s="307" t="s">
        <v>1036</v>
      </c>
      <c r="B546" s="287" t="s">
        <v>1037</v>
      </c>
      <c r="C546" s="301" t="s">
        <v>1130</v>
      </c>
      <c r="D546" s="287" t="s">
        <v>1131</v>
      </c>
      <c r="E546" s="297">
        <v>164</v>
      </c>
      <c r="F546" s="324">
        <v>161</v>
      </c>
      <c r="G546" s="312"/>
    </row>
    <row r="547" spans="1:7" x14ac:dyDescent="0.3">
      <c r="A547" s="307" t="s">
        <v>1036</v>
      </c>
      <c r="B547" s="287" t="s">
        <v>1037</v>
      </c>
      <c r="C547" s="301" t="s">
        <v>1132</v>
      </c>
      <c r="D547" s="287" t="s">
        <v>1133</v>
      </c>
      <c r="E547" s="297">
        <v>169</v>
      </c>
      <c r="F547" s="324">
        <v>163</v>
      </c>
      <c r="G547" s="312"/>
    </row>
    <row r="548" spans="1:7" x14ac:dyDescent="0.3">
      <c r="A548" s="307" t="s">
        <v>1036</v>
      </c>
      <c r="B548" s="287" t="s">
        <v>1037</v>
      </c>
      <c r="C548" s="301" t="s">
        <v>1134</v>
      </c>
      <c r="D548" s="287" t="s">
        <v>1135</v>
      </c>
      <c r="E548" s="297">
        <v>75</v>
      </c>
      <c r="F548" s="324">
        <v>72</v>
      </c>
      <c r="G548" s="312"/>
    </row>
    <row r="549" spans="1:7" x14ac:dyDescent="0.3">
      <c r="A549" s="307" t="s">
        <v>1036</v>
      </c>
      <c r="B549" s="287" t="s">
        <v>1037</v>
      </c>
      <c r="C549" s="301" t="s">
        <v>1136</v>
      </c>
      <c r="D549" s="287" t="s">
        <v>1137</v>
      </c>
      <c r="E549" s="297">
        <v>265</v>
      </c>
      <c r="F549" s="324">
        <v>248</v>
      </c>
      <c r="G549" s="312"/>
    </row>
    <row r="550" spans="1:7" x14ac:dyDescent="0.3">
      <c r="A550" s="307" t="s">
        <v>1036</v>
      </c>
      <c r="B550" s="287" t="s">
        <v>1037</v>
      </c>
      <c r="C550" s="301" t="s">
        <v>1138</v>
      </c>
      <c r="D550" s="287" t="s">
        <v>1139</v>
      </c>
      <c r="E550" s="297">
        <v>142</v>
      </c>
      <c r="F550" s="324">
        <v>133</v>
      </c>
      <c r="G550" s="312"/>
    </row>
    <row r="551" spans="1:7" x14ac:dyDescent="0.3">
      <c r="A551" s="307" t="s">
        <v>1036</v>
      </c>
      <c r="B551" s="287" t="s">
        <v>1037</v>
      </c>
      <c r="C551" s="301" t="s">
        <v>1140</v>
      </c>
      <c r="D551" s="287" t="s">
        <v>1141</v>
      </c>
      <c r="E551" s="297">
        <v>140</v>
      </c>
      <c r="F551" s="324">
        <v>137</v>
      </c>
      <c r="G551" s="312"/>
    </row>
    <row r="552" spans="1:7" x14ac:dyDescent="0.3">
      <c r="A552" s="307" t="s">
        <v>1036</v>
      </c>
      <c r="B552" s="287" t="s">
        <v>1037</v>
      </c>
      <c r="C552" s="301" t="s">
        <v>1142</v>
      </c>
      <c r="D552" s="287" t="s">
        <v>1143</v>
      </c>
      <c r="E552" s="297">
        <v>129</v>
      </c>
      <c r="F552" s="324">
        <v>123</v>
      </c>
      <c r="G552" s="312"/>
    </row>
    <row r="553" spans="1:7" x14ac:dyDescent="0.3">
      <c r="A553" s="307" t="s">
        <v>1036</v>
      </c>
      <c r="B553" s="287" t="s">
        <v>1037</v>
      </c>
      <c r="C553" s="301" t="s">
        <v>1145</v>
      </c>
      <c r="D553" s="287" t="s">
        <v>1146</v>
      </c>
      <c r="E553" s="297">
        <v>126</v>
      </c>
      <c r="F553" s="324">
        <v>117</v>
      </c>
      <c r="G553" s="312"/>
    </row>
    <row r="554" spans="1:7" x14ac:dyDescent="0.3">
      <c r="A554" s="307" t="s">
        <v>1036</v>
      </c>
      <c r="B554" s="287" t="s">
        <v>1037</v>
      </c>
      <c r="C554" s="301" t="s">
        <v>1147</v>
      </c>
      <c r="D554" s="287" t="s">
        <v>1148</v>
      </c>
      <c r="E554" s="297">
        <v>249</v>
      </c>
      <c r="F554" s="324">
        <v>234</v>
      </c>
      <c r="G554" s="312"/>
    </row>
    <row r="555" spans="1:7" x14ac:dyDescent="0.3">
      <c r="A555" s="307" t="s">
        <v>1036</v>
      </c>
      <c r="B555" s="287" t="s">
        <v>1037</v>
      </c>
      <c r="C555" s="301" t="s">
        <v>1149</v>
      </c>
      <c r="D555" s="287" t="s">
        <v>1150</v>
      </c>
      <c r="E555" s="297">
        <v>245</v>
      </c>
      <c r="F555" s="324">
        <v>201</v>
      </c>
      <c r="G555" s="312"/>
    </row>
    <row r="556" spans="1:7" x14ac:dyDescent="0.3">
      <c r="A556" s="307" t="s">
        <v>1036</v>
      </c>
      <c r="B556" s="287" t="s">
        <v>1037</v>
      </c>
      <c r="C556" s="301" t="s">
        <v>1151</v>
      </c>
      <c r="D556" s="287" t="s">
        <v>1152</v>
      </c>
      <c r="E556" s="297">
        <v>79</v>
      </c>
      <c r="F556" s="324">
        <v>74</v>
      </c>
      <c r="G556" s="312"/>
    </row>
    <row r="557" spans="1:7" x14ac:dyDescent="0.3">
      <c r="A557" s="307" t="s">
        <v>1036</v>
      </c>
      <c r="B557" s="287" t="s">
        <v>1037</v>
      </c>
      <c r="C557" s="301" t="s">
        <v>1153</v>
      </c>
      <c r="D557" s="287" t="s">
        <v>1154</v>
      </c>
      <c r="E557" s="297">
        <v>251</v>
      </c>
      <c r="F557" s="324">
        <v>248</v>
      </c>
      <c r="G557" s="312"/>
    </row>
    <row r="558" spans="1:7" x14ac:dyDescent="0.3">
      <c r="A558" s="307" t="s">
        <v>1036</v>
      </c>
      <c r="B558" s="287" t="s">
        <v>1037</v>
      </c>
      <c r="C558" s="301" t="s">
        <v>1155</v>
      </c>
      <c r="D558" s="287" t="s">
        <v>1156</v>
      </c>
      <c r="E558" s="297">
        <v>14</v>
      </c>
      <c r="F558" s="324">
        <v>14</v>
      </c>
      <c r="G558" s="312"/>
    </row>
    <row r="559" spans="1:7" x14ac:dyDescent="0.3">
      <c r="A559" s="307" t="s">
        <v>1036</v>
      </c>
      <c r="B559" s="287" t="s">
        <v>1037</v>
      </c>
      <c r="C559" s="301" t="s">
        <v>1157</v>
      </c>
      <c r="D559" s="287" t="s">
        <v>1158</v>
      </c>
      <c r="E559" s="297">
        <v>32</v>
      </c>
      <c r="F559" s="324">
        <v>24</v>
      </c>
      <c r="G559" s="312"/>
    </row>
    <row r="560" spans="1:7" x14ac:dyDescent="0.3">
      <c r="A560" s="307" t="s">
        <v>1036</v>
      </c>
      <c r="B560" s="287" t="s">
        <v>1037</v>
      </c>
      <c r="C560" s="301" t="s">
        <v>1159</v>
      </c>
      <c r="D560" s="287" t="s">
        <v>1160</v>
      </c>
      <c r="E560" s="297">
        <v>6</v>
      </c>
      <c r="F560" s="324">
        <v>6</v>
      </c>
      <c r="G560" s="312"/>
    </row>
    <row r="561" spans="1:7" x14ac:dyDescent="0.3">
      <c r="A561" s="307" t="s">
        <v>1036</v>
      </c>
      <c r="B561" s="287" t="s">
        <v>1037</v>
      </c>
      <c r="C561" s="301" t="s">
        <v>1161</v>
      </c>
      <c r="D561" s="287" t="s">
        <v>1162</v>
      </c>
      <c r="E561" s="297">
        <v>7</v>
      </c>
      <c r="F561" s="324">
        <v>6</v>
      </c>
      <c r="G561" s="312"/>
    </row>
    <row r="562" spans="1:7" x14ac:dyDescent="0.3">
      <c r="A562" s="307" t="s">
        <v>1036</v>
      </c>
      <c r="B562" s="287" t="s">
        <v>1037</v>
      </c>
      <c r="C562" s="301" t="s">
        <v>1163</v>
      </c>
      <c r="D562" s="287" t="s">
        <v>1164</v>
      </c>
      <c r="E562" s="297">
        <v>5</v>
      </c>
      <c r="F562" s="324">
        <v>5</v>
      </c>
      <c r="G562" s="312"/>
    </row>
    <row r="563" spans="1:7" x14ac:dyDescent="0.3">
      <c r="A563" s="307" t="s">
        <v>1036</v>
      </c>
      <c r="B563" s="287" t="s">
        <v>1037</v>
      </c>
      <c r="C563" s="301" t="s">
        <v>1165</v>
      </c>
      <c r="D563" s="287" t="s">
        <v>1166</v>
      </c>
      <c r="E563" s="297">
        <v>5</v>
      </c>
      <c r="F563" s="324">
        <v>5</v>
      </c>
      <c r="G563" s="312"/>
    </row>
    <row r="564" spans="1:7" x14ac:dyDescent="0.3">
      <c r="A564" s="307" t="s">
        <v>1036</v>
      </c>
      <c r="B564" s="287" t="s">
        <v>1037</v>
      </c>
      <c r="C564" s="301" t="s">
        <v>1167</v>
      </c>
      <c r="D564" s="287" t="s">
        <v>1168</v>
      </c>
      <c r="E564" s="297">
        <v>6</v>
      </c>
      <c r="F564" s="324">
        <v>5</v>
      </c>
      <c r="G564" s="312"/>
    </row>
    <row r="565" spans="1:7" x14ac:dyDescent="0.3">
      <c r="A565" s="307" t="s">
        <v>1036</v>
      </c>
      <c r="B565" s="287" t="s">
        <v>1037</v>
      </c>
      <c r="C565" s="301" t="s">
        <v>1169</v>
      </c>
      <c r="D565" s="287" t="s">
        <v>1170</v>
      </c>
      <c r="E565" s="297">
        <v>5</v>
      </c>
      <c r="F565" s="324">
        <v>5</v>
      </c>
      <c r="G565" s="312"/>
    </row>
    <row r="566" spans="1:7" x14ac:dyDescent="0.3">
      <c r="A566" s="307" t="s">
        <v>1036</v>
      </c>
      <c r="B566" s="287" t="s">
        <v>1037</v>
      </c>
      <c r="C566" s="301" t="s">
        <v>1171</v>
      </c>
      <c r="D566" s="287" t="s">
        <v>1172</v>
      </c>
      <c r="E566" s="297">
        <v>7</v>
      </c>
      <c r="F566" s="324">
        <v>7</v>
      </c>
      <c r="G566" s="312"/>
    </row>
    <row r="567" spans="1:7" x14ac:dyDescent="0.3">
      <c r="A567" s="307" t="s">
        <v>1036</v>
      </c>
      <c r="B567" s="287" t="s">
        <v>1037</v>
      </c>
      <c r="C567" s="301" t="s">
        <v>1173</v>
      </c>
      <c r="D567" s="287" t="s">
        <v>1174</v>
      </c>
      <c r="E567" s="297">
        <v>6</v>
      </c>
      <c r="F567" s="324">
        <v>6</v>
      </c>
      <c r="G567" s="312"/>
    </row>
    <row r="568" spans="1:7" x14ac:dyDescent="0.3">
      <c r="A568" s="307" t="s">
        <v>1036</v>
      </c>
      <c r="B568" s="287" t="s">
        <v>1037</v>
      </c>
      <c r="C568" s="301" t="s">
        <v>1175</v>
      </c>
      <c r="D568" s="287" t="s">
        <v>1176</v>
      </c>
      <c r="E568" s="297">
        <v>5</v>
      </c>
      <c r="F568" s="324">
        <v>5</v>
      </c>
      <c r="G568" s="312"/>
    </row>
    <row r="569" spans="1:7" x14ac:dyDescent="0.3">
      <c r="A569" s="307" t="s">
        <v>1036</v>
      </c>
      <c r="B569" s="287" t="s">
        <v>1037</v>
      </c>
      <c r="C569" s="301" t="s">
        <v>1177</v>
      </c>
      <c r="D569" s="287" t="s">
        <v>1178</v>
      </c>
      <c r="E569" s="297">
        <v>5</v>
      </c>
      <c r="F569" s="324">
        <v>5</v>
      </c>
      <c r="G569" s="312"/>
    </row>
    <row r="570" spans="1:7" x14ac:dyDescent="0.3">
      <c r="A570" s="307" t="s">
        <v>1036</v>
      </c>
      <c r="B570" s="287" t="s">
        <v>1037</v>
      </c>
      <c r="C570" s="301" t="s">
        <v>1179</v>
      </c>
      <c r="D570" s="287" t="s">
        <v>1180</v>
      </c>
      <c r="E570" s="297">
        <v>7</v>
      </c>
      <c r="F570" s="324">
        <v>7</v>
      </c>
      <c r="G570" s="312"/>
    </row>
    <row r="571" spans="1:7" x14ac:dyDescent="0.3">
      <c r="A571" s="307" t="s">
        <v>1036</v>
      </c>
      <c r="B571" s="287" t="s">
        <v>1037</v>
      </c>
      <c r="C571" s="301" t="s">
        <v>1181</v>
      </c>
      <c r="D571" s="287" t="s">
        <v>1182</v>
      </c>
      <c r="E571" s="297">
        <v>8</v>
      </c>
      <c r="F571" s="324">
        <v>7</v>
      </c>
      <c r="G571" s="312"/>
    </row>
    <row r="572" spans="1:7" x14ac:dyDescent="0.3">
      <c r="A572" s="307" t="s">
        <v>1036</v>
      </c>
      <c r="B572" s="287" t="s">
        <v>1037</v>
      </c>
      <c r="C572" s="301" t="s">
        <v>1183</v>
      </c>
      <c r="D572" s="287" t="s">
        <v>1184</v>
      </c>
      <c r="E572" s="297">
        <v>64</v>
      </c>
      <c r="F572" s="324">
        <v>64</v>
      </c>
      <c r="G572" s="312"/>
    </row>
    <row r="573" spans="1:7" x14ac:dyDescent="0.3">
      <c r="A573" s="307" t="s">
        <v>1036</v>
      </c>
      <c r="B573" s="287" t="s">
        <v>1037</v>
      </c>
      <c r="C573" s="301" t="s">
        <v>1185</v>
      </c>
      <c r="D573" s="287" t="s">
        <v>1186</v>
      </c>
      <c r="E573" s="297">
        <v>10</v>
      </c>
      <c r="F573" s="324">
        <v>10</v>
      </c>
      <c r="G573" s="312"/>
    </row>
    <row r="574" spans="1:7" x14ac:dyDescent="0.3">
      <c r="A574" s="307" t="s">
        <v>1036</v>
      </c>
      <c r="B574" s="287" t="s">
        <v>1037</v>
      </c>
      <c r="C574" s="301" t="s">
        <v>1187</v>
      </c>
      <c r="D574" s="287" t="s">
        <v>1188</v>
      </c>
      <c r="E574" s="297">
        <v>8</v>
      </c>
      <c r="F574" s="324">
        <v>8</v>
      </c>
      <c r="G574" s="312"/>
    </row>
    <row r="575" spans="1:7" x14ac:dyDescent="0.3">
      <c r="A575" s="307" t="s">
        <v>1036</v>
      </c>
      <c r="B575" s="287" t="s">
        <v>1037</v>
      </c>
      <c r="C575" s="301" t="s">
        <v>1189</v>
      </c>
      <c r="D575" s="287" t="s">
        <v>1190</v>
      </c>
      <c r="E575" s="297">
        <v>3</v>
      </c>
      <c r="F575" s="324">
        <v>3</v>
      </c>
      <c r="G575" s="312"/>
    </row>
    <row r="576" spans="1:7" x14ac:dyDescent="0.3">
      <c r="A576" s="307" t="s">
        <v>1036</v>
      </c>
      <c r="B576" s="287" t="s">
        <v>1037</v>
      </c>
      <c r="C576" s="301" t="s">
        <v>1191</v>
      </c>
      <c r="D576" s="287" t="s">
        <v>1192</v>
      </c>
      <c r="E576" s="297">
        <v>6</v>
      </c>
      <c r="F576" s="324">
        <v>6</v>
      </c>
      <c r="G576" s="312"/>
    </row>
    <row r="577" spans="1:7" x14ac:dyDescent="0.3">
      <c r="A577" s="307" t="s">
        <v>1036</v>
      </c>
      <c r="B577" s="287" t="s">
        <v>1037</v>
      </c>
      <c r="C577" s="301" t="s">
        <v>1193</v>
      </c>
      <c r="D577" s="287" t="s">
        <v>1194</v>
      </c>
      <c r="E577" s="297">
        <v>14</v>
      </c>
      <c r="F577" s="324">
        <v>14</v>
      </c>
      <c r="G577" s="312"/>
    </row>
    <row r="578" spans="1:7" x14ac:dyDescent="0.3">
      <c r="A578" s="307" t="s">
        <v>1036</v>
      </c>
      <c r="B578" s="287" t="s">
        <v>1037</v>
      </c>
      <c r="C578" s="301" t="s">
        <v>19</v>
      </c>
      <c r="D578" s="287" t="s">
        <v>20</v>
      </c>
      <c r="E578" s="297">
        <v>23</v>
      </c>
      <c r="F578" s="324">
        <v>23</v>
      </c>
      <c r="G578" s="312"/>
    </row>
    <row r="579" spans="1:7" x14ac:dyDescent="0.3">
      <c r="A579" s="307" t="s">
        <v>1036</v>
      </c>
      <c r="B579" s="287" t="s">
        <v>1037</v>
      </c>
      <c r="C579" s="301" t="s">
        <v>1195</v>
      </c>
      <c r="D579" s="287" t="s">
        <v>1196</v>
      </c>
      <c r="E579" s="297">
        <v>6</v>
      </c>
      <c r="F579" s="324">
        <v>6</v>
      </c>
      <c r="G579" s="312"/>
    </row>
    <row r="580" spans="1:7" x14ac:dyDescent="0.3">
      <c r="A580" s="307" t="s">
        <v>1036</v>
      </c>
      <c r="B580" s="287" t="s">
        <v>1037</v>
      </c>
      <c r="C580" s="301" t="s">
        <v>1197</v>
      </c>
      <c r="D580" s="287" t="s">
        <v>1198</v>
      </c>
      <c r="E580" s="297">
        <v>20</v>
      </c>
      <c r="F580" s="324">
        <v>20</v>
      </c>
      <c r="G580" s="312"/>
    </row>
    <row r="581" spans="1:7" x14ac:dyDescent="0.3">
      <c r="A581" s="307" t="s">
        <v>1036</v>
      </c>
      <c r="B581" s="287" t="s">
        <v>1037</v>
      </c>
      <c r="C581" s="301" t="s">
        <v>1199</v>
      </c>
      <c r="D581" s="287" t="s">
        <v>1200</v>
      </c>
      <c r="E581" s="297">
        <v>5</v>
      </c>
      <c r="F581" s="324">
        <v>5</v>
      </c>
      <c r="G581" s="312"/>
    </row>
    <row r="582" spans="1:7" x14ac:dyDescent="0.3">
      <c r="A582" s="307" t="s">
        <v>1036</v>
      </c>
      <c r="B582" s="287" t="s">
        <v>1037</v>
      </c>
      <c r="C582" s="301" t="s">
        <v>1201</v>
      </c>
      <c r="D582" s="287" t="s">
        <v>1202</v>
      </c>
      <c r="E582" s="297">
        <v>20</v>
      </c>
      <c r="F582" s="324">
        <v>20</v>
      </c>
      <c r="G582" s="312"/>
    </row>
    <row r="583" spans="1:7" x14ac:dyDescent="0.3">
      <c r="A583" s="307" t="s">
        <v>1036</v>
      </c>
      <c r="B583" s="287" t="s">
        <v>1037</v>
      </c>
      <c r="C583" s="301" t="s">
        <v>1203</v>
      </c>
      <c r="D583" s="287" t="s">
        <v>1204</v>
      </c>
      <c r="E583" s="297">
        <v>5</v>
      </c>
      <c r="F583" s="324">
        <v>5</v>
      </c>
      <c r="G583" s="312"/>
    </row>
    <row r="584" spans="1:7" x14ac:dyDescent="0.3">
      <c r="A584" s="307" t="s">
        <v>1036</v>
      </c>
      <c r="B584" s="287" t="s">
        <v>1037</v>
      </c>
      <c r="C584" s="301" t="s">
        <v>617</v>
      </c>
      <c r="D584" s="287" t="s">
        <v>618</v>
      </c>
      <c r="E584" s="297">
        <v>4</v>
      </c>
      <c r="F584" s="324">
        <v>4</v>
      </c>
      <c r="G584" s="312"/>
    </row>
    <row r="585" spans="1:7" x14ac:dyDescent="0.3">
      <c r="A585" s="307" t="s">
        <v>1036</v>
      </c>
      <c r="B585" s="287" t="s">
        <v>1037</v>
      </c>
      <c r="C585" s="301" t="s">
        <v>21</v>
      </c>
      <c r="D585" s="287" t="s">
        <v>22</v>
      </c>
      <c r="E585" s="297">
        <v>6</v>
      </c>
      <c r="F585" s="324">
        <v>6</v>
      </c>
      <c r="G585" s="312"/>
    </row>
    <row r="586" spans="1:7" x14ac:dyDescent="0.3">
      <c r="A586" s="307" t="s">
        <v>1036</v>
      </c>
      <c r="B586" s="287" t="s">
        <v>1037</v>
      </c>
      <c r="C586" s="301" t="s">
        <v>23</v>
      </c>
      <c r="D586" s="287" t="s">
        <v>24</v>
      </c>
      <c r="E586" s="297">
        <v>6</v>
      </c>
      <c r="F586" s="324">
        <v>6</v>
      </c>
      <c r="G586" s="312"/>
    </row>
    <row r="587" spans="1:7" x14ac:dyDescent="0.3">
      <c r="A587" s="307" t="s">
        <v>1036</v>
      </c>
      <c r="B587" s="287" t="s">
        <v>1037</v>
      </c>
      <c r="C587" s="301" t="s">
        <v>1205</v>
      </c>
      <c r="D587" s="287" t="s">
        <v>1206</v>
      </c>
      <c r="E587" s="297">
        <v>1</v>
      </c>
      <c r="F587" s="324">
        <v>1</v>
      </c>
      <c r="G587" s="312"/>
    </row>
    <row r="588" spans="1:7" x14ac:dyDescent="0.3">
      <c r="A588" s="307" t="s">
        <v>1036</v>
      </c>
      <c r="B588" s="287" t="s">
        <v>1037</v>
      </c>
      <c r="C588" s="301" t="s">
        <v>1207</v>
      </c>
      <c r="D588" s="287" t="s">
        <v>1208</v>
      </c>
      <c r="E588" s="297">
        <v>3</v>
      </c>
      <c r="F588" s="324">
        <v>3</v>
      </c>
      <c r="G588" s="312"/>
    </row>
    <row r="589" spans="1:7" x14ac:dyDescent="0.3">
      <c r="A589" s="307" t="s">
        <v>1036</v>
      </c>
      <c r="B589" s="287" t="s">
        <v>1037</v>
      </c>
      <c r="C589" s="301" t="s">
        <v>1209</v>
      </c>
      <c r="D589" s="287" t="s">
        <v>1210</v>
      </c>
      <c r="E589" s="297">
        <v>7</v>
      </c>
      <c r="F589" s="324">
        <v>7</v>
      </c>
      <c r="G589" s="312"/>
    </row>
    <row r="590" spans="1:7" x14ac:dyDescent="0.3">
      <c r="A590" s="307" t="s">
        <v>1036</v>
      </c>
      <c r="B590" s="287" t="s">
        <v>1037</v>
      </c>
      <c r="C590" s="301" t="s">
        <v>1211</v>
      </c>
      <c r="D590" s="287" t="s">
        <v>1212</v>
      </c>
      <c r="E590" s="297">
        <v>4</v>
      </c>
      <c r="F590" s="324">
        <v>4</v>
      </c>
      <c r="G590" s="312"/>
    </row>
    <row r="591" spans="1:7" x14ac:dyDescent="0.3">
      <c r="A591" s="307" t="s">
        <v>1036</v>
      </c>
      <c r="B591" s="287" t="s">
        <v>1037</v>
      </c>
      <c r="C591" s="301" t="s">
        <v>1213</v>
      </c>
      <c r="D591" s="287" t="s">
        <v>1214</v>
      </c>
      <c r="E591" s="297">
        <v>4</v>
      </c>
      <c r="F591" s="324">
        <v>4</v>
      </c>
      <c r="G591" s="312"/>
    </row>
    <row r="592" spans="1:7" x14ac:dyDescent="0.3">
      <c r="A592" s="307" t="s">
        <v>1036</v>
      </c>
      <c r="B592" s="287" t="s">
        <v>1037</v>
      </c>
      <c r="C592" s="301" t="s">
        <v>1215</v>
      </c>
      <c r="D592" s="287" t="s">
        <v>1216</v>
      </c>
      <c r="E592" s="297">
        <v>12</v>
      </c>
      <c r="F592" s="324">
        <v>12</v>
      </c>
      <c r="G592" s="312"/>
    </row>
    <row r="593" spans="1:7" x14ac:dyDescent="0.3">
      <c r="A593" s="307" t="s">
        <v>1036</v>
      </c>
      <c r="B593" s="287" t="s">
        <v>1037</v>
      </c>
      <c r="C593" s="301" t="s">
        <v>1217</v>
      </c>
      <c r="D593" s="287" t="s">
        <v>1218</v>
      </c>
      <c r="E593" s="297">
        <v>9</v>
      </c>
      <c r="F593" s="324">
        <v>9</v>
      </c>
      <c r="G593" s="312"/>
    </row>
    <row r="594" spans="1:7" x14ac:dyDescent="0.3">
      <c r="A594" s="307" t="s">
        <v>1036</v>
      </c>
      <c r="B594" s="287" t="s">
        <v>1037</v>
      </c>
      <c r="C594" s="301" t="s">
        <v>1219</v>
      </c>
      <c r="D594" s="287" t="s">
        <v>1220</v>
      </c>
      <c r="E594" s="297">
        <v>5</v>
      </c>
      <c r="F594" s="324">
        <v>5</v>
      </c>
      <c r="G594" s="312"/>
    </row>
    <row r="595" spans="1:7" x14ac:dyDescent="0.3">
      <c r="A595" s="307" t="s">
        <v>1036</v>
      </c>
      <c r="B595" s="287" t="s">
        <v>1037</v>
      </c>
      <c r="C595" s="301" t="s">
        <v>1221</v>
      </c>
      <c r="D595" s="287" t="s">
        <v>1222</v>
      </c>
      <c r="E595" s="297">
        <v>12</v>
      </c>
      <c r="F595" s="324">
        <v>12</v>
      </c>
      <c r="G595" s="312"/>
    </row>
    <row r="596" spans="1:7" x14ac:dyDescent="0.3">
      <c r="A596" s="307" t="s">
        <v>1036</v>
      </c>
      <c r="B596" s="287" t="s">
        <v>1037</v>
      </c>
      <c r="C596" s="301" t="s">
        <v>1223</v>
      </c>
      <c r="D596" s="287" t="s">
        <v>1224</v>
      </c>
      <c r="E596" s="297">
        <v>7</v>
      </c>
      <c r="F596" s="324">
        <v>0</v>
      </c>
      <c r="G596" s="312"/>
    </row>
    <row r="597" spans="1:7" x14ac:dyDescent="0.3">
      <c r="A597" s="307" t="s">
        <v>1036</v>
      </c>
      <c r="B597" s="287" t="s">
        <v>1037</v>
      </c>
      <c r="C597" s="301" t="s">
        <v>1225</v>
      </c>
      <c r="D597" s="287" t="s">
        <v>1226</v>
      </c>
      <c r="E597" s="297">
        <v>11</v>
      </c>
      <c r="F597" s="324">
        <v>10</v>
      </c>
      <c r="G597" s="312"/>
    </row>
    <row r="598" spans="1:7" x14ac:dyDescent="0.3">
      <c r="A598" s="307" t="s">
        <v>1036</v>
      </c>
      <c r="B598" s="287" t="s">
        <v>1037</v>
      </c>
      <c r="C598" s="301" t="s">
        <v>1227</v>
      </c>
      <c r="D598" s="287" t="s">
        <v>1228</v>
      </c>
      <c r="E598" s="297">
        <v>6</v>
      </c>
      <c r="F598" s="324">
        <v>6</v>
      </c>
      <c r="G598" s="312"/>
    </row>
    <row r="599" spans="1:7" x14ac:dyDescent="0.3">
      <c r="A599" s="307" t="s">
        <v>1036</v>
      </c>
      <c r="B599" s="287" t="s">
        <v>1037</v>
      </c>
      <c r="C599" s="301" t="s">
        <v>1229</v>
      </c>
      <c r="D599" s="287" t="s">
        <v>1230</v>
      </c>
      <c r="E599" s="297">
        <v>14</v>
      </c>
      <c r="F599" s="324">
        <v>14</v>
      </c>
      <c r="G599" s="312"/>
    </row>
    <row r="600" spans="1:7" x14ac:dyDescent="0.3">
      <c r="A600" s="307" t="s">
        <v>1036</v>
      </c>
      <c r="B600" s="287" t="s">
        <v>1037</v>
      </c>
      <c r="C600" s="301" t="s">
        <v>1231</v>
      </c>
      <c r="D600" s="287" t="s">
        <v>1232</v>
      </c>
      <c r="E600" s="297">
        <v>7</v>
      </c>
      <c r="F600" s="324">
        <v>7</v>
      </c>
      <c r="G600" s="312"/>
    </row>
    <row r="601" spans="1:7" x14ac:dyDescent="0.3">
      <c r="A601" s="307" t="s">
        <v>1036</v>
      </c>
      <c r="B601" s="287" t="s">
        <v>1037</v>
      </c>
      <c r="C601" s="301" t="s">
        <v>1233</v>
      </c>
      <c r="D601" s="287" t="s">
        <v>1234</v>
      </c>
      <c r="E601" s="297">
        <v>7</v>
      </c>
      <c r="F601" s="324">
        <v>7</v>
      </c>
      <c r="G601" s="312"/>
    </row>
    <row r="602" spans="1:7" x14ac:dyDescent="0.3">
      <c r="A602" s="307" t="s">
        <v>1036</v>
      </c>
      <c r="B602" s="287" t="s">
        <v>1037</v>
      </c>
      <c r="C602" s="301" t="s">
        <v>1235</v>
      </c>
      <c r="D602" s="287" t="s">
        <v>1236</v>
      </c>
      <c r="E602" s="297">
        <v>8</v>
      </c>
      <c r="F602" s="324">
        <v>7</v>
      </c>
      <c r="G602" s="312"/>
    </row>
    <row r="603" spans="1:7" x14ac:dyDescent="0.3">
      <c r="A603" s="307" t="s">
        <v>1036</v>
      </c>
      <c r="B603" s="287" t="s">
        <v>1037</v>
      </c>
      <c r="C603" s="301" t="s">
        <v>1237</v>
      </c>
      <c r="D603" s="287" t="s">
        <v>1238</v>
      </c>
      <c r="E603" s="297">
        <v>6</v>
      </c>
      <c r="F603" s="324">
        <v>6</v>
      </c>
      <c r="G603" s="312"/>
    </row>
    <row r="604" spans="1:7" x14ac:dyDescent="0.3">
      <c r="A604" s="307" t="s">
        <v>1036</v>
      </c>
      <c r="B604" s="287" t="s">
        <v>1037</v>
      </c>
      <c r="C604" s="301" t="s">
        <v>1239</v>
      </c>
      <c r="D604" s="287" t="s">
        <v>1240</v>
      </c>
      <c r="E604" s="297">
        <v>5</v>
      </c>
      <c r="F604" s="324">
        <v>5</v>
      </c>
      <c r="G604" s="312"/>
    </row>
    <row r="605" spans="1:7" x14ac:dyDescent="0.3">
      <c r="A605" s="307" t="s">
        <v>1036</v>
      </c>
      <c r="B605" s="287" t="s">
        <v>1037</v>
      </c>
      <c r="C605" s="301" t="s">
        <v>25</v>
      </c>
      <c r="D605" s="287" t="s">
        <v>26</v>
      </c>
      <c r="E605" s="297">
        <v>4</v>
      </c>
      <c r="F605" s="324">
        <v>4</v>
      </c>
      <c r="G605" s="312"/>
    </row>
    <row r="606" spans="1:7" x14ac:dyDescent="0.3">
      <c r="A606" s="307" t="s">
        <v>1036</v>
      </c>
      <c r="B606" s="287" t="s">
        <v>1037</v>
      </c>
      <c r="C606" s="301" t="s">
        <v>1241</v>
      </c>
      <c r="D606" s="287" t="s">
        <v>1242</v>
      </c>
      <c r="E606" s="297">
        <v>11</v>
      </c>
      <c r="F606" s="324">
        <v>11</v>
      </c>
      <c r="G606" s="312"/>
    </row>
    <row r="607" spans="1:7" x14ac:dyDescent="0.3">
      <c r="A607" s="307" t="s">
        <v>1036</v>
      </c>
      <c r="B607" s="287" t="s">
        <v>1037</v>
      </c>
      <c r="C607" s="301" t="s">
        <v>1243</v>
      </c>
      <c r="D607" s="287" t="s">
        <v>1244</v>
      </c>
      <c r="E607" s="297">
        <v>3</v>
      </c>
      <c r="F607" s="324">
        <v>3</v>
      </c>
      <c r="G607" s="312"/>
    </row>
    <row r="608" spans="1:7" x14ac:dyDescent="0.3">
      <c r="A608" s="307" t="s">
        <v>1036</v>
      </c>
      <c r="B608" s="287" t="s">
        <v>1037</v>
      </c>
      <c r="C608" s="301" t="s">
        <v>1245</v>
      </c>
      <c r="D608" s="287" t="s">
        <v>1246</v>
      </c>
      <c r="E608" s="297">
        <v>5</v>
      </c>
      <c r="F608" s="324">
        <v>4</v>
      </c>
      <c r="G608" s="312"/>
    </row>
    <row r="609" spans="1:7" x14ac:dyDescent="0.3">
      <c r="A609" s="307" t="s">
        <v>1036</v>
      </c>
      <c r="B609" s="287" t="s">
        <v>1037</v>
      </c>
      <c r="C609" s="301" t="s">
        <v>1247</v>
      </c>
      <c r="D609" s="287" t="s">
        <v>1248</v>
      </c>
      <c r="E609" s="297">
        <v>6</v>
      </c>
      <c r="F609" s="324">
        <v>6</v>
      </c>
      <c r="G609" s="312"/>
    </row>
    <row r="610" spans="1:7" x14ac:dyDescent="0.3">
      <c r="A610" s="307" t="s">
        <v>1036</v>
      </c>
      <c r="B610" s="287" t="s">
        <v>1037</v>
      </c>
      <c r="C610" s="301" t="s">
        <v>1249</v>
      </c>
      <c r="D610" s="287" t="s">
        <v>1250</v>
      </c>
      <c r="E610" s="297">
        <v>3</v>
      </c>
      <c r="F610" s="324">
        <v>3</v>
      </c>
      <c r="G610" s="312"/>
    </row>
    <row r="611" spans="1:7" x14ac:dyDescent="0.3">
      <c r="A611" s="307" t="s">
        <v>1036</v>
      </c>
      <c r="B611" s="287" t="s">
        <v>1037</v>
      </c>
      <c r="C611" s="301" t="s">
        <v>27</v>
      </c>
      <c r="D611" s="287" t="s">
        <v>28</v>
      </c>
      <c r="E611" s="297">
        <v>20</v>
      </c>
      <c r="F611" s="324">
        <v>17</v>
      </c>
      <c r="G611" s="312"/>
    </row>
    <row r="612" spans="1:7" x14ac:dyDescent="0.3">
      <c r="A612" s="307" t="s">
        <v>1036</v>
      </c>
      <c r="B612" s="287" t="s">
        <v>1037</v>
      </c>
      <c r="C612" s="301" t="s">
        <v>1251</v>
      </c>
      <c r="D612" s="287" t="s">
        <v>1252</v>
      </c>
      <c r="E612" s="297">
        <v>2</v>
      </c>
      <c r="F612" s="324">
        <v>2</v>
      </c>
      <c r="G612" s="312"/>
    </row>
    <row r="613" spans="1:7" x14ac:dyDescent="0.3">
      <c r="A613" s="307" t="s">
        <v>1036</v>
      </c>
      <c r="B613" s="287" t="s">
        <v>1037</v>
      </c>
      <c r="C613" s="301" t="s">
        <v>1253</v>
      </c>
      <c r="D613" s="287" t="s">
        <v>1254</v>
      </c>
      <c r="E613" s="297">
        <v>4</v>
      </c>
      <c r="F613" s="324">
        <v>4</v>
      </c>
      <c r="G613" s="312"/>
    </row>
    <row r="614" spans="1:7" x14ac:dyDescent="0.3">
      <c r="A614" s="307" t="s">
        <v>1036</v>
      </c>
      <c r="B614" s="287" t="s">
        <v>1037</v>
      </c>
      <c r="C614" s="301" t="s">
        <v>483</v>
      </c>
      <c r="D614" s="287" t="s">
        <v>484</v>
      </c>
      <c r="E614" s="297">
        <v>9</v>
      </c>
      <c r="F614" s="324">
        <v>9</v>
      </c>
      <c r="G614" s="312"/>
    </row>
    <row r="615" spans="1:7" x14ac:dyDescent="0.3">
      <c r="A615" s="307" t="s">
        <v>1036</v>
      </c>
      <c r="B615" s="287" t="s">
        <v>1037</v>
      </c>
      <c r="C615" s="301" t="s">
        <v>1255</v>
      </c>
      <c r="D615" s="287" t="s">
        <v>1256</v>
      </c>
      <c r="E615" s="297">
        <v>16</v>
      </c>
      <c r="F615" s="324">
        <v>15</v>
      </c>
      <c r="G615" s="312"/>
    </row>
    <row r="616" spans="1:7" x14ac:dyDescent="0.3">
      <c r="A616" s="307" t="s">
        <v>1036</v>
      </c>
      <c r="B616" s="287" t="s">
        <v>1037</v>
      </c>
      <c r="C616" s="301" t="s">
        <v>1257</v>
      </c>
      <c r="D616" s="287" t="s">
        <v>1258</v>
      </c>
      <c r="E616" s="297">
        <v>5</v>
      </c>
      <c r="F616" s="324">
        <v>5</v>
      </c>
      <c r="G616" s="312"/>
    </row>
    <row r="617" spans="1:7" x14ac:dyDescent="0.3">
      <c r="A617" s="307" t="s">
        <v>1036</v>
      </c>
      <c r="B617" s="287" t="s">
        <v>1037</v>
      </c>
      <c r="C617" s="301" t="s">
        <v>1259</v>
      </c>
      <c r="D617" s="287" t="s">
        <v>1260</v>
      </c>
      <c r="E617" s="297">
        <v>5</v>
      </c>
      <c r="F617" s="324">
        <v>5</v>
      </c>
      <c r="G617" s="312"/>
    </row>
    <row r="618" spans="1:7" x14ac:dyDescent="0.3">
      <c r="A618" s="307" t="s">
        <v>1036</v>
      </c>
      <c r="B618" s="287" t="s">
        <v>1037</v>
      </c>
      <c r="C618" s="301" t="s">
        <v>1261</v>
      </c>
      <c r="D618" s="287" t="s">
        <v>1262</v>
      </c>
      <c r="E618" s="297">
        <v>4</v>
      </c>
      <c r="F618" s="324">
        <v>4</v>
      </c>
      <c r="G618" s="312"/>
    </row>
    <row r="619" spans="1:7" x14ac:dyDescent="0.3">
      <c r="A619" s="307" t="s">
        <v>1036</v>
      </c>
      <c r="B619" s="287" t="s">
        <v>1037</v>
      </c>
      <c r="C619" s="301" t="s">
        <v>1263</v>
      </c>
      <c r="D619" s="287" t="s">
        <v>1264</v>
      </c>
      <c r="E619" s="297">
        <v>4</v>
      </c>
      <c r="F619" s="324">
        <v>3</v>
      </c>
      <c r="G619" s="312"/>
    </row>
    <row r="620" spans="1:7" x14ac:dyDescent="0.3">
      <c r="A620" s="307" t="s">
        <v>1036</v>
      </c>
      <c r="B620" s="287" t="s">
        <v>1037</v>
      </c>
      <c r="C620" s="301" t="s">
        <v>1265</v>
      </c>
      <c r="D620" s="287" t="s">
        <v>1266</v>
      </c>
      <c r="E620" s="297">
        <v>3</v>
      </c>
      <c r="F620" s="324">
        <v>2</v>
      </c>
      <c r="G620" s="312"/>
    </row>
    <row r="621" spans="1:7" x14ac:dyDescent="0.3">
      <c r="A621" s="307" t="s">
        <v>1036</v>
      </c>
      <c r="B621" s="287" t="s">
        <v>1037</v>
      </c>
      <c r="C621" s="301" t="s">
        <v>1267</v>
      </c>
      <c r="D621" s="287" t="s">
        <v>1268</v>
      </c>
      <c r="E621" s="297">
        <v>3</v>
      </c>
      <c r="F621" s="324">
        <v>3</v>
      </c>
      <c r="G621" s="312"/>
    </row>
    <row r="622" spans="1:7" x14ac:dyDescent="0.3">
      <c r="A622" s="307" t="s">
        <v>1036</v>
      </c>
      <c r="B622" s="287" t="s">
        <v>1037</v>
      </c>
      <c r="C622" s="301" t="s">
        <v>144</v>
      </c>
      <c r="D622" s="287" t="s">
        <v>145</v>
      </c>
      <c r="E622" s="297">
        <v>6</v>
      </c>
      <c r="F622" s="324">
        <v>0</v>
      </c>
      <c r="G622" s="312"/>
    </row>
    <row r="623" spans="1:7" x14ac:dyDescent="0.3">
      <c r="A623" s="307" t="s">
        <v>1036</v>
      </c>
      <c r="B623" s="287" t="s">
        <v>1037</v>
      </c>
      <c r="C623" s="301" t="s">
        <v>619</v>
      </c>
      <c r="D623" s="287" t="s">
        <v>620</v>
      </c>
      <c r="E623" s="297">
        <v>6</v>
      </c>
      <c r="F623" s="324">
        <v>6</v>
      </c>
      <c r="G623" s="312"/>
    </row>
    <row r="624" spans="1:7" x14ac:dyDescent="0.3">
      <c r="A624" s="307" t="s">
        <v>1036</v>
      </c>
      <c r="B624" s="287" t="s">
        <v>1037</v>
      </c>
      <c r="C624" s="301" t="s">
        <v>1269</v>
      </c>
      <c r="D624" s="287" t="s">
        <v>1270</v>
      </c>
      <c r="E624" s="297">
        <v>3</v>
      </c>
      <c r="F624" s="324">
        <v>3</v>
      </c>
      <c r="G624" s="312"/>
    </row>
    <row r="625" spans="1:7" x14ac:dyDescent="0.3">
      <c r="A625" s="307" t="s">
        <v>1036</v>
      </c>
      <c r="B625" s="287" t="s">
        <v>1037</v>
      </c>
      <c r="C625" s="301" t="s">
        <v>1271</v>
      </c>
      <c r="D625" s="287" t="s">
        <v>1272</v>
      </c>
      <c r="E625" s="297">
        <v>4</v>
      </c>
      <c r="F625" s="324">
        <v>4</v>
      </c>
      <c r="G625" s="312"/>
    </row>
    <row r="626" spans="1:7" x14ac:dyDescent="0.3">
      <c r="A626" s="307" t="s">
        <v>1036</v>
      </c>
      <c r="B626" s="287" t="s">
        <v>1037</v>
      </c>
      <c r="C626" s="301" t="s">
        <v>1273</v>
      </c>
      <c r="D626" s="287" t="s">
        <v>1274</v>
      </c>
      <c r="E626" s="297">
        <v>9</v>
      </c>
      <c r="F626" s="324">
        <v>9</v>
      </c>
      <c r="G626" s="312"/>
    </row>
    <row r="627" spans="1:7" x14ac:dyDescent="0.3">
      <c r="A627" s="307" t="s">
        <v>1036</v>
      </c>
      <c r="B627" s="287" t="s">
        <v>1037</v>
      </c>
      <c r="C627" s="301" t="s">
        <v>1275</v>
      </c>
      <c r="D627" s="287" t="s">
        <v>1276</v>
      </c>
      <c r="E627" s="297">
        <v>4</v>
      </c>
      <c r="F627" s="324">
        <v>4</v>
      </c>
      <c r="G627" s="312"/>
    </row>
    <row r="628" spans="1:7" x14ac:dyDescent="0.3">
      <c r="A628" s="307" t="s">
        <v>1036</v>
      </c>
      <c r="B628" s="287" t="s">
        <v>1037</v>
      </c>
      <c r="C628" s="301" t="s">
        <v>1277</v>
      </c>
      <c r="D628" s="287" t="s">
        <v>1278</v>
      </c>
      <c r="E628" s="297">
        <v>7</v>
      </c>
      <c r="F628" s="324">
        <v>7</v>
      </c>
      <c r="G628" s="312"/>
    </row>
    <row r="629" spans="1:7" x14ac:dyDescent="0.3">
      <c r="A629" s="307" t="s">
        <v>1036</v>
      </c>
      <c r="B629" s="287" t="s">
        <v>1037</v>
      </c>
      <c r="C629" s="301" t="s">
        <v>1279</v>
      </c>
      <c r="D629" s="287" t="s">
        <v>1280</v>
      </c>
      <c r="E629" s="297">
        <v>5</v>
      </c>
      <c r="F629" s="324">
        <v>5</v>
      </c>
      <c r="G629" s="312"/>
    </row>
    <row r="630" spans="1:7" x14ac:dyDescent="0.3">
      <c r="A630" s="307" t="s">
        <v>1036</v>
      </c>
      <c r="B630" s="287" t="s">
        <v>1037</v>
      </c>
      <c r="C630" s="301" t="s">
        <v>1281</v>
      </c>
      <c r="D630" s="287" t="s">
        <v>1282</v>
      </c>
      <c r="E630" s="297">
        <v>3</v>
      </c>
      <c r="F630" s="324">
        <v>3</v>
      </c>
      <c r="G630" s="312"/>
    </row>
    <row r="631" spans="1:7" x14ac:dyDescent="0.3">
      <c r="A631" s="307" t="s">
        <v>1036</v>
      </c>
      <c r="B631" s="287" t="s">
        <v>1037</v>
      </c>
      <c r="C631" s="301" t="s">
        <v>1283</v>
      </c>
      <c r="D631" s="287" t="s">
        <v>1284</v>
      </c>
      <c r="E631" s="297">
        <v>1</v>
      </c>
      <c r="F631" s="324">
        <v>1</v>
      </c>
      <c r="G631" s="312"/>
    </row>
    <row r="632" spans="1:7" x14ac:dyDescent="0.3">
      <c r="A632" s="307" t="s">
        <v>1036</v>
      </c>
      <c r="B632" s="287" t="s">
        <v>1037</v>
      </c>
      <c r="C632" s="301" t="s">
        <v>1285</v>
      </c>
      <c r="D632" s="287" t="s">
        <v>1286</v>
      </c>
      <c r="E632" s="297">
        <v>4</v>
      </c>
      <c r="F632" s="324">
        <v>4</v>
      </c>
      <c r="G632" s="312"/>
    </row>
    <row r="633" spans="1:7" x14ac:dyDescent="0.3">
      <c r="A633" s="307" t="s">
        <v>1287</v>
      </c>
      <c r="B633" s="287" t="s">
        <v>1288</v>
      </c>
      <c r="C633" s="301" t="s">
        <v>1289</v>
      </c>
      <c r="D633" s="287" t="s">
        <v>1290</v>
      </c>
      <c r="E633" s="297">
        <v>378</v>
      </c>
      <c r="F633" s="324">
        <v>346</v>
      </c>
      <c r="G633" s="312"/>
    </row>
    <row r="634" spans="1:7" x14ac:dyDescent="0.3">
      <c r="A634" s="307" t="s">
        <v>1287</v>
      </c>
      <c r="B634" s="287" t="s">
        <v>1288</v>
      </c>
      <c r="C634" s="301" t="s">
        <v>1292</v>
      </c>
      <c r="D634" s="287" t="s">
        <v>1291</v>
      </c>
      <c r="E634" s="297">
        <v>2.3660000000000001</v>
      </c>
      <c r="F634" s="324">
        <v>2.085</v>
      </c>
      <c r="G634" s="312"/>
    </row>
    <row r="635" spans="1:7" x14ac:dyDescent="0.3">
      <c r="A635" s="307" t="s">
        <v>1287</v>
      </c>
      <c r="B635" s="287" t="s">
        <v>1288</v>
      </c>
      <c r="C635" s="301" t="s">
        <v>1293</v>
      </c>
      <c r="D635" s="287" t="s">
        <v>1294</v>
      </c>
      <c r="E635" s="297">
        <v>727</v>
      </c>
      <c r="F635" s="324">
        <v>638</v>
      </c>
      <c r="G635" s="312"/>
    </row>
    <row r="636" spans="1:7" x14ac:dyDescent="0.3">
      <c r="A636" s="307" t="s">
        <v>1287</v>
      </c>
      <c r="B636" s="287" t="s">
        <v>1288</v>
      </c>
      <c r="C636" s="301" t="s">
        <v>1295</v>
      </c>
      <c r="D636" s="287" t="s">
        <v>1296</v>
      </c>
      <c r="E636" s="297">
        <v>660</v>
      </c>
      <c r="F636" s="324">
        <v>617</v>
      </c>
      <c r="G636" s="312"/>
    </row>
    <row r="637" spans="1:7" x14ac:dyDescent="0.3">
      <c r="A637" s="307" t="s">
        <v>1287</v>
      </c>
      <c r="B637" s="287" t="s">
        <v>1288</v>
      </c>
      <c r="C637" s="301" t="s">
        <v>1297</v>
      </c>
      <c r="D637" s="287" t="s">
        <v>1298</v>
      </c>
      <c r="E637" s="297">
        <v>1.6439999999999999</v>
      </c>
      <c r="F637" s="324">
        <v>1.4450000000000001</v>
      </c>
      <c r="G637" s="312"/>
    </row>
    <row r="638" spans="1:7" x14ac:dyDescent="0.3">
      <c r="A638" s="307" t="s">
        <v>1287</v>
      </c>
      <c r="B638" s="287" t="s">
        <v>1288</v>
      </c>
      <c r="C638" s="301" t="s">
        <v>1299</v>
      </c>
      <c r="D638" s="287" t="s">
        <v>1300</v>
      </c>
      <c r="E638" s="297">
        <v>60</v>
      </c>
      <c r="F638" s="324">
        <v>54</v>
      </c>
      <c r="G638" s="312"/>
    </row>
    <row r="639" spans="1:7" x14ac:dyDescent="0.3">
      <c r="A639" s="307" t="s">
        <v>1287</v>
      </c>
      <c r="B639" s="287" t="s">
        <v>1288</v>
      </c>
      <c r="C639" s="301" t="s">
        <v>1301</v>
      </c>
      <c r="D639" s="287" t="s">
        <v>1302</v>
      </c>
      <c r="E639" s="297">
        <v>571</v>
      </c>
      <c r="F639" s="324">
        <v>472</v>
      </c>
      <c r="G639" s="312"/>
    </row>
    <row r="640" spans="1:7" x14ac:dyDescent="0.3">
      <c r="A640" s="307" t="s">
        <v>1287</v>
      </c>
      <c r="B640" s="287" t="s">
        <v>1288</v>
      </c>
      <c r="C640" s="301" t="s">
        <v>1303</v>
      </c>
      <c r="D640" s="287" t="s">
        <v>1304</v>
      </c>
      <c r="E640" s="297">
        <v>28</v>
      </c>
      <c r="F640" s="324">
        <v>27</v>
      </c>
      <c r="G640" s="312"/>
    </row>
    <row r="641" spans="1:7" x14ac:dyDescent="0.3">
      <c r="A641" s="307" t="s">
        <v>1287</v>
      </c>
      <c r="B641" s="287" t="s">
        <v>1288</v>
      </c>
      <c r="C641" s="301" t="s">
        <v>1305</v>
      </c>
      <c r="D641" s="287" t="s">
        <v>1306</v>
      </c>
      <c r="E641" s="297">
        <v>69</v>
      </c>
      <c r="F641" s="324">
        <v>64</v>
      </c>
      <c r="G641" s="312"/>
    </row>
    <row r="642" spans="1:7" x14ac:dyDescent="0.3">
      <c r="A642" s="307" t="s">
        <v>1287</v>
      </c>
      <c r="B642" s="287" t="s">
        <v>1288</v>
      </c>
      <c r="C642" s="301" t="s">
        <v>1307</v>
      </c>
      <c r="D642" s="287" t="s">
        <v>1308</v>
      </c>
      <c r="E642" s="297">
        <v>250</v>
      </c>
      <c r="F642" s="324">
        <v>210</v>
      </c>
      <c r="G642" s="312"/>
    </row>
    <row r="643" spans="1:7" x14ac:dyDescent="0.3">
      <c r="A643" s="307" t="s">
        <v>1287</v>
      </c>
      <c r="B643" s="287" t="s">
        <v>1288</v>
      </c>
      <c r="C643" s="301" t="s">
        <v>1309</v>
      </c>
      <c r="D643" s="287" t="s">
        <v>1310</v>
      </c>
      <c r="E643" s="297">
        <v>235</v>
      </c>
      <c r="F643" s="324">
        <v>212</v>
      </c>
      <c r="G643" s="312"/>
    </row>
    <row r="644" spans="1:7" x14ac:dyDescent="0.3">
      <c r="A644" s="307" t="s">
        <v>1287</v>
      </c>
      <c r="B644" s="287" t="s">
        <v>1288</v>
      </c>
      <c r="C644" s="301" t="s">
        <v>1311</v>
      </c>
      <c r="D644" s="287" t="s">
        <v>1312</v>
      </c>
      <c r="E644" s="297">
        <v>595</v>
      </c>
      <c r="F644" s="324">
        <v>548</v>
      </c>
      <c r="G644" s="312"/>
    </row>
    <row r="645" spans="1:7" x14ac:dyDescent="0.3">
      <c r="A645" s="307" t="s">
        <v>1287</v>
      </c>
      <c r="B645" s="287" t="s">
        <v>1288</v>
      </c>
      <c r="C645" s="301" t="s">
        <v>1313</v>
      </c>
      <c r="D645" s="287" t="s">
        <v>1314</v>
      </c>
      <c r="E645" s="297">
        <v>472</v>
      </c>
      <c r="F645" s="324">
        <v>428</v>
      </c>
      <c r="G645" s="312"/>
    </row>
    <row r="646" spans="1:7" x14ac:dyDescent="0.3">
      <c r="A646" s="307" t="s">
        <v>1287</v>
      </c>
      <c r="B646" s="287" t="s">
        <v>1288</v>
      </c>
      <c r="C646" s="301" t="s">
        <v>1315</v>
      </c>
      <c r="D646" s="287" t="s">
        <v>1316</v>
      </c>
      <c r="E646" s="297">
        <v>161</v>
      </c>
      <c r="F646" s="324">
        <v>149</v>
      </c>
      <c r="G646" s="312"/>
    </row>
    <row r="647" spans="1:7" x14ac:dyDescent="0.3">
      <c r="A647" s="307" t="s">
        <v>1287</v>
      </c>
      <c r="B647" s="287" t="s">
        <v>1288</v>
      </c>
      <c r="C647" s="301" t="s">
        <v>1317</v>
      </c>
      <c r="D647" s="287" t="s">
        <v>1318</v>
      </c>
      <c r="E647" s="297">
        <v>19</v>
      </c>
      <c r="F647" s="324">
        <v>17</v>
      </c>
      <c r="G647" s="312"/>
    </row>
    <row r="648" spans="1:7" x14ac:dyDescent="0.3">
      <c r="A648" s="307" t="s">
        <v>1287</v>
      </c>
      <c r="B648" s="287" t="s">
        <v>1288</v>
      </c>
      <c r="C648" s="301" t="s">
        <v>1319</v>
      </c>
      <c r="D648" s="287" t="s">
        <v>1320</v>
      </c>
      <c r="E648" s="297">
        <v>24</v>
      </c>
      <c r="F648" s="324">
        <v>23</v>
      </c>
      <c r="G648" s="312"/>
    </row>
    <row r="649" spans="1:7" x14ac:dyDescent="0.3">
      <c r="A649" s="307" t="s">
        <v>1287</v>
      </c>
      <c r="B649" s="287" t="s">
        <v>1288</v>
      </c>
      <c r="C649" s="301" t="s">
        <v>1321</v>
      </c>
      <c r="D649" s="287" t="s">
        <v>1322</v>
      </c>
      <c r="E649" s="297">
        <v>36</v>
      </c>
      <c r="F649" s="324">
        <v>35</v>
      </c>
      <c r="G649" s="312"/>
    </row>
    <row r="650" spans="1:7" x14ac:dyDescent="0.3">
      <c r="A650" s="307" t="s">
        <v>1287</v>
      </c>
      <c r="B650" s="287" t="s">
        <v>1288</v>
      </c>
      <c r="C650" s="301" t="s">
        <v>1323</v>
      </c>
      <c r="D650" s="287" t="s">
        <v>1324</v>
      </c>
      <c r="E650" s="297">
        <v>476</v>
      </c>
      <c r="F650" s="324">
        <v>455</v>
      </c>
      <c r="G650" s="312"/>
    </row>
    <row r="651" spans="1:7" x14ac:dyDescent="0.3">
      <c r="A651" s="307" t="s">
        <v>1287</v>
      </c>
      <c r="B651" s="287" t="s">
        <v>1288</v>
      </c>
      <c r="C651" s="301" t="s">
        <v>1325</v>
      </c>
      <c r="D651" s="287" t="s">
        <v>1326</v>
      </c>
      <c r="E651" s="297">
        <v>95</v>
      </c>
      <c r="F651" s="324">
        <v>86</v>
      </c>
      <c r="G651" s="312"/>
    </row>
    <row r="652" spans="1:7" x14ac:dyDescent="0.3">
      <c r="A652" s="307" t="s">
        <v>1329</v>
      </c>
      <c r="B652" s="287" t="s">
        <v>1330</v>
      </c>
      <c r="C652" s="301" t="s">
        <v>1331</v>
      </c>
      <c r="D652" s="287" t="s">
        <v>1332</v>
      </c>
      <c r="E652" s="297">
        <v>139</v>
      </c>
      <c r="F652" s="324">
        <v>132</v>
      </c>
      <c r="G652" s="312"/>
    </row>
    <row r="653" spans="1:7" x14ac:dyDescent="0.3">
      <c r="A653" s="307" t="s">
        <v>1333</v>
      </c>
      <c r="B653" s="287" t="s">
        <v>1334</v>
      </c>
      <c r="C653" s="301" t="s">
        <v>1335</v>
      </c>
      <c r="D653" s="287" t="s">
        <v>1336</v>
      </c>
      <c r="E653" s="297">
        <v>29</v>
      </c>
      <c r="F653" s="324">
        <v>25</v>
      </c>
      <c r="G653" s="312"/>
    </row>
    <row r="654" spans="1:7" x14ac:dyDescent="0.3">
      <c r="A654" s="307" t="s">
        <v>1337</v>
      </c>
      <c r="B654" s="287" t="s">
        <v>1338</v>
      </c>
      <c r="C654" s="301" t="s">
        <v>1339</v>
      </c>
      <c r="D654" s="287" t="s">
        <v>1340</v>
      </c>
      <c r="E654" s="297">
        <v>196</v>
      </c>
      <c r="F654" s="324">
        <v>193</v>
      </c>
      <c r="G654" s="312"/>
    </row>
    <row r="655" spans="1:7" x14ac:dyDescent="0.3">
      <c r="A655" s="307" t="s">
        <v>1341</v>
      </c>
      <c r="B655" s="287" t="s">
        <v>1342</v>
      </c>
      <c r="C655" s="301" t="s">
        <v>1343</v>
      </c>
      <c r="D655" s="287" t="s">
        <v>1344</v>
      </c>
      <c r="E655" s="297">
        <v>145</v>
      </c>
      <c r="F655" s="324">
        <v>126</v>
      </c>
      <c r="G655" s="312"/>
    </row>
    <row r="656" spans="1:7" x14ac:dyDescent="0.3">
      <c r="A656" s="307" t="s">
        <v>1341</v>
      </c>
      <c r="B656" s="287" t="s">
        <v>1342</v>
      </c>
      <c r="C656" s="301" t="s">
        <v>1345</v>
      </c>
      <c r="D656" s="287" t="s">
        <v>1346</v>
      </c>
      <c r="E656" s="297">
        <v>57</v>
      </c>
      <c r="F656" s="324">
        <v>56</v>
      </c>
      <c r="G656" s="312"/>
    </row>
    <row r="657" spans="1:7" x14ac:dyDescent="0.3">
      <c r="A657" s="307" t="s">
        <v>1341</v>
      </c>
      <c r="B657" s="287" t="s">
        <v>1342</v>
      </c>
      <c r="C657" s="301" t="s">
        <v>1347</v>
      </c>
      <c r="D657" s="287" t="s">
        <v>1348</v>
      </c>
      <c r="E657" s="297">
        <v>7</v>
      </c>
      <c r="F657" s="324">
        <v>7</v>
      </c>
      <c r="G657" s="312"/>
    </row>
    <row r="658" spans="1:7" x14ac:dyDescent="0.3">
      <c r="A658" s="307" t="s">
        <v>1341</v>
      </c>
      <c r="B658" s="287" t="s">
        <v>1342</v>
      </c>
      <c r="C658" s="301" t="s">
        <v>1349</v>
      </c>
      <c r="D658" s="287" t="s">
        <v>1350</v>
      </c>
      <c r="E658" s="297">
        <v>29</v>
      </c>
      <c r="F658" s="324">
        <v>22</v>
      </c>
      <c r="G658" s="312"/>
    </row>
    <row r="659" spans="1:7" x14ac:dyDescent="0.3">
      <c r="A659" s="307" t="s">
        <v>1341</v>
      </c>
      <c r="B659" s="287" t="s">
        <v>1342</v>
      </c>
      <c r="C659" s="301" t="s">
        <v>1351</v>
      </c>
      <c r="D659" s="287" t="s">
        <v>1352</v>
      </c>
      <c r="E659" s="297">
        <v>7</v>
      </c>
      <c r="F659" s="324">
        <v>5</v>
      </c>
      <c r="G659" s="312"/>
    </row>
    <row r="660" spans="1:7" x14ac:dyDescent="0.3">
      <c r="A660" s="307" t="s">
        <v>1341</v>
      </c>
      <c r="B660" s="287" t="s">
        <v>1342</v>
      </c>
      <c r="C660" s="301" t="s">
        <v>1353</v>
      </c>
      <c r="D660" s="287" t="s">
        <v>1354</v>
      </c>
      <c r="E660" s="297">
        <v>23</v>
      </c>
      <c r="F660" s="324">
        <v>19</v>
      </c>
      <c r="G660" s="312"/>
    </row>
    <row r="661" spans="1:7" x14ac:dyDescent="0.3">
      <c r="A661" s="307" t="s">
        <v>1341</v>
      </c>
      <c r="B661" s="287" t="s">
        <v>1342</v>
      </c>
      <c r="C661" s="301" t="s">
        <v>1355</v>
      </c>
      <c r="D661" s="287" t="s">
        <v>1356</v>
      </c>
      <c r="E661" s="297">
        <v>12</v>
      </c>
      <c r="F661" s="324">
        <v>12</v>
      </c>
      <c r="G661" s="312"/>
    </row>
    <row r="662" spans="1:7" x14ac:dyDescent="0.3">
      <c r="A662" s="307" t="s">
        <v>1341</v>
      </c>
      <c r="B662" s="287" t="s">
        <v>1342</v>
      </c>
      <c r="C662" s="301" t="s">
        <v>1357</v>
      </c>
      <c r="D662" s="287" t="s">
        <v>1358</v>
      </c>
      <c r="E662" s="297">
        <v>39</v>
      </c>
      <c r="F662" s="324">
        <v>35</v>
      </c>
      <c r="G662" s="312"/>
    </row>
    <row r="663" spans="1:7" x14ac:dyDescent="0.3">
      <c r="A663" s="307" t="s">
        <v>1341</v>
      </c>
      <c r="B663" s="287" t="s">
        <v>1342</v>
      </c>
      <c r="C663" s="301" t="s">
        <v>1359</v>
      </c>
      <c r="D663" s="287" t="s">
        <v>1360</v>
      </c>
      <c r="E663" s="297">
        <v>10</v>
      </c>
      <c r="F663" s="324">
        <v>8</v>
      </c>
      <c r="G663" s="312"/>
    </row>
    <row r="664" spans="1:7" x14ac:dyDescent="0.3">
      <c r="A664" s="307" t="s">
        <v>1341</v>
      </c>
      <c r="B664" s="287" t="s">
        <v>1342</v>
      </c>
      <c r="C664" s="301" t="s">
        <v>1361</v>
      </c>
      <c r="D664" s="287" t="s">
        <v>1362</v>
      </c>
      <c r="E664" s="297">
        <v>37</v>
      </c>
      <c r="F664" s="324">
        <v>34</v>
      </c>
      <c r="G664" s="312"/>
    </row>
    <row r="665" spans="1:7" x14ac:dyDescent="0.3">
      <c r="A665" s="307" t="s">
        <v>1341</v>
      </c>
      <c r="B665" s="287" t="s">
        <v>1342</v>
      </c>
      <c r="C665" s="301" t="s">
        <v>1363</v>
      </c>
      <c r="D665" s="287" t="s">
        <v>1364</v>
      </c>
      <c r="E665" s="297">
        <v>10</v>
      </c>
      <c r="F665" s="324">
        <v>9</v>
      </c>
      <c r="G665" s="312"/>
    </row>
    <row r="666" spans="1:7" x14ac:dyDescent="0.3">
      <c r="A666" s="307" t="s">
        <v>1341</v>
      </c>
      <c r="B666" s="287" t="s">
        <v>1342</v>
      </c>
      <c r="C666" s="301" t="s">
        <v>1365</v>
      </c>
      <c r="D666" s="287" t="s">
        <v>1366</v>
      </c>
      <c r="E666" s="297">
        <v>25</v>
      </c>
      <c r="F666" s="324">
        <v>24</v>
      </c>
      <c r="G666" s="312"/>
    </row>
    <row r="667" spans="1:7" x14ac:dyDescent="0.3">
      <c r="A667" s="307" t="s">
        <v>1341</v>
      </c>
      <c r="B667" s="287" t="s">
        <v>1342</v>
      </c>
      <c r="C667" s="301" t="s">
        <v>1367</v>
      </c>
      <c r="D667" s="287" t="s">
        <v>1368</v>
      </c>
      <c r="E667" s="297">
        <v>6</v>
      </c>
      <c r="F667" s="324">
        <v>5</v>
      </c>
      <c r="G667" s="312"/>
    </row>
    <row r="668" spans="1:7" x14ac:dyDescent="0.3">
      <c r="A668" s="307" t="s">
        <v>1341</v>
      </c>
      <c r="B668" s="287" t="s">
        <v>1342</v>
      </c>
      <c r="C668" s="301" t="s">
        <v>1369</v>
      </c>
      <c r="D668" s="287" t="s">
        <v>1370</v>
      </c>
      <c r="E668" s="297">
        <v>28</v>
      </c>
      <c r="F668" s="324">
        <v>24</v>
      </c>
      <c r="G668" s="312"/>
    </row>
    <row r="669" spans="1:7" x14ac:dyDescent="0.3">
      <c r="A669" s="307" t="s">
        <v>1341</v>
      </c>
      <c r="B669" s="287" t="s">
        <v>1342</v>
      </c>
      <c r="C669" s="301" t="s">
        <v>1371</v>
      </c>
      <c r="D669" s="287" t="s">
        <v>1372</v>
      </c>
      <c r="E669" s="297">
        <v>7</v>
      </c>
      <c r="F669" s="324">
        <v>7</v>
      </c>
      <c r="G669" s="312"/>
    </row>
    <row r="670" spans="1:7" x14ac:dyDescent="0.3">
      <c r="A670" s="307" t="s">
        <v>1341</v>
      </c>
      <c r="B670" s="287" t="s">
        <v>1342</v>
      </c>
      <c r="C670" s="301" t="s">
        <v>1373</v>
      </c>
      <c r="D670" s="287" t="s">
        <v>1374</v>
      </c>
      <c r="E670" s="297">
        <v>32</v>
      </c>
      <c r="F670" s="324">
        <v>27</v>
      </c>
      <c r="G670" s="312"/>
    </row>
    <row r="671" spans="1:7" x14ac:dyDescent="0.3">
      <c r="A671" s="307" t="s">
        <v>1341</v>
      </c>
      <c r="B671" s="287" t="s">
        <v>1342</v>
      </c>
      <c r="C671" s="301" t="s">
        <v>1375</v>
      </c>
      <c r="D671" s="287" t="s">
        <v>1376</v>
      </c>
      <c r="E671" s="297">
        <v>6</v>
      </c>
      <c r="F671" s="324">
        <v>5</v>
      </c>
      <c r="G671" s="312"/>
    </row>
    <row r="672" spans="1:7" x14ac:dyDescent="0.3">
      <c r="A672" s="307" t="s">
        <v>1341</v>
      </c>
      <c r="B672" s="287" t="s">
        <v>1342</v>
      </c>
      <c r="C672" s="301" t="s">
        <v>1377</v>
      </c>
      <c r="D672" s="287" t="s">
        <v>1378</v>
      </c>
      <c r="E672" s="297">
        <v>40</v>
      </c>
      <c r="F672" s="324">
        <v>30</v>
      </c>
      <c r="G672" s="312"/>
    </row>
    <row r="673" spans="1:7" x14ac:dyDescent="0.3">
      <c r="A673" s="307" t="s">
        <v>1341</v>
      </c>
      <c r="B673" s="287" t="s">
        <v>1342</v>
      </c>
      <c r="C673" s="301" t="s">
        <v>1379</v>
      </c>
      <c r="D673" s="287" t="s">
        <v>1380</v>
      </c>
      <c r="E673" s="297">
        <v>5</v>
      </c>
      <c r="F673" s="324">
        <v>5</v>
      </c>
      <c r="G673" s="312"/>
    </row>
    <row r="674" spans="1:7" x14ac:dyDescent="0.3">
      <c r="A674" s="307" t="s">
        <v>1341</v>
      </c>
      <c r="B674" s="287" t="s">
        <v>1342</v>
      </c>
      <c r="C674" s="301" t="s">
        <v>1381</v>
      </c>
      <c r="D674" s="287" t="s">
        <v>1382</v>
      </c>
      <c r="E674" s="297">
        <v>26</v>
      </c>
      <c r="F674" s="324">
        <v>20</v>
      </c>
      <c r="G674" s="312"/>
    </row>
    <row r="675" spans="1:7" x14ac:dyDescent="0.3">
      <c r="A675" s="307" t="s">
        <v>1341</v>
      </c>
      <c r="B675" s="287" t="s">
        <v>1342</v>
      </c>
      <c r="C675" s="301" t="s">
        <v>1383</v>
      </c>
      <c r="D675" s="287" t="s">
        <v>1384</v>
      </c>
      <c r="E675" s="297">
        <v>7</v>
      </c>
      <c r="F675" s="324">
        <v>6</v>
      </c>
      <c r="G675" s="312"/>
    </row>
    <row r="676" spans="1:7" x14ac:dyDescent="0.3">
      <c r="A676" s="307" t="s">
        <v>1341</v>
      </c>
      <c r="B676" s="287" t="s">
        <v>1342</v>
      </c>
      <c r="C676" s="301" t="s">
        <v>1385</v>
      </c>
      <c r="D676" s="287" t="s">
        <v>1386</v>
      </c>
      <c r="E676" s="297">
        <v>32</v>
      </c>
      <c r="F676" s="324">
        <v>24</v>
      </c>
      <c r="G676" s="312"/>
    </row>
    <row r="677" spans="1:7" x14ac:dyDescent="0.3">
      <c r="A677" s="307" t="s">
        <v>1341</v>
      </c>
      <c r="B677" s="287" t="s">
        <v>1342</v>
      </c>
      <c r="C677" s="301" t="s">
        <v>1387</v>
      </c>
      <c r="D677" s="287" t="s">
        <v>1388</v>
      </c>
      <c r="E677" s="297">
        <v>12</v>
      </c>
      <c r="F677" s="324">
        <v>10</v>
      </c>
      <c r="G677" s="312"/>
    </row>
    <row r="678" spans="1:7" x14ac:dyDescent="0.3">
      <c r="A678" s="307" t="s">
        <v>1341</v>
      </c>
      <c r="B678" s="287" t="s">
        <v>1342</v>
      </c>
      <c r="C678" s="301" t="s">
        <v>1389</v>
      </c>
      <c r="D678" s="287" t="s">
        <v>1390</v>
      </c>
      <c r="E678" s="297">
        <v>43</v>
      </c>
      <c r="F678" s="324">
        <v>42</v>
      </c>
      <c r="G678" s="312"/>
    </row>
    <row r="679" spans="1:7" x14ac:dyDescent="0.3">
      <c r="A679" s="307" t="s">
        <v>1341</v>
      </c>
      <c r="B679" s="287" t="s">
        <v>1342</v>
      </c>
      <c r="C679" s="301" t="s">
        <v>1391</v>
      </c>
      <c r="D679" s="287" t="s">
        <v>1392</v>
      </c>
      <c r="E679" s="297">
        <v>8</v>
      </c>
      <c r="F679" s="324">
        <v>8</v>
      </c>
      <c r="G679" s="312"/>
    </row>
    <row r="680" spans="1:7" x14ac:dyDescent="0.3">
      <c r="A680" s="307" t="s">
        <v>1341</v>
      </c>
      <c r="B680" s="287" t="s">
        <v>1342</v>
      </c>
      <c r="C680" s="301" t="s">
        <v>1393</v>
      </c>
      <c r="D680" s="287" t="s">
        <v>1394</v>
      </c>
      <c r="E680" s="297">
        <v>29</v>
      </c>
      <c r="F680" s="324">
        <v>26</v>
      </c>
      <c r="G680" s="312"/>
    </row>
    <row r="681" spans="1:7" x14ac:dyDescent="0.3">
      <c r="A681" s="307" t="s">
        <v>1341</v>
      </c>
      <c r="B681" s="287" t="s">
        <v>1342</v>
      </c>
      <c r="C681" s="301" t="s">
        <v>1395</v>
      </c>
      <c r="D681" s="287" t="s">
        <v>1396</v>
      </c>
      <c r="E681" s="297">
        <v>91</v>
      </c>
      <c r="F681" s="324">
        <v>77</v>
      </c>
      <c r="G681" s="312"/>
    </row>
    <row r="682" spans="1:7" x14ac:dyDescent="0.3">
      <c r="A682" s="307" t="s">
        <v>1341</v>
      </c>
      <c r="B682" s="287" t="s">
        <v>1342</v>
      </c>
      <c r="C682" s="301" t="s">
        <v>1397</v>
      </c>
      <c r="D682" s="287" t="s">
        <v>1398</v>
      </c>
      <c r="E682" s="297">
        <v>274</v>
      </c>
      <c r="F682" s="324">
        <v>274</v>
      </c>
      <c r="G682" s="312"/>
    </row>
    <row r="683" spans="1:7" x14ac:dyDescent="0.3">
      <c r="A683" s="307" t="s">
        <v>1341</v>
      </c>
      <c r="B683" s="287" t="s">
        <v>1342</v>
      </c>
      <c r="C683" s="301" t="s">
        <v>1399</v>
      </c>
      <c r="D683" s="287" t="s">
        <v>17</v>
      </c>
      <c r="E683" s="297">
        <v>24</v>
      </c>
      <c r="F683" s="324">
        <v>24</v>
      </c>
      <c r="G683" s="312"/>
    </row>
    <row r="684" spans="1:7" x14ac:dyDescent="0.3">
      <c r="A684" s="307" t="s">
        <v>1341</v>
      </c>
      <c r="B684" s="287" t="s">
        <v>1342</v>
      </c>
      <c r="C684" s="301" t="s">
        <v>1400</v>
      </c>
      <c r="D684" s="287" t="s">
        <v>18</v>
      </c>
      <c r="E684" s="297">
        <v>30</v>
      </c>
      <c r="F684" s="324">
        <v>19</v>
      </c>
      <c r="G684" s="312"/>
    </row>
    <row r="685" spans="1:7" x14ac:dyDescent="0.3">
      <c r="A685" s="307" t="s">
        <v>1401</v>
      </c>
      <c r="B685" s="287" t="s">
        <v>1402</v>
      </c>
      <c r="C685" s="301" t="s">
        <v>1403</v>
      </c>
      <c r="D685" s="287" t="s">
        <v>1404</v>
      </c>
      <c r="E685" s="297">
        <v>128</v>
      </c>
      <c r="F685" s="324">
        <v>110</v>
      </c>
      <c r="G685" s="312"/>
    </row>
    <row r="686" spans="1:7" x14ac:dyDescent="0.3">
      <c r="A686" s="307" t="s">
        <v>1401</v>
      </c>
      <c r="B686" s="287" t="s">
        <v>1402</v>
      </c>
      <c r="C686" s="301" t="s">
        <v>1405</v>
      </c>
      <c r="D686" s="287" t="s">
        <v>1406</v>
      </c>
      <c r="E686" s="297">
        <v>194</v>
      </c>
      <c r="F686" s="324">
        <v>187</v>
      </c>
      <c r="G686" s="312"/>
    </row>
    <row r="687" spans="1:7" x14ac:dyDescent="0.3">
      <c r="A687" s="307" t="s">
        <v>1401</v>
      </c>
      <c r="B687" s="287" t="s">
        <v>1402</v>
      </c>
      <c r="C687" s="301" t="s">
        <v>1407</v>
      </c>
      <c r="D687" s="287" t="s">
        <v>1408</v>
      </c>
      <c r="E687" s="297">
        <v>18</v>
      </c>
      <c r="F687" s="324">
        <v>16</v>
      </c>
      <c r="G687" s="312"/>
    </row>
    <row r="688" spans="1:7" x14ac:dyDescent="0.3">
      <c r="A688" s="307" t="s">
        <v>1401</v>
      </c>
      <c r="B688" s="287" t="s">
        <v>1402</v>
      </c>
      <c r="C688" s="301" t="s">
        <v>1409</v>
      </c>
      <c r="D688" s="287" t="s">
        <v>1410</v>
      </c>
      <c r="E688" s="297">
        <v>16</v>
      </c>
      <c r="F688" s="324">
        <v>14</v>
      </c>
      <c r="G688" s="312"/>
    </row>
    <row r="689" spans="1:7" x14ac:dyDescent="0.3">
      <c r="A689" s="307" t="s">
        <v>1401</v>
      </c>
      <c r="B689" s="287" t="s">
        <v>1402</v>
      </c>
      <c r="C689" s="301" t="s">
        <v>1411</v>
      </c>
      <c r="D689" s="287" t="s">
        <v>1412</v>
      </c>
      <c r="E689" s="297">
        <v>62</v>
      </c>
      <c r="F689" s="324">
        <v>61</v>
      </c>
      <c r="G689" s="312"/>
    </row>
    <row r="690" spans="1:7" x14ac:dyDescent="0.3">
      <c r="A690" s="307" t="s">
        <v>1401</v>
      </c>
      <c r="B690" s="287" t="s">
        <v>1402</v>
      </c>
      <c r="C690" s="301" t="s">
        <v>1413</v>
      </c>
      <c r="D690" s="287" t="s">
        <v>1414</v>
      </c>
      <c r="E690" s="297">
        <v>52</v>
      </c>
      <c r="F690" s="324">
        <v>51</v>
      </c>
      <c r="G690" s="312"/>
    </row>
    <row r="691" spans="1:7" x14ac:dyDescent="0.3">
      <c r="A691" s="307" t="s">
        <v>1401</v>
      </c>
      <c r="B691" s="287" t="s">
        <v>1402</v>
      </c>
      <c r="C691" s="301" t="s">
        <v>1415</v>
      </c>
      <c r="D691" s="287" t="s">
        <v>1416</v>
      </c>
      <c r="E691" s="297">
        <v>37</v>
      </c>
      <c r="F691" s="324">
        <v>37</v>
      </c>
      <c r="G691" s="312"/>
    </row>
    <row r="692" spans="1:7" x14ac:dyDescent="0.3">
      <c r="A692" s="307" t="s">
        <v>1401</v>
      </c>
      <c r="B692" s="287" t="s">
        <v>1402</v>
      </c>
      <c r="C692" s="301" t="s">
        <v>1417</v>
      </c>
      <c r="D692" s="287" t="s">
        <v>1418</v>
      </c>
      <c r="E692" s="297">
        <v>17</v>
      </c>
      <c r="F692" s="324">
        <v>17</v>
      </c>
      <c r="G692" s="312"/>
    </row>
    <row r="693" spans="1:7" x14ac:dyDescent="0.3">
      <c r="A693" s="307" t="s">
        <v>1401</v>
      </c>
      <c r="B693" s="287" t="s">
        <v>1402</v>
      </c>
      <c r="C693" s="301" t="s">
        <v>1419</v>
      </c>
      <c r="D693" s="287" t="s">
        <v>1420</v>
      </c>
      <c r="E693" s="297">
        <v>16</v>
      </c>
      <c r="F693" s="324">
        <v>16</v>
      </c>
      <c r="G693" s="312"/>
    </row>
    <row r="694" spans="1:7" x14ac:dyDescent="0.3">
      <c r="A694" s="307" t="s">
        <v>1401</v>
      </c>
      <c r="B694" s="287" t="s">
        <v>1402</v>
      </c>
      <c r="C694" s="301" t="s">
        <v>1421</v>
      </c>
      <c r="D694" s="287" t="s">
        <v>1422</v>
      </c>
      <c r="E694" s="297">
        <v>37</v>
      </c>
      <c r="F694" s="324">
        <v>33</v>
      </c>
      <c r="G694" s="312"/>
    </row>
    <row r="695" spans="1:7" x14ac:dyDescent="0.3">
      <c r="A695" s="307" t="s">
        <v>1401</v>
      </c>
      <c r="B695" s="287" t="s">
        <v>1402</v>
      </c>
      <c r="C695" s="301" t="s">
        <v>1423</v>
      </c>
      <c r="D695" s="287" t="s">
        <v>1424</v>
      </c>
      <c r="E695" s="297">
        <v>16</v>
      </c>
      <c r="F695" s="324">
        <v>14</v>
      </c>
      <c r="G695" s="312"/>
    </row>
    <row r="696" spans="1:7" x14ac:dyDescent="0.3">
      <c r="A696" s="307" t="s">
        <v>1401</v>
      </c>
      <c r="B696" s="287" t="s">
        <v>1402</v>
      </c>
      <c r="C696" s="301" t="s">
        <v>1425</v>
      </c>
      <c r="D696" s="287" t="s">
        <v>1426</v>
      </c>
      <c r="E696" s="297">
        <v>13</v>
      </c>
      <c r="F696" s="324">
        <v>12</v>
      </c>
      <c r="G696" s="312"/>
    </row>
    <row r="697" spans="1:7" x14ac:dyDescent="0.3">
      <c r="A697" s="307" t="s">
        <v>1401</v>
      </c>
      <c r="B697" s="287" t="s">
        <v>1402</v>
      </c>
      <c r="C697" s="301" t="s">
        <v>1427</v>
      </c>
      <c r="D697" s="287" t="s">
        <v>1428</v>
      </c>
      <c r="E697" s="297">
        <v>13</v>
      </c>
      <c r="F697" s="324">
        <v>13</v>
      </c>
      <c r="G697" s="312"/>
    </row>
    <row r="698" spans="1:7" x14ac:dyDescent="0.3">
      <c r="A698" s="307" t="s">
        <v>1401</v>
      </c>
      <c r="B698" s="287" t="s">
        <v>1402</v>
      </c>
      <c r="C698" s="301" t="s">
        <v>1429</v>
      </c>
      <c r="D698" s="287" t="s">
        <v>1430</v>
      </c>
      <c r="E698" s="297">
        <v>27</v>
      </c>
      <c r="F698" s="324">
        <v>26</v>
      </c>
      <c r="G698" s="312"/>
    </row>
    <row r="699" spans="1:7" x14ac:dyDescent="0.3">
      <c r="A699" s="307" t="s">
        <v>1401</v>
      </c>
      <c r="B699" s="287" t="s">
        <v>1402</v>
      </c>
      <c r="C699" s="301" t="s">
        <v>1431</v>
      </c>
      <c r="D699" s="287" t="s">
        <v>1432</v>
      </c>
      <c r="E699" s="297">
        <v>19</v>
      </c>
      <c r="F699" s="324">
        <v>19</v>
      </c>
      <c r="G699" s="312"/>
    </row>
    <row r="700" spans="1:7" x14ac:dyDescent="0.3">
      <c r="A700" s="307" t="s">
        <v>1401</v>
      </c>
      <c r="B700" s="287" t="s">
        <v>1402</v>
      </c>
      <c r="C700" s="301" t="s">
        <v>1433</v>
      </c>
      <c r="D700" s="287" t="s">
        <v>1434</v>
      </c>
      <c r="E700" s="297">
        <v>9</v>
      </c>
      <c r="F700" s="324">
        <v>9</v>
      </c>
      <c r="G700" s="312"/>
    </row>
    <row r="701" spans="1:7" x14ac:dyDescent="0.3">
      <c r="A701" s="307" t="s">
        <v>1401</v>
      </c>
      <c r="B701" s="287" t="s">
        <v>1402</v>
      </c>
      <c r="C701" s="301" t="s">
        <v>1435</v>
      </c>
      <c r="D701" s="287" t="s">
        <v>1436</v>
      </c>
      <c r="E701" s="297">
        <v>7</v>
      </c>
      <c r="F701" s="324">
        <v>7</v>
      </c>
      <c r="G701" s="312"/>
    </row>
    <row r="702" spans="1:7" x14ac:dyDescent="0.3">
      <c r="A702" s="307" t="s">
        <v>1401</v>
      </c>
      <c r="B702" s="287" t="s">
        <v>1402</v>
      </c>
      <c r="C702" s="301" t="s">
        <v>1437</v>
      </c>
      <c r="D702" s="287" t="s">
        <v>1438</v>
      </c>
      <c r="E702" s="297">
        <v>12</v>
      </c>
      <c r="F702" s="324">
        <v>11</v>
      </c>
      <c r="G702" s="312"/>
    </row>
    <row r="703" spans="1:7" x14ac:dyDescent="0.3">
      <c r="A703" s="307" t="s">
        <v>1401</v>
      </c>
      <c r="B703" s="287" t="s">
        <v>1402</v>
      </c>
      <c r="C703" s="301" t="s">
        <v>1439</v>
      </c>
      <c r="D703" s="287" t="s">
        <v>1440</v>
      </c>
      <c r="E703" s="297">
        <v>8</v>
      </c>
      <c r="F703" s="324">
        <v>8</v>
      </c>
      <c r="G703" s="312"/>
    </row>
    <row r="704" spans="1:7" x14ac:dyDescent="0.3">
      <c r="A704" s="307" t="s">
        <v>1401</v>
      </c>
      <c r="B704" s="287" t="s">
        <v>1402</v>
      </c>
      <c r="C704" s="301" t="s">
        <v>1441</v>
      </c>
      <c r="D704" s="287" t="s">
        <v>1442</v>
      </c>
      <c r="E704" s="297">
        <v>13</v>
      </c>
      <c r="F704" s="324">
        <v>12</v>
      </c>
      <c r="G704" s="312"/>
    </row>
    <row r="705" spans="1:7" x14ac:dyDescent="0.3">
      <c r="A705" s="307" t="s">
        <v>1401</v>
      </c>
      <c r="B705" s="287" t="s">
        <v>1402</v>
      </c>
      <c r="C705" s="301" t="s">
        <v>1443</v>
      </c>
      <c r="D705" s="287" t="s">
        <v>1444</v>
      </c>
      <c r="E705" s="297">
        <v>46</v>
      </c>
      <c r="F705" s="324">
        <v>42</v>
      </c>
      <c r="G705" s="312"/>
    </row>
    <row r="706" spans="1:7" x14ac:dyDescent="0.3">
      <c r="A706" s="307" t="s">
        <v>1401</v>
      </c>
      <c r="B706" s="287" t="s">
        <v>1402</v>
      </c>
      <c r="C706" s="301" t="s">
        <v>1445</v>
      </c>
      <c r="D706" s="287" t="s">
        <v>1446</v>
      </c>
      <c r="E706" s="297">
        <v>8</v>
      </c>
      <c r="F706" s="324">
        <v>8</v>
      </c>
      <c r="G706" s="312"/>
    </row>
    <row r="707" spans="1:7" x14ac:dyDescent="0.3">
      <c r="A707" s="307" t="s">
        <v>1401</v>
      </c>
      <c r="B707" s="287" t="s">
        <v>1402</v>
      </c>
      <c r="C707" s="301" t="s">
        <v>1447</v>
      </c>
      <c r="D707" s="287" t="s">
        <v>1448</v>
      </c>
      <c r="E707" s="297">
        <v>45</v>
      </c>
      <c r="F707" s="324">
        <v>42</v>
      </c>
      <c r="G707" s="312"/>
    </row>
    <row r="708" spans="1:7" x14ac:dyDescent="0.3">
      <c r="A708" s="307" t="s">
        <v>1401</v>
      </c>
      <c r="B708" s="287" t="s">
        <v>1402</v>
      </c>
      <c r="C708" s="301" t="s">
        <v>1449</v>
      </c>
      <c r="D708" s="287" t="s">
        <v>1450</v>
      </c>
      <c r="E708" s="297">
        <v>55</v>
      </c>
      <c r="F708" s="324">
        <v>55</v>
      </c>
      <c r="G708" s="312"/>
    </row>
    <row r="709" spans="1:7" x14ac:dyDescent="0.3">
      <c r="A709" s="307" t="s">
        <v>1401</v>
      </c>
      <c r="B709" s="287" t="s">
        <v>1402</v>
      </c>
      <c r="C709" s="301" t="s">
        <v>1451</v>
      </c>
      <c r="D709" s="287" t="s">
        <v>1452</v>
      </c>
      <c r="E709" s="297">
        <v>4</v>
      </c>
      <c r="F709" s="324">
        <v>4</v>
      </c>
      <c r="G709" s="312"/>
    </row>
    <row r="710" spans="1:7" x14ac:dyDescent="0.3">
      <c r="A710" s="307" t="s">
        <v>1401</v>
      </c>
      <c r="B710" s="287" t="s">
        <v>1402</v>
      </c>
      <c r="C710" s="301" t="s">
        <v>1453</v>
      </c>
      <c r="D710" s="287" t="s">
        <v>1454</v>
      </c>
      <c r="E710" s="297">
        <v>6</v>
      </c>
      <c r="F710" s="324">
        <v>6</v>
      </c>
      <c r="G710" s="312"/>
    </row>
    <row r="711" spans="1:7" x14ac:dyDescent="0.3">
      <c r="A711" s="307" t="s">
        <v>1401</v>
      </c>
      <c r="B711" s="287" t="s">
        <v>1402</v>
      </c>
      <c r="C711" s="301" t="s">
        <v>1455</v>
      </c>
      <c r="D711" s="287" t="s">
        <v>1456</v>
      </c>
      <c r="E711" s="297">
        <v>9</v>
      </c>
      <c r="F711" s="324">
        <v>7</v>
      </c>
      <c r="G711" s="312"/>
    </row>
    <row r="712" spans="1:7" x14ac:dyDescent="0.3">
      <c r="A712" s="307" t="s">
        <v>1401</v>
      </c>
      <c r="B712" s="287" t="s">
        <v>1402</v>
      </c>
      <c r="C712" s="301" t="s">
        <v>1457</v>
      </c>
      <c r="D712" s="287" t="s">
        <v>1458</v>
      </c>
      <c r="E712" s="297">
        <v>9</v>
      </c>
      <c r="F712" s="324">
        <v>8</v>
      </c>
      <c r="G712" s="312"/>
    </row>
    <row r="713" spans="1:7" x14ac:dyDescent="0.3">
      <c r="A713" s="307" t="s">
        <v>1401</v>
      </c>
      <c r="B713" s="287" t="s">
        <v>1402</v>
      </c>
      <c r="C713" s="301" t="s">
        <v>1459</v>
      </c>
      <c r="D713" s="287" t="s">
        <v>1460</v>
      </c>
      <c r="E713" s="297">
        <v>8</v>
      </c>
      <c r="F713" s="324">
        <v>6</v>
      </c>
      <c r="G713" s="312"/>
    </row>
    <row r="714" spans="1:7" x14ac:dyDescent="0.3">
      <c r="A714" s="307" t="s">
        <v>1401</v>
      </c>
      <c r="B714" s="287" t="s">
        <v>1402</v>
      </c>
      <c r="C714" s="301" t="s">
        <v>1461</v>
      </c>
      <c r="D714" s="287" t="s">
        <v>1462</v>
      </c>
      <c r="E714" s="297">
        <v>18</v>
      </c>
      <c r="F714" s="324">
        <v>16</v>
      </c>
      <c r="G714" s="312"/>
    </row>
    <row r="715" spans="1:7" x14ac:dyDescent="0.3">
      <c r="A715" s="307" t="s">
        <v>1401</v>
      </c>
      <c r="B715" s="287" t="s">
        <v>1402</v>
      </c>
      <c r="C715" s="301" t="s">
        <v>1463</v>
      </c>
      <c r="D715" s="287" t="s">
        <v>1464</v>
      </c>
      <c r="E715" s="297">
        <v>6</v>
      </c>
      <c r="F715" s="324">
        <v>6</v>
      </c>
      <c r="G715" s="312"/>
    </row>
    <row r="716" spans="1:7" x14ac:dyDescent="0.3">
      <c r="A716" s="307" t="s">
        <v>1465</v>
      </c>
      <c r="B716" s="287" t="s">
        <v>1466</v>
      </c>
      <c r="C716" s="301" t="s">
        <v>1467</v>
      </c>
      <c r="D716" s="287" t="s">
        <v>1468</v>
      </c>
      <c r="E716" s="297">
        <v>125</v>
      </c>
      <c r="F716" s="324">
        <v>94</v>
      </c>
      <c r="G716" s="312"/>
    </row>
    <row r="717" spans="1:7" x14ac:dyDescent="0.3">
      <c r="A717" s="307" t="s">
        <v>1465</v>
      </c>
      <c r="B717" s="287" t="s">
        <v>1466</v>
      </c>
      <c r="C717" s="301" t="s">
        <v>1469</v>
      </c>
      <c r="D717" s="287" t="s">
        <v>1470</v>
      </c>
      <c r="E717" s="297">
        <v>33</v>
      </c>
      <c r="F717" s="324">
        <v>30</v>
      </c>
      <c r="G717" s="312"/>
    </row>
    <row r="718" spans="1:7" x14ac:dyDescent="0.3">
      <c r="A718" s="307" t="s">
        <v>1465</v>
      </c>
      <c r="B718" s="287" t="s">
        <v>1466</v>
      </c>
      <c r="C718" s="301" t="s">
        <v>1471</v>
      </c>
      <c r="D718" s="287" t="s">
        <v>1472</v>
      </c>
      <c r="E718" s="297">
        <v>18</v>
      </c>
      <c r="F718" s="324">
        <v>18</v>
      </c>
      <c r="G718" s="312"/>
    </row>
    <row r="719" spans="1:7" x14ac:dyDescent="0.3">
      <c r="A719" s="307" t="s">
        <v>1465</v>
      </c>
      <c r="B719" s="287" t="s">
        <v>1466</v>
      </c>
      <c r="C719" s="301" t="s">
        <v>1473</v>
      </c>
      <c r="D719" s="287" t="s">
        <v>1474</v>
      </c>
      <c r="E719" s="297">
        <v>18</v>
      </c>
      <c r="F719" s="324">
        <v>17</v>
      </c>
      <c r="G719" s="312"/>
    </row>
    <row r="720" spans="1:7" x14ac:dyDescent="0.3">
      <c r="A720" s="307" t="s">
        <v>1465</v>
      </c>
      <c r="B720" s="287" t="s">
        <v>1466</v>
      </c>
      <c r="C720" s="301" t="s">
        <v>1475</v>
      </c>
      <c r="D720" s="287" t="s">
        <v>1476</v>
      </c>
      <c r="E720" s="297">
        <v>28</v>
      </c>
      <c r="F720" s="324">
        <v>28</v>
      </c>
      <c r="G720" s="312"/>
    </row>
    <row r="721" spans="1:7" x14ac:dyDescent="0.3">
      <c r="A721" s="307" t="s">
        <v>1465</v>
      </c>
      <c r="B721" s="287" t="s">
        <v>1466</v>
      </c>
      <c r="C721" s="301" t="s">
        <v>1477</v>
      </c>
      <c r="D721" s="287" t="s">
        <v>1478</v>
      </c>
      <c r="E721" s="297">
        <v>89</v>
      </c>
      <c r="F721" s="324">
        <v>82</v>
      </c>
      <c r="G721" s="312"/>
    </row>
    <row r="722" spans="1:7" x14ac:dyDescent="0.3">
      <c r="A722" s="307" t="s">
        <v>1465</v>
      </c>
      <c r="B722" s="287" t="s">
        <v>1466</v>
      </c>
      <c r="C722" s="301" t="s">
        <v>1479</v>
      </c>
      <c r="D722" s="287" t="s">
        <v>1480</v>
      </c>
      <c r="E722" s="297">
        <v>30</v>
      </c>
      <c r="F722" s="324">
        <v>27</v>
      </c>
      <c r="G722" s="312"/>
    </row>
    <row r="723" spans="1:7" x14ac:dyDescent="0.3">
      <c r="A723" s="307" t="s">
        <v>1465</v>
      </c>
      <c r="B723" s="287" t="s">
        <v>1466</v>
      </c>
      <c r="C723" s="301" t="s">
        <v>1481</v>
      </c>
      <c r="D723" s="287" t="s">
        <v>1482</v>
      </c>
      <c r="E723" s="297">
        <v>27</v>
      </c>
      <c r="F723" s="324">
        <v>26</v>
      </c>
      <c r="G723" s="312"/>
    </row>
    <row r="724" spans="1:7" x14ac:dyDescent="0.3">
      <c r="A724" s="307" t="s">
        <v>1465</v>
      </c>
      <c r="B724" s="287" t="s">
        <v>1466</v>
      </c>
      <c r="C724" s="301" t="s">
        <v>1483</v>
      </c>
      <c r="D724" s="287" t="s">
        <v>1484</v>
      </c>
      <c r="E724" s="297">
        <v>211</v>
      </c>
      <c r="F724" s="324">
        <v>208</v>
      </c>
      <c r="G724" s="312"/>
    </row>
    <row r="725" spans="1:7" x14ac:dyDescent="0.3">
      <c r="A725" s="307" t="s">
        <v>1465</v>
      </c>
      <c r="B725" s="287" t="s">
        <v>1466</v>
      </c>
      <c r="C725" s="301" t="s">
        <v>1485</v>
      </c>
      <c r="D725" s="287" t="s">
        <v>1486</v>
      </c>
      <c r="E725" s="297">
        <v>29</v>
      </c>
      <c r="F725" s="324">
        <v>28</v>
      </c>
      <c r="G725" s="312"/>
    </row>
    <row r="726" spans="1:7" x14ac:dyDescent="0.3">
      <c r="A726" s="307" t="s">
        <v>1465</v>
      </c>
      <c r="B726" s="287" t="s">
        <v>1466</v>
      </c>
      <c r="C726" s="301" t="s">
        <v>1487</v>
      </c>
      <c r="D726" s="287" t="s">
        <v>1488</v>
      </c>
      <c r="E726" s="297">
        <v>18</v>
      </c>
      <c r="F726" s="324">
        <v>16</v>
      </c>
      <c r="G726" s="312"/>
    </row>
    <row r="727" spans="1:7" x14ac:dyDescent="0.3">
      <c r="A727" s="307" t="s">
        <v>1465</v>
      </c>
      <c r="B727" s="287" t="s">
        <v>1466</v>
      </c>
      <c r="C727" s="301" t="s">
        <v>1489</v>
      </c>
      <c r="D727" s="287" t="s">
        <v>1490</v>
      </c>
      <c r="E727" s="297">
        <v>51</v>
      </c>
      <c r="F727" s="324">
        <v>51</v>
      </c>
      <c r="G727" s="312"/>
    </row>
    <row r="728" spans="1:7" x14ac:dyDescent="0.3">
      <c r="A728" s="307" t="s">
        <v>1465</v>
      </c>
      <c r="B728" s="287" t="s">
        <v>1466</v>
      </c>
      <c r="C728" s="301" t="s">
        <v>1491</v>
      </c>
      <c r="D728" s="287" t="s">
        <v>1492</v>
      </c>
      <c r="E728" s="297">
        <v>41</v>
      </c>
      <c r="F728" s="324">
        <v>39</v>
      </c>
      <c r="G728" s="312"/>
    </row>
    <row r="729" spans="1:7" x14ac:dyDescent="0.3">
      <c r="A729" s="307" t="s">
        <v>1465</v>
      </c>
      <c r="B729" s="287" t="s">
        <v>1466</v>
      </c>
      <c r="C729" s="301" t="s">
        <v>1493</v>
      </c>
      <c r="D729" s="287" t="s">
        <v>1494</v>
      </c>
      <c r="E729" s="297">
        <v>42</v>
      </c>
      <c r="F729" s="324">
        <v>39</v>
      </c>
      <c r="G729" s="312"/>
    </row>
    <row r="730" spans="1:7" x14ac:dyDescent="0.3">
      <c r="A730" s="307" t="s">
        <v>1465</v>
      </c>
      <c r="B730" s="287" t="s">
        <v>1466</v>
      </c>
      <c r="C730" s="301" t="s">
        <v>1495</v>
      </c>
      <c r="D730" s="287" t="s">
        <v>1496</v>
      </c>
      <c r="E730" s="297">
        <v>21</v>
      </c>
      <c r="F730" s="324">
        <v>21</v>
      </c>
      <c r="G730" s="312"/>
    </row>
    <row r="731" spans="1:7" x14ac:dyDescent="0.3">
      <c r="A731" s="307" t="s">
        <v>1465</v>
      </c>
      <c r="B731" s="287" t="s">
        <v>1466</v>
      </c>
      <c r="C731" s="301" t="s">
        <v>1497</v>
      </c>
      <c r="D731" s="287" t="s">
        <v>1498</v>
      </c>
      <c r="E731" s="297">
        <v>16</v>
      </c>
      <c r="F731" s="324">
        <v>16</v>
      </c>
      <c r="G731" s="312"/>
    </row>
    <row r="732" spans="1:7" x14ac:dyDescent="0.3">
      <c r="A732" s="307" t="s">
        <v>1465</v>
      </c>
      <c r="B732" s="287" t="s">
        <v>1466</v>
      </c>
      <c r="C732" s="301" t="s">
        <v>1499</v>
      </c>
      <c r="D732" s="287" t="s">
        <v>1500</v>
      </c>
      <c r="E732" s="297">
        <v>41</v>
      </c>
      <c r="F732" s="324">
        <v>36</v>
      </c>
      <c r="G732" s="312"/>
    </row>
    <row r="733" spans="1:7" x14ac:dyDescent="0.3">
      <c r="A733" s="307" t="s">
        <v>1465</v>
      </c>
      <c r="B733" s="287" t="s">
        <v>1466</v>
      </c>
      <c r="C733" s="301" t="s">
        <v>1501</v>
      </c>
      <c r="D733" s="287" t="s">
        <v>1502</v>
      </c>
      <c r="E733" s="297">
        <v>17</v>
      </c>
      <c r="F733" s="324">
        <v>16</v>
      </c>
      <c r="G733" s="312"/>
    </row>
    <row r="734" spans="1:7" x14ac:dyDescent="0.3">
      <c r="A734" s="307" t="s">
        <v>1465</v>
      </c>
      <c r="B734" s="287" t="s">
        <v>1466</v>
      </c>
      <c r="C734" s="301" t="s">
        <v>1503</v>
      </c>
      <c r="D734" s="287" t="s">
        <v>1504</v>
      </c>
      <c r="E734" s="297">
        <v>16</v>
      </c>
      <c r="F734" s="324">
        <v>16</v>
      </c>
      <c r="G734" s="312"/>
    </row>
    <row r="735" spans="1:7" x14ac:dyDescent="0.3">
      <c r="A735" s="307" t="s">
        <v>1465</v>
      </c>
      <c r="B735" s="287" t="s">
        <v>1466</v>
      </c>
      <c r="C735" s="301" t="s">
        <v>1505</v>
      </c>
      <c r="D735" s="287" t="s">
        <v>1506</v>
      </c>
      <c r="E735" s="297">
        <v>18</v>
      </c>
      <c r="F735" s="324">
        <v>18</v>
      </c>
      <c r="G735" s="312"/>
    </row>
    <row r="736" spans="1:7" x14ac:dyDescent="0.3">
      <c r="A736" s="307" t="s">
        <v>1465</v>
      </c>
      <c r="B736" s="287" t="s">
        <v>1466</v>
      </c>
      <c r="C736" s="301" t="s">
        <v>1507</v>
      </c>
      <c r="D736" s="287" t="s">
        <v>1508</v>
      </c>
      <c r="E736" s="297">
        <v>20</v>
      </c>
      <c r="F736" s="324">
        <v>19</v>
      </c>
      <c r="G736" s="312"/>
    </row>
    <row r="737" spans="1:7" x14ac:dyDescent="0.3">
      <c r="A737" s="307" t="s">
        <v>1465</v>
      </c>
      <c r="B737" s="287" t="s">
        <v>1466</v>
      </c>
      <c r="C737" s="301" t="s">
        <v>1509</v>
      </c>
      <c r="D737" s="287" t="s">
        <v>1510</v>
      </c>
      <c r="E737" s="297">
        <v>19</v>
      </c>
      <c r="F737" s="324">
        <v>19</v>
      </c>
      <c r="G737" s="312"/>
    </row>
    <row r="738" spans="1:7" x14ac:dyDescent="0.3">
      <c r="A738" s="307" t="s">
        <v>1465</v>
      </c>
      <c r="B738" s="287" t="s">
        <v>1466</v>
      </c>
      <c r="C738" s="301" t="s">
        <v>1511</v>
      </c>
      <c r="D738" s="287" t="s">
        <v>1512</v>
      </c>
      <c r="E738" s="297">
        <v>16</v>
      </c>
      <c r="F738" s="324">
        <v>16</v>
      </c>
      <c r="G738" s="312"/>
    </row>
    <row r="739" spans="1:7" x14ac:dyDescent="0.3">
      <c r="A739" s="307" t="s">
        <v>1465</v>
      </c>
      <c r="B739" s="287" t="s">
        <v>1466</v>
      </c>
      <c r="C739" s="301" t="s">
        <v>1513</v>
      </c>
      <c r="D739" s="287" t="s">
        <v>1514</v>
      </c>
      <c r="E739" s="297">
        <v>15</v>
      </c>
      <c r="F739" s="324">
        <v>14</v>
      </c>
      <c r="G739" s="312"/>
    </row>
    <row r="740" spans="1:7" x14ac:dyDescent="0.3">
      <c r="A740" s="307" t="s">
        <v>1465</v>
      </c>
      <c r="B740" s="287" t="s">
        <v>1466</v>
      </c>
      <c r="C740" s="301" t="s">
        <v>1515</v>
      </c>
      <c r="D740" s="287" t="s">
        <v>1516</v>
      </c>
      <c r="E740" s="297">
        <v>16</v>
      </c>
      <c r="F740" s="324">
        <v>15</v>
      </c>
      <c r="G740" s="312"/>
    </row>
    <row r="741" spans="1:7" x14ac:dyDescent="0.3">
      <c r="A741" s="307" t="s">
        <v>1465</v>
      </c>
      <c r="B741" s="287" t="s">
        <v>1466</v>
      </c>
      <c r="C741" s="301" t="s">
        <v>1517</v>
      </c>
      <c r="D741" s="287" t="s">
        <v>1518</v>
      </c>
      <c r="E741" s="297">
        <v>16</v>
      </c>
      <c r="F741" s="324">
        <v>15</v>
      </c>
      <c r="G741" s="312"/>
    </row>
    <row r="742" spans="1:7" x14ac:dyDescent="0.3">
      <c r="A742" s="307" t="s">
        <v>1465</v>
      </c>
      <c r="B742" s="287" t="s">
        <v>1466</v>
      </c>
      <c r="C742" s="301" t="s">
        <v>1519</v>
      </c>
      <c r="D742" s="287" t="s">
        <v>1520</v>
      </c>
      <c r="E742" s="297">
        <v>21</v>
      </c>
      <c r="F742" s="324">
        <v>20</v>
      </c>
      <c r="G742" s="312"/>
    </row>
    <row r="743" spans="1:7" x14ac:dyDescent="0.3">
      <c r="A743" s="307" t="s">
        <v>1465</v>
      </c>
      <c r="B743" s="287" t="s">
        <v>1466</v>
      </c>
      <c r="C743" s="301" t="s">
        <v>1521</v>
      </c>
      <c r="D743" s="287" t="s">
        <v>1522</v>
      </c>
      <c r="E743" s="297">
        <v>41</v>
      </c>
      <c r="F743" s="324">
        <v>40</v>
      </c>
      <c r="G743" s="312"/>
    </row>
    <row r="744" spans="1:7" x14ac:dyDescent="0.3">
      <c r="A744" s="307" t="s">
        <v>1465</v>
      </c>
      <c r="B744" s="287" t="s">
        <v>1466</v>
      </c>
      <c r="C744" s="301" t="s">
        <v>1523</v>
      </c>
      <c r="D744" s="287" t="s">
        <v>1524</v>
      </c>
      <c r="E744" s="297">
        <v>16</v>
      </c>
      <c r="F744" s="324">
        <v>16</v>
      </c>
      <c r="G744" s="312"/>
    </row>
    <row r="745" spans="1:7" x14ac:dyDescent="0.3">
      <c r="A745" s="307" t="s">
        <v>1465</v>
      </c>
      <c r="B745" s="287" t="s">
        <v>1466</v>
      </c>
      <c r="C745" s="301" t="s">
        <v>1525</v>
      </c>
      <c r="D745" s="287" t="s">
        <v>1526</v>
      </c>
      <c r="E745" s="297">
        <v>42</v>
      </c>
      <c r="F745" s="324">
        <v>42</v>
      </c>
      <c r="G745" s="312"/>
    </row>
    <row r="746" spans="1:7" x14ac:dyDescent="0.3">
      <c r="A746" s="307" t="s">
        <v>1465</v>
      </c>
      <c r="B746" s="287" t="s">
        <v>1466</v>
      </c>
      <c r="C746" s="301" t="s">
        <v>1527</v>
      </c>
      <c r="D746" s="287" t="s">
        <v>1528</v>
      </c>
      <c r="E746" s="297">
        <v>131</v>
      </c>
      <c r="F746" s="324">
        <v>60</v>
      </c>
      <c r="G746" s="312"/>
    </row>
    <row r="747" spans="1:7" x14ac:dyDescent="0.3">
      <c r="A747" s="307" t="s">
        <v>1465</v>
      </c>
      <c r="B747" s="287" t="s">
        <v>1466</v>
      </c>
      <c r="C747" s="301" t="s">
        <v>1529</v>
      </c>
      <c r="D747" s="287" t="s">
        <v>1530</v>
      </c>
      <c r="E747" s="297">
        <v>52</v>
      </c>
      <c r="F747" s="324">
        <v>51</v>
      </c>
      <c r="G747" s="312"/>
    </row>
    <row r="748" spans="1:7" x14ac:dyDescent="0.3">
      <c r="A748" s="307" t="s">
        <v>1465</v>
      </c>
      <c r="B748" s="287" t="s">
        <v>1466</v>
      </c>
      <c r="C748" s="301" t="s">
        <v>1531</v>
      </c>
      <c r="D748" s="287" t="s">
        <v>1532</v>
      </c>
      <c r="E748" s="297">
        <v>52</v>
      </c>
      <c r="F748" s="324">
        <v>48</v>
      </c>
      <c r="G748" s="312"/>
    </row>
    <row r="749" spans="1:7" x14ac:dyDescent="0.3">
      <c r="A749" s="307" t="s">
        <v>1465</v>
      </c>
      <c r="B749" s="287" t="s">
        <v>1466</v>
      </c>
      <c r="C749" s="301" t="s">
        <v>1533</v>
      </c>
      <c r="D749" s="287" t="s">
        <v>1534</v>
      </c>
      <c r="E749" s="297">
        <v>21</v>
      </c>
      <c r="F749" s="324">
        <v>19</v>
      </c>
      <c r="G749" s="312"/>
    </row>
    <row r="750" spans="1:7" x14ac:dyDescent="0.3">
      <c r="A750" s="307" t="s">
        <v>1465</v>
      </c>
      <c r="B750" s="287" t="s">
        <v>1466</v>
      </c>
      <c r="C750" s="301" t="s">
        <v>1535</v>
      </c>
      <c r="D750" s="287" t="s">
        <v>1536</v>
      </c>
      <c r="E750" s="297">
        <v>16</v>
      </c>
      <c r="F750" s="324">
        <v>14</v>
      </c>
      <c r="G750" s="312"/>
    </row>
    <row r="751" spans="1:7" x14ac:dyDescent="0.3">
      <c r="A751" s="307" t="s">
        <v>1465</v>
      </c>
      <c r="B751" s="287" t="s">
        <v>1466</v>
      </c>
      <c r="C751" s="301" t="s">
        <v>1537</v>
      </c>
      <c r="D751" s="287" t="s">
        <v>1538</v>
      </c>
      <c r="E751" s="297">
        <v>16</v>
      </c>
      <c r="F751" s="324">
        <v>12</v>
      </c>
      <c r="G751" s="312"/>
    </row>
    <row r="752" spans="1:7" x14ac:dyDescent="0.3">
      <c r="A752" s="307" t="s">
        <v>1465</v>
      </c>
      <c r="B752" s="287" t="s">
        <v>1466</v>
      </c>
      <c r="C752" s="301" t="s">
        <v>1539</v>
      </c>
      <c r="D752" s="287" t="s">
        <v>1540</v>
      </c>
      <c r="E752" s="297">
        <v>16</v>
      </c>
      <c r="F752" s="324">
        <v>15</v>
      </c>
      <c r="G752" s="312"/>
    </row>
    <row r="753" spans="1:7" x14ac:dyDescent="0.3">
      <c r="A753" s="307" t="s">
        <v>1465</v>
      </c>
      <c r="B753" s="287" t="s">
        <v>1466</v>
      </c>
      <c r="C753" s="301" t="s">
        <v>1541</v>
      </c>
      <c r="D753" s="287" t="s">
        <v>1542</v>
      </c>
      <c r="E753" s="297">
        <v>58</v>
      </c>
      <c r="F753" s="324">
        <v>58</v>
      </c>
      <c r="G753" s="312"/>
    </row>
    <row r="754" spans="1:7" x14ac:dyDescent="0.3">
      <c r="A754" s="307" t="s">
        <v>1465</v>
      </c>
      <c r="B754" s="287" t="s">
        <v>1466</v>
      </c>
      <c r="C754" s="301" t="s">
        <v>1543</v>
      </c>
      <c r="D754" s="287" t="s">
        <v>1544</v>
      </c>
      <c r="E754" s="297">
        <v>20</v>
      </c>
      <c r="F754" s="324">
        <v>19</v>
      </c>
      <c r="G754" s="312"/>
    </row>
    <row r="755" spans="1:7" x14ac:dyDescent="0.3">
      <c r="A755" s="307" t="s">
        <v>1545</v>
      </c>
      <c r="B755" s="287" t="s">
        <v>1546</v>
      </c>
      <c r="C755" s="301" t="s">
        <v>1547</v>
      </c>
      <c r="D755" s="287" t="s">
        <v>1548</v>
      </c>
      <c r="E755" s="297">
        <v>62</v>
      </c>
      <c r="F755" s="324">
        <v>47</v>
      </c>
      <c r="G755" s="312"/>
    </row>
    <row r="756" spans="1:7" x14ac:dyDescent="0.3">
      <c r="A756" s="307" t="s">
        <v>1549</v>
      </c>
      <c r="B756" s="287" t="s">
        <v>1550</v>
      </c>
      <c r="C756" s="301" t="s">
        <v>1551</v>
      </c>
      <c r="D756" s="287" t="s">
        <v>1552</v>
      </c>
      <c r="E756" s="297">
        <v>50</v>
      </c>
      <c r="F756" s="324">
        <v>41</v>
      </c>
      <c r="G756" s="312"/>
    </row>
    <row r="757" spans="1:7" x14ac:dyDescent="0.3">
      <c r="A757" s="307" t="s">
        <v>1553</v>
      </c>
      <c r="B757" s="287" t="s">
        <v>1554</v>
      </c>
      <c r="C757" s="301" t="s">
        <v>1555</v>
      </c>
      <c r="D757" s="287" t="s">
        <v>1556</v>
      </c>
      <c r="E757" s="297">
        <v>65</v>
      </c>
      <c r="F757" s="324">
        <v>43</v>
      </c>
      <c r="G757" s="312"/>
    </row>
    <row r="758" spans="1:7" x14ac:dyDescent="0.3">
      <c r="A758" s="307" t="s">
        <v>1557</v>
      </c>
      <c r="B758" s="287" t="s">
        <v>1558</v>
      </c>
      <c r="C758" s="301" t="s">
        <v>1559</v>
      </c>
      <c r="D758" s="287" t="s">
        <v>1560</v>
      </c>
      <c r="E758" s="297">
        <v>191</v>
      </c>
      <c r="F758" s="324">
        <v>162</v>
      </c>
      <c r="G758" s="312"/>
    </row>
    <row r="759" spans="1:7" x14ac:dyDescent="0.3">
      <c r="A759" s="307" t="s">
        <v>1557</v>
      </c>
      <c r="B759" s="287" t="s">
        <v>1558</v>
      </c>
      <c r="C759" s="301" t="s">
        <v>1561</v>
      </c>
      <c r="D759" s="287" t="s">
        <v>1562</v>
      </c>
      <c r="E759" s="297">
        <v>3</v>
      </c>
      <c r="F759" s="324">
        <v>3</v>
      </c>
      <c r="G759" s="312"/>
    </row>
    <row r="760" spans="1:7" x14ac:dyDescent="0.3">
      <c r="A760" s="307" t="s">
        <v>1557</v>
      </c>
      <c r="B760" s="287" t="s">
        <v>1558</v>
      </c>
      <c r="C760" s="301" t="s">
        <v>1563</v>
      </c>
      <c r="D760" s="287" t="s">
        <v>1564</v>
      </c>
      <c r="E760" s="297">
        <v>3</v>
      </c>
      <c r="F760" s="324">
        <v>3</v>
      </c>
      <c r="G760" s="312"/>
    </row>
    <row r="761" spans="1:7" x14ac:dyDescent="0.3">
      <c r="A761" s="307" t="s">
        <v>1557</v>
      </c>
      <c r="B761" s="287" t="s">
        <v>1558</v>
      </c>
      <c r="C761" s="301" t="s">
        <v>1565</v>
      </c>
      <c r="D761" s="287" t="s">
        <v>1566</v>
      </c>
      <c r="E761" s="297">
        <v>4</v>
      </c>
      <c r="F761" s="324">
        <v>4</v>
      </c>
      <c r="G761" s="312"/>
    </row>
    <row r="762" spans="1:7" x14ac:dyDescent="0.3">
      <c r="A762" s="307" t="s">
        <v>1557</v>
      </c>
      <c r="B762" s="287" t="s">
        <v>1558</v>
      </c>
      <c r="C762" s="301" t="s">
        <v>1567</v>
      </c>
      <c r="D762" s="287" t="s">
        <v>1568</v>
      </c>
      <c r="E762" s="297">
        <v>4</v>
      </c>
      <c r="F762" s="324">
        <v>4</v>
      </c>
      <c r="G762" s="312"/>
    </row>
    <row r="763" spans="1:7" x14ac:dyDescent="0.3">
      <c r="A763" s="307" t="s">
        <v>1557</v>
      </c>
      <c r="B763" s="287" t="s">
        <v>1558</v>
      </c>
      <c r="C763" s="301" t="s">
        <v>1569</v>
      </c>
      <c r="D763" s="287" t="s">
        <v>1570</v>
      </c>
      <c r="E763" s="297">
        <v>6</v>
      </c>
      <c r="F763" s="324">
        <v>6</v>
      </c>
      <c r="G763" s="312"/>
    </row>
    <row r="764" spans="1:7" x14ac:dyDescent="0.3">
      <c r="A764" s="307" t="s">
        <v>1557</v>
      </c>
      <c r="B764" s="287" t="s">
        <v>1558</v>
      </c>
      <c r="C764" s="301" t="s">
        <v>1571</v>
      </c>
      <c r="D764" s="287" t="s">
        <v>1572</v>
      </c>
      <c r="E764" s="297">
        <v>2</v>
      </c>
      <c r="F764" s="324">
        <v>2</v>
      </c>
      <c r="G764" s="312"/>
    </row>
    <row r="765" spans="1:7" x14ac:dyDescent="0.3">
      <c r="A765" s="307" t="s">
        <v>1557</v>
      </c>
      <c r="B765" s="287" t="s">
        <v>1558</v>
      </c>
      <c r="C765" s="301" t="s">
        <v>1573</v>
      </c>
      <c r="D765" s="287" t="s">
        <v>1574</v>
      </c>
      <c r="E765" s="297">
        <v>6</v>
      </c>
      <c r="F765" s="324">
        <v>5</v>
      </c>
      <c r="G765" s="312"/>
    </row>
    <row r="766" spans="1:7" x14ac:dyDescent="0.3">
      <c r="A766" s="307" t="s">
        <v>1557</v>
      </c>
      <c r="B766" s="287" t="s">
        <v>1558</v>
      </c>
      <c r="C766" s="301" t="s">
        <v>1575</v>
      </c>
      <c r="D766" s="287" t="s">
        <v>1576</v>
      </c>
      <c r="E766" s="297">
        <v>3</v>
      </c>
      <c r="F766" s="324">
        <v>3</v>
      </c>
      <c r="G766" s="312"/>
    </row>
    <row r="767" spans="1:7" x14ac:dyDescent="0.3">
      <c r="A767" s="307" t="s">
        <v>1557</v>
      </c>
      <c r="B767" s="287" t="s">
        <v>1558</v>
      </c>
      <c r="C767" s="301" t="s">
        <v>1577</v>
      </c>
      <c r="D767" s="287" t="s">
        <v>1578</v>
      </c>
      <c r="E767" s="297">
        <v>4</v>
      </c>
      <c r="F767" s="324">
        <v>4</v>
      </c>
      <c r="G767" s="312"/>
    </row>
    <row r="768" spans="1:7" x14ac:dyDescent="0.3">
      <c r="A768" s="307" t="s">
        <v>1557</v>
      </c>
      <c r="B768" s="287" t="s">
        <v>1558</v>
      </c>
      <c r="C768" s="301" t="s">
        <v>1579</v>
      </c>
      <c r="D768" s="287" t="s">
        <v>1580</v>
      </c>
      <c r="E768" s="297">
        <v>5</v>
      </c>
      <c r="F768" s="324">
        <v>5</v>
      </c>
      <c r="G768" s="312"/>
    </row>
    <row r="769" spans="1:7" x14ac:dyDescent="0.3">
      <c r="A769" s="307" t="s">
        <v>1557</v>
      </c>
      <c r="B769" s="287" t="s">
        <v>1558</v>
      </c>
      <c r="C769" s="301" t="s">
        <v>1581</v>
      </c>
      <c r="D769" s="287" t="s">
        <v>1582</v>
      </c>
      <c r="E769" s="297">
        <v>5</v>
      </c>
      <c r="F769" s="324">
        <v>5</v>
      </c>
      <c r="G769" s="312"/>
    </row>
    <row r="770" spans="1:7" x14ac:dyDescent="0.3">
      <c r="A770" s="307" t="s">
        <v>1585</v>
      </c>
      <c r="B770" s="287" t="s">
        <v>1586</v>
      </c>
      <c r="C770" s="301" t="s">
        <v>1587</v>
      </c>
      <c r="D770" s="287" t="s">
        <v>1588</v>
      </c>
      <c r="E770" s="297">
        <v>34</v>
      </c>
      <c r="F770" s="324">
        <v>31</v>
      </c>
      <c r="G770" s="312"/>
    </row>
    <row r="771" spans="1:7" x14ac:dyDescent="0.3">
      <c r="A771" s="307" t="s">
        <v>1589</v>
      </c>
      <c r="B771" s="287" t="s">
        <v>1590</v>
      </c>
      <c r="C771" s="301" t="s">
        <v>1591</v>
      </c>
      <c r="D771" s="287" t="s">
        <v>1592</v>
      </c>
      <c r="E771" s="297">
        <v>9</v>
      </c>
      <c r="F771" s="324">
        <v>9</v>
      </c>
      <c r="G771" s="312"/>
    </row>
    <row r="772" spans="1:7" x14ac:dyDescent="0.3">
      <c r="A772" s="307" t="s">
        <v>1595</v>
      </c>
      <c r="B772" s="287" t="s">
        <v>1596</v>
      </c>
      <c r="C772" s="301" t="s">
        <v>1597</v>
      </c>
      <c r="D772" s="287" t="s">
        <v>1598</v>
      </c>
      <c r="E772" s="297">
        <v>64</v>
      </c>
      <c r="F772" s="324">
        <v>61</v>
      </c>
      <c r="G772" s="312"/>
    </row>
    <row r="773" spans="1:7" x14ac:dyDescent="0.3">
      <c r="A773" s="307" t="s">
        <v>1595</v>
      </c>
      <c r="B773" s="287" t="s">
        <v>1596</v>
      </c>
      <c r="C773" s="301" t="s">
        <v>1599</v>
      </c>
      <c r="D773" s="287" t="s">
        <v>1600</v>
      </c>
      <c r="E773" s="297">
        <v>43</v>
      </c>
      <c r="F773" s="324">
        <v>43</v>
      </c>
      <c r="G773" s="312"/>
    </row>
    <row r="774" spans="1:7" x14ac:dyDescent="0.3">
      <c r="A774" s="307" t="s">
        <v>1595</v>
      </c>
      <c r="B774" s="287" t="s">
        <v>1596</v>
      </c>
      <c r="C774" s="301" t="s">
        <v>1601</v>
      </c>
      <c r="D774" s="287" t="s">
        <v>1602</v>
      </c>
      <c r="E774" s="297">
        <v>30</v>
      </c>
      <c r="F774" s="324">
        <v>30</v>
      </c>
      <c r="G774" s="312"/>
    </row>
    <row r="775" spans="1:7" x14ac:dyDescent="0.3">
      <c r="A775" s="307" t="s">
        <v>1603</v>
      </c>
      <c r="B775" s="287" t="s">
        <v>1604</v>
      </c>
      <c r="C775" s="301" t="s">
        <v>1605</v>
      </c>
      <c r="D775" s="287" t="s">
        <v>1606</v>
      </c>
      <c r="E775" s="297">
        <v>56</v>
      </c>
      <c r="F775" s="324">
        <v>54</v>
      </c>
      <c r="G775" s="312"/>
    </row>
    <row r="776" spans="1:7" x14ac:dyDescent="0.3">
      <c r="A776" s="307" t="s">
        <v>1607</v>
      </c>
      <c r="B776" s="287" t="s">
        <v>1608</v>
      </c>
      <c r="C776" s="301" t="s">
        <v>1609</v>
      </c>
      <c r="D776" s="287" t="s">
        <v>1610</v>
      </c>
      <c r="E776" s="297">
        <v>31</v>
      </c>
      <c r="F776" s="324">
        <v>31</v>
      </c>
      <c r="G776" s="312"/>
    </row>
    <row r="777" spans="1:7" x14ac:dyDescent="0.3">
      <c r="A777" s="307" t="s">
        <v>1611</v>
      </c>
      <c r="B777" s="287" t="s">
        <v>1612</v>
      </c>
      <c r="C777" s="301" t="s">
        <v>1613</v>
      </c>
      <c r="D777" s="287" t="s">
        <v>1614</v>
      </c>
      <c r="E777" s="297">
        <v>71</v>
      </c>
      <c r="F777" s="324">
        <v>71</v>
      </c>
      <c r="G777" s="312"/>
    </row>
    <row r="778" spans="1:7" x14ac:dyDescent="0.3">
      <c r="A778" s="307" t="s">
        <v>1615</v>
      </c>
      <c r="B778" s="287" t="s">
        <v>1616</v>
      </c>
      <c r="C778" s="301" t="s">
        <v>1617</v>
      </c>
      <c r="D778" s="287" t="s">
        <v>1618</v>
      </c>
      <c r="E778" s="297">
        <v>70</v>
      </c>
      <c r="F778" s="324">
        <v>68</v>
      </c>
      <c r="G778" s="312"/>
    </row>
    <row r="779" spans="1:7" x14ac:dyDescent="0.3">
      <c r="A779" s="307" t="s">
        <v>1619</v>
      </c>
      <c r="B779" s="287" t="s">
        <v>1620</v>
      </c>
      <c r="C779" s="301" t="s">
        <v>1621</v>
      </c>
      <c r="D779" s="287" t="s">
        <v>1622</v>
      </c>
      <c r="E779" s="297">
        <v>43</v>
      </c>
      <c r="F779" s="324">
        <v>38</v>
      </c>
      <c r="G779" s="312"/>
    </row>
    <row r="780" spans="1:7" x14ac:dyDescent="0.3">
      <c r="A780" s="307" t="s">
        <v>1623</v>
      </c>
      <c r="B780" s="287" t="s">
        <v>1624</v>
      </c>
      <c r="C780" s="301" t="s">
        <v>1625</v>
      </c>
      <c r="D780" s="287" t="s">
        <v>1626</v>
      </c>
      <c r="E780" s="297">
        <v>6</v>
      </c>
      <c r="F780" s="324">
        <v>6</v>
      </c>
      <c r="G780" s="312"/>
    </row>
    <row r="781" spans="1:7" x14ac:dyDescent="0.3">
      <c r="A781" s="307" t="s">
        <v>1628</v>
      </c>
      <c r="B781" s="287" t="s">
        <v>1629</v>
      </c>
      <c r="C781" s="301" t="s">
        <v>1630</v>
      </c>
      <c r="D781" s="287" t="s">
        <v>1631</v>
      </c>
      <c r="E781" s="297">
        <v>44</v>
      </c>
      <c r="F781" s="324">
        <v>12</v>
      </c>
      <c r="G781" s="312"/>
    </row>
    <row r="782" spans="1:7" x14ac:dyDescent="0.3">
      <c r="A782" s="307" t="s">
        <v>1628</v>
      </c>
      <c r="B782" s="287" t="s">
        <v>1629</v>
      </c>
      <c r="C782" s="301" t="s">
        <v>1632</v>
      </c>
      <c r="D782" s="287" t="s">
        <v>1633</v>
      </c>
      <c r="E782" s="297">
        <v>34</v>
      </c>
      <c r="F782" s="324">
        <v>33</v>
      </c>
      <c r="G782" s="312"/>
    </row>
    <row r="783" spans="1:7" x14ac:dyDescent="0.3">
      <c r="A783" s="307" t="s">
        <v>1628</v>
      </c>
      <c r="B783" s="287" t="s">
        <v>1629</v>
      </c>
      <c r="C783" s="301" t="s">
        <v>1634</v>
      </c>
      <c r="D783" s="287" t="s">
        <v>1635</v>
      </c>
      <c r="E783" s="297">
        <v>15</v>
      </c>
      <c r="F783" s="324">
        <v>12</v>
      </c>
      <c r="G783" s="312"/>
    </row>
    <row r="784" spans="1:7" x14ac:dyDescent="0.3">
      <c r="A784" s="307" t="s">
        <v>1628</v>
      </c>
      <c r="B784" s="287" t="s">
        <v>1629</v>
      </c>
      <c r="C784" s="301" t="s">
        <v>1636</v>
      </c>
      <c r="D784" s="287" t="s">
        <v>1637</v>
      </c>
      <c r="E784" s="297">
        <v>318</v>
      </c>
      <c r="F784" s="324">
        <v>235</v>
      </c>
      <c r="G784" s="312"/>
    </row>
    <row r="785" spans="1:7" x14ac:dyDescent="0.3">
      <c r="A785" s="307" t="s">
        <v>1628</v>
      </c>
      <c r="B785" s="287" t="s">
        <v>1629</v>
      </c>
      <c r="C785" s="301" t="s">
        <v>1639</v>
      </c>
      <c r="D785" s="287" t="s">
        <v>1640</v>
      </c>
      <c r="E785" s="297">
        <v>21</v>
      </c>
      <c r="F785" s="324">
        <v>21</v>
      </c>
      <c r="G785" s="312"/>
    </row>
    <row r="786" spans="1:7" x14ac:dyDescent="0.3">
      <c r="A786" s="307" t="s">
        <v>1628</v>
      </c>
      <c r="B786" s="287" t="s">
        <v>1629</v>
      </c>
      <c r="C786" s="301" t="s">
        <v>1641</v>
      </c>
      <c r="D786" s="287" t="s">
        <v>1642</v>
      </c>
      <c r="E786" s="297">
        <v>46</v>
      </c>
      <c r="F786" s="324">
        <v>39</v>
      </c>
      <c r="G786" s="312"/>
    </row>
    <row r="787" spans="1:7" x14ac:dyDescent="0.3">
      <c r="A787" s="307" t="s">
        <v>1628</v>
      </c>
      <c r="B787" s="287" t="s">
        <v>1629</v>
      </c>
      <c r="C787" s="301" t="s">
        <v>1643</v>
      </c>
      <c r="D787" s="287" t="s">
        <v>1644</v>
      </c>
      <c r="E787" s="297">
        <v>17</v>
      </c>
      <c r="F787" s="324">
        <v>11</v>
      </c>
      <c r="G787" s="312"/>
    </row>
    <row r="788" spans="1:7" x14ac:dyDescent="0.3">
      <c r="A788" s="307" t="s">
        <v>1628</v>
      </c>
      <c r="B788" s="287" t="s">
        <v>1629</v>
      </c>
      <c r="C788" s="301" t="s">
        <v>1645</v>
      </c>
      <c r="D788" s="287" t="s">
        <v>1144</v>
      </c>
      <c r="E788" s="297">
        <v>61</v>
      </c>
      <c r="F788" s="324">
        <v>54</v>
      </c>
      <c r="G788" s="312"/>
    </row>
    <row r="789" spans="1:7" x14ac:dyDescent="0.3">
      <c r="A789" s="307" t="s">
        <v>1628</v>
      </c>
      <c r="B789" s="287" t="s">
        <v>1629</v>
      </c>
      <c r="C789" s="301" t="s">
        <v>1646</v>
      </c>
      <c r="D789" s="287" t="s">
        <v>1647</v>
      </c>
      <c r="E789" s="297">
        <v>82</v>
      </c>
      <c r="F789" s="324">
        <v>46</v>
      </c>
      <c r="G789" s="312"/>
    </row>
    <row r="790" spans="1:7" x14ac:dyDescent="0.3">
      <c r="A790" s="307" t="s">
        <v>1628</v>
      </c>
      <c r="B790" s="287" t="s">
        <v>1629</v>
      </c>
      <c r="C790" s="301" t="s">
        <v>1648</v>
      </c>
      <c r="D790" s="287" t="s">
        <v>1649</v>
      </c>
      <c r="E790" s="297">
        <v>155</v>
      </c>
      <c r="F790" s="324">
        <v>146</v>
      </c>
      <c r="G790" s="312"/>
    </row>
    <row r="791" spans="1:7" x14ac:dyDescent="0.3">
      <c r="A791" s="307" t="s">
        <v>1628</v>
      </c>
      <c r="B791" s="287" t="s">
        <v>1629</v>
      </c>
      <c r="C791" s="301" t="s">
        <v>1650</v>
      </c>
      <c r="D791" s="287" t="s">
        <v>1651</v>
      </c>
      <c r="E791" s="297">
        <v>42</v>
      </c>
      <c r="F791" s="324">
        <v>42</v>
      </c>
      <c r="G791" s="312"/>
    </row>
    <row r="792" spans="1:7" x14ac:dyDescent="0.3">
      <c r="A792" s="307" t="s">
        <v>1628</v>
      </c>
      <c r="B792" s="287" t="s">
        <v>1629</v>
      </c>
      <c r="C792" s="301" t="s">
        <v>1652</v>
      </c>
      <c r="D792" s="287" t="s">
        <v>1653</v>
      </c>
      <c r="E792" s="297">
        <v>21</v>
      </c>
      <c r="F792" s="324">
        <v>16</v>
      </c>
      <c r="G792" s="312"/>
    </row>
    <row r="793" spans="1:7" x14ac:dyDescent="0.3">
      <c r="A793" s="307" t="s">
        <v>1628</v>
      </c>
      <c r="B793" s="287" t="s">
        <v>1629</v>
      </c>
      <c r="C793" s="301" t="s">
        <v>1654</v>
      </c>
      <c r="D793" s="287" t="s">
        <v>14</v>
      </c>
      <c r="E793" s="297">
        <v>17</v>
      </c>
      <c r="F793" s="324">
        <v>14</v>
      </c>
      <c r="G793" s="312"/>
    </row>
    <row r="794" spans="1:7" x14ac:dyDescent="0.3">
      <c r="A794" s="307" t="s">
        <v>1628</v>
      </c>
      <c r="B794" s="287" t="s">
        <v>1629</v>
      </c>
      <c r="C794" s="301" t="s">
        <v>1655</v>
      </c>
      <c r="D794" s="287" t="s">
        <v>1656</v>
      </c>
      <c r="E794" s="297">
        <v>43</v>
      </c>
      <c r="F794" s="324">
        <v>41</v>
      </c>
      <c r="G794" s="312"/>
    </row>
    <row r="795" spans="1:7" x14ac:dyDescent="0.3">
      <c r="A795" s="307" t="s">
        <v>1628</v>
      </c>
      <c r="B795" s="287" t="s">
        <v>1629</v>
      </c>
      <c r="C795" s="301" t="s">
        <v>1657</v>
      </c>
      <c r="D795" s="287" t="s">
        <v>1658</v>
      </c>
      <c r="E795" s="297">
        <v>10</v>
      </c>
      <c r="F795" s="324">
        <v>10</v>
      </c>
      <c r="G795" s="312"/>
    </row>
    <row r="796" spans="1:7" x14ac:dyDescent="0.3">
      <c r="A796" s="307" t="s">
        <v>1628</v>
      </c>
      <c r="B796" s="287" t="s">
        <v>1629</v>
      </c>
      <c r="C796" s="301" t="s">
        <v>1659</v>
      </c>
      <c r="D796" s="287" t="s">
        <v>1660</v>
      </c>
      <c r="E796" s="297">
        <v>15</v>
      </c>
      <c r="F796" s="324">
        <v>13</v>
      </c>
      <c r="G796" s="312"/>
    </row>
    <row r="797" spans="1:7" x14ac:dyDescent="0.3">
      <c r="A797" s="307" t="s">
        <v>1628</v>
      </c>
      <c r="B797" s="287" t="s">
        <v>1629</v>
      </c>
      <c r="C797" s="301" t="s">
        <v>1661</v>
      </c>
      <c r="D797" s="287" t="s">
        <v>1662</v>
      </c>
      <c r="E797" s="297">
        <v>8</v>
      </c>
      <c r="F797" s="324">
        <v>8</v>
      </c>
      <c r="G797" s="312"/>
    </row>
    <row r="798" spans="1:7" x14ac:dyDescent="0.3">
      <c r="A798" s="307" t="s">
        <v>1628</v>
      </c>
      <c r="B798" s="287" t="s">
        <v>1629</v>
      </c>
      <c r="C798" s="301" t="s">
        <v>1663</v>
      </c>
      <c r="D798" s="287" t="s">
        <v>1664</v>
      </c>
      <c r="E798" s="297">
        <v>15</v>
      </c>
      <c r="F798" s="324">
        <v>13</v>
      </c>
      <c r="G798" s="312"/>
    </row>
    <row r="799" spans="1:7" x14ac:dyDescent="0.3">
      <c r="A799" s="307" t="s">
        <v>1628</v>
      </c>
      <c r="B799" s="287" t="s">
        <v>1629</v>
      </c>
      <c r="C799" s="301" t="s">
        <v>1665</v>
      </c>
      <c r="D799" s="287" t="s">
        <v>1666</v>
      </c>
      <c r="E799" s="297">
        <v>108</v>
      </c>
      <c r="F799" s="324">
        <v>101</v>
      </c>
      <c r="G799" s="312"/>
    </row>
    <row r="800" spans="1:7" x14ac:dyDescent="0.3">
      <c r="A800" s="307" t="s">
        <v>1628</v>
      </c>
      <c r="B800" s="287" t="s">
        <v>1629</v>
      </c>
      <c r="C800" s="301" t="s">
        <v>1667</v>
      </c>
      <c r="D800" s="287" t="s">
        <v>107</v>
      </c>
      <c r="E800" s="297">
        <v>41</v>
      </c>
      <c r="F800" s="324">
        <v>38</v>
      </c>
      <c r="G800" s="312"/>
    </row>
    <row r="801" spans="1:7" x14ac:dyDescent="0.3">
      <c r="A801" s="307" t="s">
        <v>1628</v>
      </c>
      <c r="B801" s="287" t="s">
        <v>1629</v>
      </c>
      <c r="C801" s="301" t="s">
        <v>1668</v>
      </c>
      <c r="D801" s="287" t="s">
        <v>1669</v>
      </c>
      <c r="E801" s="297">
        <v>6</v>
      </c>
      <c r="F801" s="324">
        <v>6</v>
      </c>
      <c r="G801" s="312"/>
    </row>
    <row r="802" spans="1:7" x14ac:dyDescent="0.3">
      <c r="A802" s="307" t="s">
        <v>1670</v>
      </c>
      <c r="B802" s="287" t="s">
        <v>1671</v>
      </c>
      <c r="C802" s="301" t="s">
        <v>1672</v>
      </c>
      <c r="D802" s="287" t="s">
        <v>1673</v>
      </c>
      <c r="E802" s="297">
        <v>16</v>
      </c>
      <c r="F802" s="324">
        <v>16</v>
      </c>
      <c r="G802" s="312"/>
    </row>
    <row r="803" spans="1:7" x14ac:dyDescent="0.3">
      <c r="A803" s="307" t="s">
        <v>1674</v>
      </c>
      <c r="B803" s="287" t="s">
        <v>1675</v>
      </c>
      <c r="C803" s="301" t="s">
        <v>1676</v>
      </c>
      <c r="D803" s="287" t="s">
        <v>1677</v>
      </c>
      <c r="E803" s="297">
        <v>37</v>
      </c>
      <c r="F803" s="324">
        <v>35</v>
      </c>
      <c r="G803" s="312"/>
    </row>
    <row r="804" spans="1:7" x14ac:dyDescent="0.3">
      <c r="A804" s="307" t="s">
        <v>1678</v>
      </c>
      <c r="B804" s="287" t="s">
        <v>1679</v>
      </c>
      <c r="C804" s="301" t="s">
        <v>1680</v>
      </c>
      <c r="D804" s="287" t="s">
        <v>1638</v>
      </c>
      <c r="E804" s="297">
        <v>36</v>
      </c>
      <c r="F804" s="324">
        <v>22</v>
      </c>
      <c r="G804" s="312"/>
    </row>
    <row r="805" spans="1:7" x14ac:dyDescent="0.3">
      <c r="A805" s="307" t="s">
        <v>1681</v>
      </c>
      <c r="B805" s="287" t="s">
        <v>1682</v>
      </c>
      <c r="C805" s="301" t="s">
        <v>1683</v>
      </c>
      <c r="D805" s="287" t="s">
        <v>1684</v>
      </c>
      <c r="E805" s="297">
        <v>34</v>
      </c>
      <c r="F805" s="324">
        <v>32</v>
      </c>
      <c r="G805" s="312"/>
    </row>
    <row r="806" spans="1:7" x14ac:dyDescent="0.3">
      <c r="A806" s="307" t="s">
        <v>1685</v>
      </c>
      <c r="B806" s="287" t="s">
        <v>1686</v>
      </c>
      <c r="C806" s="301" t="s">
        <v>1687</v>
      </c>
      <c r="D806" s="287" t="s">
        <v>1688</v>
      </c>
      <c r="E806" s="297">
        <v>19</v>
      </c>
      <c r="F806" s="324">
        <v>15</v>
      </c>
      <c r="G806" s="312"/>
    </row>
    <row r="807" spans="1:7" ht="15" thickBot="1" x14ac:dyDescent="0.35">
      <c r="A807" s="326" t="s">
        <v>1689</v>
      </c>
      <c r="B807" s="327" t="s">
        <v>1690</v>
      </c>
      <c r="C807" s="328" t="s">
        <v>1691</v>
      </c>
      <c r="D807" s="327" t="s">
        <v>1692</v>
      </c>
      <c r="E807" s="329">
        <v>40</v>
      </c>
      <c r="F807" s="330">
        <v>26</v>
      </c>
      <c r="G807" s="312"/>
    </row>
    <row r="808" spans="1:7" s="292" customFormat="1" ht="15" thickBot="1" x14ac:dyDescent="0.35">
      <c r="A808" s="314"/>
      <c r="B808" s="315" t="s">
        <v>1849</v>
      </c>
      <c r="C808" s="316"/>
      <c r="D808" s="315"/>
      <c r="E808" s="317">
        <f>SUM(E6:E807)</f>
        <v>61958.13700000001</v>
      </c>
      <c r="F808" s="318">
        <f>SUM(F6:F807)</f>
        <v>57627.264999999999</v>
      </c>
      <c r="G808" s="291"/>
    </row>
  </sheetData>
  <printOptions horizontalCentered="1" verticalCentered="1"/>
  <pageMargins left="0" right="0" top="0" bottom="0" header="0" footer="0"/>
  <pageSetup scale="58" orientation="portrait" r:id="rId1"/>
  <colBreaks count="1" manualBreakCount="1">
    <brk id="6" max="178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view="pageBreakPreview" zoomScale="60" zoomScaleNormal="100" workbookViewId="0">
      <selection activeCell="B32" sqref="B32"/>
    </sheetView>
  </sheetViews>
  <sheetFormatPr defaultColWidth="9" defaultRowHeight="14.4" x14ac:dyDescent="0.3"/>
  <cols>
    <col min="1" max="1" width="16.109375" style="288" bestFit="1" customWidth="1"/>
    <col min="2" max="2" width="30.33203125" style="288" customWidth="1"/>
    <col min="3" max="3" width="10.109375" style="303" customWidth="1"/>
    <col min="4" max="4" width="11.5546875" style="303" customWidth="1"/>
    <col min="5" max="5" width="11.109375" style="288" customWidth="1"/>
    <col min="6" max="16384" width="9" style="288"/>
  </cols>
  <sheetData>
    <row r="1" spans="1:4" s="332" customFormat="1" x14ac:dyDescent="0.3">
      <c r="A1" s="354"/>
      <c r="B1" s="355"/>
      <c r="C1" s="339"/>
      <c r="D1" s="339"/>
    </row>
    <row r="2" spans="1:4" s="334" customFormat="1" x14ac:dyDescent="0.3">
      <c r="A2" s="340" t="s">
        <v>2331</v>
      </c>
      <c r="B2" s="333" t="s">
        <v>2330</v>
      </c>
      <c r="C2" s="333"/>
      <c r="D2" s="345"/>
    </row>
    <row r="3" spans="1:4" s="332" customFormat="1" x14ac:dyDescent="0.3">
      <c r="A3" s="356"/>
      <c r="B3" s="356"/>
      <c r="C3" s="341"/>
      <c r="D3" s="341"/>
    </row>
    <row r="4" spans="1:4" x14ac:dyDescent="0.3">
      <c r="A4" s="342" t="s">
        <v>2092</v>
      </c>
      <c r="B4" s="357" t="s">
        <v>2094</v>
      </c>
      <c r="C4" s="346" t="s">
        <v>0</v>
      </c>
      <c r="D4" s="347" t="s">
        <v>1</v>
      </c>
    </row>
    <row r="5" spans="1:4" x14ac:dyDescent="0.3">
      <c r="A5" s="307" t="s">
        <v>1695</v>
      </c>
      <c r="B5" s="358" t="s">
        <v>1696</v>
      </c>
      <c r="C5" s="348">
        <v>10</v>
      </c>
      <c r="D5" s="349">
        <v>10</v>
      </c>
    </row>
    <row r="6" spans="1:4" x14ac:dyDescent="0.3">
      <c r="A6" s="307" t="s">
        <v>1697</v>
      </c>
      <c r="B6" s="358" t="s">
        <v>1698</v>
      </c>
      <c r="C6" s="348">
        <v>13</v>
      </c>
      <c r="D6" s="349">
        <v>12</v>
      </c>
    </row>
    <row r="7" spans="1:4" x14ac:dyDescent="0.3">
      <c r="A7" s="307" t="s">
        <v>1699</v>
      </c>
      <c r="B7" s="358" t="s">
        <v>1700</v>
      </c>
      <c r="C7" s="348">
        <v>13</v>
      </c>
      <c r="D7" s="349">
        <v>13</v>
      </c>
    </row>
    <row r="8" spans="1:4" x14ac:dyDescent="0.3">
      <c r="A8" s="307" t="s">
        <v>1701</v>
      </c>
      <c r="B8" s="358" t="s">
        <v>1702</v>
      </c>
      <c r="C8" s="348">
        <v>13</v>
      </c>
      <c r="D8" s="349">
        <v>13</v>
      </c>
    </row>
    <row r="9" spans="1:4" x14ac:dyDescent="0.3">
      <c r="A9" s="307" t="s">
        <v>1703</v>
      </c>
      <c r="B9" s="358" t="s">
        <v>1704</v>
      </c>
      <c r="C9" s="348">
        <v>13</v>
      </c>
      <c r="D9" s="349">
        <v>13</v>
      </c>
    </row>
    <row r="10" spans="1:4" x14ac:dyDescent="0.3">
      <c r="A10" s="307" t="s">
        <v>1705</v>
      </c>
      <c r="B10" s="358" t="s">
        <v>1706</v>
      </c>
      <c r="C10" s="348">
        <v>13</v>
      </c>
      <c r="D10" s="349">
        <v>13</v>
      </c>
    </row>
    <row r="11" spans="1:4" x14ac:dyDescent="0.3">
      <c r="A11" s="307" t="s">
        <v>1707</v>
      </c>
      <c r="B11" s="358" t="s">
        <v>1708</v>
      </c>
      <c r="C11" s="348">
        <v>13</v>
      </c>
      <c r="D11" s="349">
        <v>13</v>
      </c>
    </row>
    <row r="12" spans="1:4" x14ac:dyDescent="0.3">
      <c r="A12" s="307" t="s">
        <v>1709</v>
      </c>
      <c r="B12" s="358" t="s">
        <v>1710</v>
      </c>
      <c r="C12" s="348">
        <v>10</v>
      </c>
      <c r="D12" s="349">
        <v>10</v>
      </c>
    </row>
    <row r="13" spans="1:4" x14ac:dyDescent="0.3">
      <c r="A13" s="307" t="s">
        <v>1711</v>
      </c>
      <c r="B13" s="358" t="s">
        <v>1712</v>
      </c>
      <c r="C13" s="348">
        <v>13</v>
      </c>
      <c r="D13" s="349">
        <v>13</v>
      </c>
    </row>
    <row r="14" spans="1:4" x14ac:dyDescent="0.3">
      <c r="A14" s="307" t="s">
        <v>1713</v>
      </c>
      <c r="B14" s="358" t="s">
        <v>1714</v>
      </c>
      <c r="C14" s="348">
        <v>13</v>
      </c>
      <c r="D14" s="349">
        <v>12</v>
      </c>
    </row>
    <row r="15" spans="1:4" x14ac:dyDescent="0.3">
      <c r="A15" s="307" t="s">
        <v>1715</v>
      </c>
      <c r="B15" s="358" t="s">
        <v>1716</v>
      </c>
      <c r="C15" s="348">
        <v>13</v>
      </c>
      <c r="D15" s="349">
        <v>13</v>
      </c>
    </row>
    <row r="16" spans="1:4" x14ac:dyDescent="0.3">
      <c r="A16" s="307" t="s">
        <v>1717</v>
      </c>
      <c r="B16" s="358" t="s">
        <v>1718</v>
      </c>
      <c r="C16" s="348">
        <v>13</v>
      </c>
      <c r="D16" s="349">
        <v>12</v>
      </c>
    </row>
    <row r="17" spans="1:4" s="292" customFormat="1" ht="15" thickBot="1" x14ac:dyDescent="0.35">
      <c r="A17" s="359"/>
      <c r="B17" s="360" t="s">
        <v>1719</v>
      </c>
      <c r="C17" s="352">
        <f>SUM(C5:C16)</f>
        <v>150</v>
      </c>
      <c r="D17" s="353">
        <f>SUM(D5:D16)</f>
        <v>147</v>
      </c>
    </row>
  </sheetData>
  <mergeCells count="1">
    <mergeCell ref="B2:C2"/>
  </mergeCells>
  <printOptions horizontalCentered="1" vertic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view="pageBreakPreview" zoomScale="60" zoomScaleNormal="100" workbookViewId="0">
      <selection activeCell="P41" sqref="P41"/>
    </sheetView>
  </sheetViews>
  <sheetFormatPr defaultRowHeight="14.4" x14ac:dyDescent="0.3"/>
  <cols>
    <col min="1" max="1" width="12.77734375" style="303" customWidth="1"/>
    <col min="2" max="2" width="29.33203125" style="293" bestFit="1" customWidth="1"/>
    <col min="3" max="3" width="10.5546875" style="303" customWidth="1"/>
    <col min="4" max="4" width="11.88671875" style="303" customWidth="1"/>
    <col min="5" max="16384" width="8.88671875" style="288"/>
  </cols>
  <sheetData>
    <row r="1" spans="1:4" s="332" customFormat="1" x14ac:dyDescent="0.3">
      <c r="A1" s="339"/>
      <c r="B1" s="331"/>
      <c r="C1" s="339"/>
      <c r="D1" s="339"/>
    </row>
    <row r="2" spans="1:4" s="334" customFormat="1" x14ac:dyDescent="0.3">
      <c r="A2" s="340" t="s">
        <v>2332</v>
      </c>
      <c r="B2" s="333" t="s">
        <v>2329</v>
      </c>
      <c r="C2" s="333"/>
      <c r="D2" s="345"/>
    </row>
    <row r="3" spans="1:4" s="332" customFormat="1" x14ac:dyDescent="0.3">
      <c r="A3" s="341"/>
      <c r="B3" s="335"/>
      <c r="C3" s="341"/>
      <c r="D3" s="341"/>
    </row>
    <row r="4" spans="1:4" s="292" customFormat="1" ht="21.6" customHeight="1" x14ac:dyDescent="0.3">
      <c r="A4" s="342" t="s">
        <v>2092</v>
      </c>
      <c r="B4" s="336" t="s">
        <v>2093</v>
      </c>
      <c r="C4" s="346" t="s">
        <v>0</v>
      </c>
      <c r="D4" s="347" t="s">
        <v>1</v>
      </c>
    </row>
    <row r="5" spans="1:4" x14ac:dyDescent="0.3">
      <c r="A5" s="307" t="s">
        <v>1720</v>
      </c>
      <c r="B5" s="287" t="s">
        <v>1721</v>
      </c>
      <c r="C5" s="348">
        <v>6809</v>
      </c>
      <c r="D5" s="349">
        <v>6728</v>
      </c>
    </row>
    <row r="6" spans="1:4" x14ac:dyDescent="0.3">
      <c r="A6" s="307" t="s">
        <v>1722</v>
      </c>
      <c r="B6" s="287" t="s">
        <v>1723</v>
      </c>
      <c r="C6" s="348">
        <v>720</v>
      </c>
      <c r="D6" s="349">
        <v>711</v>
      </c>
    </row>
    <row r="7" spans="1:4" x14ac:dyDescent="0.3">
      <c r="A7" s="307" t="s">
        <v>1724</v>
      </c>
      <c r="B7" s="287" t="s">
        <v>1725</v>
      </c>
      <c r="C7" s="348">
        <v>400</v>
      </c>
      <c r="D7" s="349">
        <v>378</v>
      </c>
    </row>
    <row r="8" spans="1:4" x14ac:dyDescent="0.3">
      <c r="A8" s="307" t="s">
        <v>1726</v>
      </c>
      <c r="B8" s="287" t="s">
        <v>1727</v>
      </c>
      <c r="C8" s="348">
        <v>182</v>
      </c>
      <c r="D8" s="349">
        <v>179</v>
      </c>
    </row>
    <row r="9" spans="1:4" x14ac:dyDescent="0.3">
      <c r="A9" s="307" t="s">
        <v>1728</v>
      </c>
      <c r="B9" s="287" t="s">
        <v>1729</v>
      </c>
      <c r="C9" s="348">
        <v>320</v>
      </c>
      <c r="D9" s="349">
        <v>262</v>
      </c>
    </row>
    <row r="10" spans="1:4" x14ac:dyDescent="0.3">
      <c r="A10" s="307" t="s">
        <v>1730</v>
      </c>
      <c r="B10" s="287" t="s">
        <v>1731</v>
      </c>
      <c r="C10" s="348">
        <v>814</v>
      </c>
      <c r="D10" s="349">
        <v>804</v>
      </c>
    </row>
    <row r="11" spans="1:4" x14ac:dyDescent="0.3">
      <c r="A11" s="307" t="s">
        <v>1732</v>
      </c>
      <c r="B11" s="287" t="s">
        <v>1733</v>
      </c>
      <c r="C11" s="348">
        <v>1719</v>
      </c>
      <c r="D11" s="349">
        <v>1571</v>
      </c>
    </row>
    <row r="12" spans="1:4" x14ac:dyDescent="0.3">
      <c r="A12" s="307" t="s">
        <v>1734</v>
      </c>
      <c r="B12" s="287" t="s">
        <v>1735</v>
      </c>
      <c r="C12" s="348">
        <v>268</v>
      </c>
      <c r="D12" s="349">
        <v>261</v>
      </c>
    </row>
    <row r="13" spans="1:4" x14ac:dyDescent="0.3">
      <c r="A13" s="307" t="s">
        <v>1736</v>
      </c>
      <c r="B13" s="287" t="s">
        <v>1737</v>
      </c>
      <c r="C13" s="348">
        <v>1399</v>
      </c>
      <c r="D13" s="349">
        <v>1374</v>
      </c>
    </row>
    <row r="14" spans="1:4" x14ac:dyDescent="0.3">
      <c r="A14" s="307" t="s">
        <v>1738</v>
      </c>
      <c r="B14" s="287" t="s">
        <v>1739</v>
      </c>
      <c r="C14" s="348">
        <v>300</v>
      </c>
      <c r="D14" s="349">
        <v>293</v>
      </c>
    </row>
    <row r="15" spans="1:4" x14ac:dyDescent="0.3">
      <c r="A15" s="307" t="s">
        <v>1740</v>
      </c>
      <c r="B15" s="287" t="s">
        <v>1741</v>
      </c>
      <c r="C15" s="348">
        <v>1356</v>
      </c>
      <c r="D15" s="349">
        <v>1311</v>
      </c>
    </row>
    <row r="16" spans="1:4" x14ac:dyDescent="0.3">
      <c r="A16" s="307" t="s">
        <v>1742</v>
      </c>
      <c r="B16" s="287" t="s">
        <v>1743</v>
      </c>
      <c r="C16" s="348">
        <v>363</v>
      </c>
      <c r="D16" s="349">
        <v>354</v>
      </c>
    </row>
    <row r="17" spans="1:4" x14ac:dyDescent="0.3">
      <c r="A17" s="307" t="s">
        <v>1744</v>
      </c>
      <c r="B17" s="287" t="s">
        <v>1745</v>
      </c>
      <c r="C17" s="348">
        <v>337</v>
      </c>
      <c r="D17" s="349">
        <v>337</v>
      </c>
    </row>
    <row r="18" spans="1:4" x14ac:dyDescent="0.3">
      <c r="A18" s="307" t="s">
        <v>1746</v>
      </c>
      <c r="B18" s="287" t="s">
        <v>1747</v>
      </c>
      <c r="C18" s="348">
        <v>321</v>
      </c>
      <c r="D18" s="349">
        <v>312</v>
      </c>
    </row>
    <row r="19" spans="1:4" x14ac:dyDescent="0.3">
      <c r="A19" s="307" t="s">
        <v>1748</v>
      </c>
      <c r="B19" s="287" t="s">
        <v>1749</v>
      </c>
      <c r="C19" s="348">
        <v>632</v>
      </c>
      <c r="D19" s="349">
        <v>592</v>
      </c>
    </row>
    <row r="20" spans="1:4" x14ac:dyDescent="0.3">
      <c r="A20" s="307" t="s">
        <v>1750</v>
      </c>
      <c r="B20" s="287" t="s">
        <v>1751</v>
      </c>
      <c r="C20" s="348">
        <v>88</v>
      </c>
      <c r="D20" s="349">
        <v>87</v>
      </c>
    </row>
    <row r="21" spans="1:4" x14ac:dyDescent="0.3">
      <c r="A21" s="307" t="s">
        <v>1752</v>
      </c>
      <c r="B21" s="287" t="s">
        <v>1753</v>
      </c>
      <c r="C21" s="348">
        <v>241</v>
      </c>
      <c r="D21" s="349">
        <v>241</v>
      </c>
    </row>
    <row r="22" spans="1:4" x14ac:dyDescent="0.3">
      <c r="A22" s="307" t="s">
        <v>1754</v>
      </c>
      <c r="B22" s="287" t="s">
        <v>1755</v>
      </c>
      <c r="C22" s="348">
        <v>618</v>
      </c>
      <c r="D22" s="349">
        <v>566</v>
      </c>
    </row>
    <row r="23" spans="1:4" x14ac:dyDescent="0.3">
      <c r="A23" s="307" t="s">
        <v>1756</v>
      </c>
      <c r="B23" s="287" t="s">
        <v>1757</v>
      </c>
      <c r="C23" s="348">
        <v>320</v>
      </c>
      <c r="D23" s="349">
        <v>66</v>
      </c>
    </row>
    <row r="24" spans="1:4" x14ac:dyDescent="0.3">
      <c r="A24" s="307" t="s">
        <v>1758</v>
      </c>
      <c r="B24" s="287" t="s">
        <v>1759</v>
      </c>
      <c r="C24" s="348">
        <v>313</v>
      </c>
      <c r="D24" s="349">
        <v>278</v>
      </c>
    </row>
    <row r="25" spans="1:4" x14ac:dyDescent="0.3">
      <c r="A25" s="307" t="s">
        <v>1760</v>
      </c>
      <c r="B25" s="287" t="s">
        <v>1761</v>
      </c>
      <c r="C25" s="348">
        <v>1127</v>
      </c>
      <c r="D25" s="349">
        <v>1008</v>
      </c>
    </row>
    <row r="26" spans="1:4" x14ac:dyDescent="0.3">
      <c r="A26" s="307" t="s">
        <v>1762</v>
      </c>
      <c r="B26" s="287" t="s">
        <v>1763</v>
      </c>
      <c r="C26" s="348">
        <v>556</v>
      </c>
      <c r="D26" s="349">
        <v>539</v>
      </c>
    </row>
    <row r="27" spans="1:4" x14ac:dyDescent="0.3">
      <c r="A27" s="307" t="s">
        <v>1764</v>
      </c>
      <c r="B27" s="287" t="s">
        <v>1765</v>
      </c>
      <c r="C27" s="348">
        <v>377</v>
      </c>
      <c r="D27" s="349">
        <v>371</v>
      </c>
    </row>
    <row r="28" spans="1:4" x14ac:dyDescent="0.3">
      <c r="A28" s="307" t="s">
        <v>1766</v>
      </c>
      <c r="B28" s="287" t="s">
        <v>1767</v>
      </c>
      <c r="C28" s="348">
        <v>669</v>
      </c>
      <c r="D28" s="349">
        <v>669</v>
      </c>
    </row>
    <row r="29" spans="1:4" x14ac:dyDescent="0.3">
      <c r="A29" s="307" t="s">
        <v>1768</v>
      </c>
      <c r="B29" s="287" t="s">
        <v>1769</v>
      </c>
      <c r="C29" s="348">
        <v>438</v>
      </c>
      <c r="D29" s="349">
        <v>372</v>
      </c>
    </row>
    <row r="30" spans="1:4" x14ac:dyDescent="0.3">
      <c r="A30" s="307" t="s">
        <v>1770</v>
      </c>
      <c r="B30" s="287" t="s">
        <v>1771</v>
      </c>
      <c r="C30" s="348">
        <v>862</v>
      </c>
      <c r="D30" s="349">
        <v>779</v>
      </c>
    </row>
    <row r="31" spans="1:4" s="332" customFormat="1" x14ac:dyDescent="0.3">
      <c r="A31" s="343" t="s">
        <v>1772</v>
      </c>
      <c r="B31" s="337" t="s">
        <v>1773</v>
      </c>
      <c r="C31" s="350">
        <v>397</v>
      </c>
      <c r="D31" s="351">
        <v>397</v>
      </c>
    </row>
    <row r="32" spans="1:4" x14ac:dyDescent="0.3">
      <c r="A32" s="307" t="s">
        <v>1774</v>
      </c>
      <c r="B32" s="287" t="s">
        <v>1775</v>
      </c>
      <c r="C32" s="348">
        <v>917</v>
      </c>
      <c r="D32" s="349">
        <v>874</v>
      </c>
    </row>
    <row r="33" spans="1:4" x14ac:dyDescent="0.3">
      <c r="A33" s="307" t="s">
        <v>1776</v>
      </c>
      <c r="B33" s="287" t="s">
        <v>1777</v>
      </c>
      <c r="C33" s="348">
        <v>387</v>
      </c>
      <c r="D33" s="349">
        <v>354</v>
      </c>
    </row>
    <row r="34" spans="1:4" x14ac:dyDescent="0.3">
      <c r="A34" s="307" t="s">
        <v>1778</v>
      </c>
      <c r="B34" s="287" t="s">
        <v>1779</v>
      </c>
      <c r="C34" s="348">
        <v>427</v>
      </c>
      <c r="D34" s="349">
        <v>374</v>
      </c>
    </row>
    <row r="35" spans="1:4" x14ac:dyDescent="0.3">
      <c r="A35" s="307" t="s">
        <v>1780</v>
      </c>
      <c r="B35" s="287" t="s">
        <v>1781</v>
      </c>
      <c r="C35" s="348">
        <v>405</v>
      </c>
      <c r="D35" s="349">
        <v>377</v>
      </c>
    </row>
    <row r="36" spans="1:4" x14ac:dyDescent="0.3">
      <c r="A36" s="307" t="s">
        <v>1782</v>
      </c>
      <c r="B36" s="287" t="s">
        <v>1783</v>
      </c>
      <c r="C36" s="348">
        <v>429</v>
      </c>
      <c r="D36" s="349">
        <v>382</v>
      </c>
    </row>
    <row r="37" spans="1:4" x14ac:dyDescent="0.3">
      <c r="A37" s="307" t="s">
        <v>1784</v>
      </c>
      <c r="B37" s="287" t="s">
        <v>1785</v>
      </c>
      <c r="C37" s="348">
        <v>254</v>
      </c>
      <c r="D37" s="349">
        <v>253</v>
      </c>
    </row>
    <row r="38" spans="1:4" x14ac:dyDescent="0.3">
      <c r="A38" s="307" t="s">
        <v>1786</v>
      </c>
      <c r="B38" s="287" t="s">
        <v>1787</v>
      </c>
      <c r="C38" s="348">
        <v>295</v>
      </c>
      <c r="D38" s="349">
        <v>283</v>
      </c>
    </row>
    <row r="39" spans="1:4" x14ac:dyDescent="0.3">
      <c r="A39" s="307" t="s">
        <v>1788</v>
      </c>
      <c r="B39" s="287" t="s">
        <v>1789</v>
      </c>
      <c r="C39" s="348">
        <v>771</v>
      </c>
      <c r="D39" s="349">
        <v>682</v>
      </c>
    </row>
    <row r="40" spans="1:4" x14ac:dyDescent="0.3">
      <c r="A40" s="307" t="s">
        <v>1790</v>
      </c>
      <c r="B40" s="287" t="s">
        <v>1791</v>
      </c>
      <c r="C40" s="348">
        <v>277</v>
      </c>
      <c r="D40" s="349">
        <v>272</v>
      </c>
    </row>
    <row r="41" spans="1:4" x14ac:dyDescent="0.3">
      <c r="A41" s="307" t="s">
        <v>1792</v>
      </c>
      <c r="B41" s="287" t="s">
        <v>1793</v>
      </c>
      <c r="C41" s="348">
        <v>416</v>
      </c>
      <c r="D41" s="349">
        <v>382</v>
      </c>
    </row>
    <row r="42" spans="1:4" x14ac:dyDescent="0.3">
      <c r="A42" s="307" t="s">
        <v>1794</v>
      </c>
      <c r="B42" s="287" t="s">
        <v>1795</v>
      </c>
      <c r="C42" s="348">
        <v>379</v>
      </c>
      <c r="D42" s="349">
        <v>379</v>
      </c>
    </row>
    <row r="43" spans="1:4" x14ac:dyDescent="0.3">
      <c r="A43" s="307" t="s">
        <v>1796</v>
      </c>
      <c r="B43" s="287" t="s">
        <v>1797</v>
      </c>
      <c r="C43" s="348">
        <v>308</v>
      </c>
      <c r="D43" s="349">
        <v>248</v>
      </c>
    </row>
    <row r="44" spans="1:4" x14ac:dyDescent="0.3">
      <c r="A44" s="307" t="s">
        <v>1798</v>
      </c>
      <c r="B44" s="287" t="s">
        <v>1799</v>
      </c>
      <c r="C44" s="348">
        <v>966</v>
      </c>
      <c r="D44" s="349">
        <v>918</v>
      </c>
    </row>
    <row r="45" spans="1:4" x14ac:dyDescent="0.3">
      <c r="A45" s="307" t="s">
        <v>1800</v>
      </c>
      <c r="B45" s="287" t="s">
        <v>1801</v>
      </c>
      <c r="C45" s="348">
        <v>245</v>
      </c>
      <c r="D45" s="349">
        <v>235</v>
      </c>
    </row>
    <row r="46" spans="1:4" x14ac:dyDescent="0.3">
      <c r="A46" s="307" t="s">
        <v>1802</v>
      </c>
      <c r="B46" s="287" t="s">
        <v>1803</v>
      </c>
      <c r="C46" s="348">
        <v>206</v>
      </c>
      <c r="D46" s="349">
        <v>185</v>
      </c>
    </row>
    <row r="47" spans="1:4" x14ac:dyDescent="0.3">
      <c r="A47" s="307" t="s">
        <v>1804</v>
      </c>
      <c r="B47" s="287" t="s">
        <v>1805</v>
      </c>
      <c r="C47" s="348">
        <v>346</v>
      </c>
      <c r="D47" s="349">
        <v>315</v>
      </c>
    </row>
    <row r="48" spans="1:4" x14ac:dyDescent="0.3">
      <c r="A48" s="307" t="s">
        <v>1806</v>
      </c>
      <c r="B48" s="287" t="s">
        <v>1807</v>
      </c>
      <c r="C48" s="348">
        <v>1074</v>
      </c>
      <c r="D48" s="349">
        <v>1002</v>
      </c>
    </row>
    <row r="49" spans="1:4" x14ac:dyDescent="0.3">
      <c r="A49" s="307" t="s">
        <v>1808</v>
      </c>
      <c r="B49" s="287" t="s">
        <v>1809</v>
      </c>
      <c r="C49" s="348">
        <v>446</v>
      </c>
      <c r="D49" s="349">
        <v>431</v>
      </c>
    </row>
    <row r="50" spans="1:4" x14ac:dyDescent="0.3">
      <c r="A50" s="307" t="s">
        <v>1810</v>
      </c>
      <c r="B50" s="287" t="s">
        <v>1811</v>
      </c>
      <c r="C50" s="348">
        <v>201</v>
      </c>
      <c r="D50" s="349">
        <v>197</v>
      </c>
    </row>
    <row r="51" spans="1:4" s="332" customFormat="1" ht="14.25" customHeight="1" x14ac:dyDescent="0.3">
      <c r="A51" s="343" t="s">
        <v>1812</v>
      </c>
      <c r="B51" s="337" t="s">
        <v>1813</v>
      </c>
      <c r="C51" s="350">
        <v>294</v>
      </c>
      <c r="D51" s="351">
        <v>294</v>
      </c>
    </row>
    <row r="52" spans="1:4" x14ac:dyDescent="0.3">
      <c r="A52" s="307" t="s">
        <v>1814</v>
      </c>
      <c r="B52" s="287" t="s">
        <v>1815</v>
      </c>
      <c r="C52" s="348">
        <v>205</v>
      </c>
      <c r="D52" s="349">
        <v>186</v>
      </c>
    </row>
    <row r="53" spans="1:4" x14ac:dyDescent="0.3">
      <c r="A53" s="307" t="s">
        <v>1816</v>
      </c>
      <c r="B53" s="287" t="s">
        <v>1817</v>
      </c>
      <c r="C53" s="348">
        <v>222</v>
      </c>
      <c r="D53" s="349">
        <v>214</v>
      </c>
    </row>
    <row r="54" spans="1:4" x14ac:dyDescent="0.3">
      <c r="A54" s="307" t="s">
        <v>1818</v>
      </c>
      <c r="B54" s="287" t="s">
        <v>1819</v>
      </c>
      <c r="C54" s="348">
        <v>136</v>
      </c>
      <c r="D54" s="349">
        <v>123</v>
      </c>
    </row>
    <row r="55" spans="1:4" x14ac:dyDescent="0.3">
      <c r="A55" s="307" t="s">
        <v>1820</v>
      </c>
      <c r="B55" s="287" t="s">
        <v>1821</v>
      </c>
      <c r="C55" s="348">
        <v>332</v>
      </c>
      <c r="D55" s="349">
        <v>316</v>
      </c>
    </row>
    <row r="56" spans="1:4" x14ac:dyDescent="0.3">
      <c r="A56" s="307" t="s">
        <v>1822</v>
      </c>
      <c r="B56" s="287" t="s">
        <v>1823</v>
      </c>
      <c r="C56" s="348">
        <v>252</v>
      </c>
      <c r="D56" s="349">
        <v>232</v>
      </c>
    </row>
    <row r="57" spans="1:4" x14ac:dyDescent="0.3">
      <c r="A57" s="307" t="s">
        <v>1824</v>
      </c>
      <c r="B57" s="287" t="s">
        <v>1825</v>
      </c>
      <c r="C57" s="348">
        <v>198</v>
      </c>
      <c r="D57" s="349">
        <v>175</v>
      </c>
    </row>
    <row r="58" spans="1:4" x14ac:dyDescent="0.3">
      <c r="A58" s="307" t="s">
        <v>1826</v>
      </c>
      <c r="B58" s="287" t="s">
        <v>1827</v>
      </c>
      <c r="C58" s="348">
        <v>474</v>
      </c>
      <c r="D58" s="349">
        <v>389</v>
      </c>
    </row>
    <row r="59" spans="1:4" x14ac:dyDescent="0.3">
      <c r="A59" s="307" t="s">
        <v>1828</v>
      </c>
      <c r="B59" s="287" t="s">
        <v>1829</v>
      </c>
      <c r="C59" s="348">
        <v>723</v>
      </c>
      <c r="D59" s="349">
        <v>643</v>
      </c>
    </row>
    <row r="60" spans="1:4" x14ac:dyDescent="0.3">
      <c r="A60" s="307" t="s">
        <v>1830</v>
      </c>
      <c r="B60" s="287" t="s">
        <v>1831</v>
      </c>
      <c r="C60" s="348">
        <v>262</v>
      </c>
      <c r="D60" s="349">
        <v>256</v>
      </c>
    </row>
    <row r="61" spans="1:4" x14ac:dyDescent="0.3">
      <c r="A61" s="307" t="s">
        <v>1832</v>
      </c>
      <c r="B61" s="287" t="s">
        <v>1833</v>
      </c>
      <c r="C61" s="348">
        <v>568</v>
      </c>
      <c r="D61" s="349">
        <v>538</v>
      </c>
    </row>
    <row r="62" spans="1:4" x14ac:dyDescent="0.3">
      <c r="A62" s="307" t="s">
        <v>1834</v>
      </c>
      <c r="B62" s="287" t="s">
        <v>1835</v>
      </c>
      <c r="C62" s="348">
        <v>200</v>
      </c>
      <c r="D62" s="349">
        <v>195</v>
      </c>
    </row>
    <row r="63" spans="1:4" x14ac:dyDescent="0.3">
      <c r="A63" s="307" t="s">
        <v>1836</v>
      </c>
      <c r="B63" s="287" t="s">
        <v>1837</v>
      </c>
      <c r="C63" s="348">
        <v>121</v>
      </c>
      <c r="D63" s="349">
        <v>112</v>
      </c>
    </row>
    <row r="64" spans="1:4" x14ac:dyDescent="0.3">
      <c r="A64" s="307" t="s">
        <v>1838</v>
      </c>
      <c r="B64" s="287" t="s">
        <v>1839</v>
      </c>
      <c r="C64" s="348">
        <v>79</v>
      </c>
      <c r="D64" s="349">
        <v>69</v>
      </c>
    </row>
    <row r="65" spans="1:4" x14ac:dyDescent="0.3">
      <c r="A65" s="307" t="s">
        <v>1840</v>
      </c>
      <c r="B65" s="287" t="s">
        <v>1841</v>
      </c>
      <c r="C65" s="348">
        <v>245</v>
      </c>
      <c r="D65" s="349">
        <v>214</v>
      </c>
    </row>
    <row r="66" spans="1:4" ht="15" thickBot="1" x14ac:dyDescent="0.35">
      <c r="A66" s="344"/>
      <c r="B66" s="338" t="s">
        <v>1849</v>
      </c>
      <c r="C66" s="352">
        <f>SUM(C5:C65)</f>
        <v>35006</v>
      </c>
      <c r="D66" s="353">
        <f>SUM(D5:D65)</f>
        <v>32939</v>
      </c>
    </row>
  </sheetData>
  <mergeCells count="1">
    <mergeCell ref="B2:C2"/>
  </mergeCells>
  <printOptions horizontalCentered="1" verticalCentered="1"/>
  <pageMargins left="0" right="0" top="0" bottom="0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view="pageBreakPreview" zoomScale="60" zoomScaleNormal="100" workbookViewId="0">
      <selection activeCell="G16" sqref="G16"/>
    </sheetView>
  </sheetViews>
  <sheetFormatPr defaultRowHeight="14.4" x14ac:dyDescent="0.3"/>
  <cols>
    <col min="1" max="1" width="4.33203125" customWidth="1"/>
    <col min="2" max="2" width="49.6640625" customWidth="1"/>
    <col min="12" max="12" width="8.44140625" customWidth="1"/>
    <col min="15" max="15" width="11.6640625" customWidth="1"/>
    <col min="16" max="16" width="11.109375" customWidth="1"/>
    <col min="17" max="17" width="13.33203125" customWidth="1"/>
    <col min="18" max="18" width="45.109375" customWidth="1"/>
  </cols>
  <sheetData>
    <row r="1" spans="1:18" ht="15.6" x14ac:dyDescent="0.3">
      <c r="A1" s="18"/>
      <c r="B1" s="19" t="s">
        <v>2333</v>
      </c>
      <c r="C1" s="20"/>
      <c r="D1" s="20"/>
      <c r="E1" s="20"/>
      <c r="F1" s="20"/>
      <c r="G1" s="20"/>
      <c r="H1" s="21"/>
      <c r="I1" s="22"/>
      <c r="J1" s="21"/>
      <c r="K1" s="21"/>
      <c r="L1" s="21"/>
      <c r="M1" s="21"/>
      <c r="N1" s="21"/>
      <c r="O1" s="21"/>
      <c r="P1" s="21"/>
      <c r="Q1" s="21"/>
      <c r="R1" s="19"/>
    </row>
    <row r="2" spans="1:18" ht="15.6" x14ac:dyDescent="0.3">
      <c r="A2" s="23"/>
      <c r="B2" s="24" t="s">
        <v>2095</v>
      </c>
      <c r="C2" s="25"/>
      <c r="D2" s="25"/>
      <c r="E2" s="25"/>
      <c r="F2" s="25"/>
      <c r="G2" s="25"/>
      <c r="H2" s="26"/>
      <c r="I2" s="26"/>
      <c r="J2" s="26"/>
      <c r="K2" s="26"/>
      <c r="L2" s="26"/>
      <c r="M2" s="26"/>
      <c r="N2" s="27"/>
      <c r="O2" s="28"/>
      <c r="P2" s="28"/>
      <c r="Q2" s="28"/>
      <c r="R2" s="24"/>
    </row>
    <row r="3" spans="1:18" ht="16.2" thickBot="1" x14ac:dyDescent="0.35">
      <c r="A3" s="29"/>
      <c r="B3" s="30" t="s">
        <v>2096</v>
      </c>
      <c r="C3" s="31"/>
      <c r="D3" s="31"/>
      <c r="E3" s="31"/>
      <c r="F3" s="31"/>
      <c r="G3" s="31"/>
      <c r="H3" s="32"/>
      <c r="I3" s="33"/>
      <c r="J3" s="34"/>
      <c r="K3" s="34"/>
      <c r="L3" s="34"/>
      <c r="M3" s="34"/>
      <c r="N3" s="34"/>
      <c r="O3" s="35" t="s">
        <v>2097</v>
      </c>
      <c r="P3" s="36"/>
      <c r="Q3" s="37"/>
      <c r="R3" s="24"/>
    </row>
    <row r="4" spans="1:18" ht="21" thickBot="1" x14ac:dyDescent="0.35">
      <c r="A4" s="38" t="s">
        <v>2098</v>
      </c>
      <c r="B4" s="39" t="s">
        <v>2099</v>
      </c>
      <c r="C4" s="40" t="s">
        <v>2100</v>
      </c>
      <c r="D4" s="40" t="s">
        <v>2101</v>
      </c>
      <c r="E4" s="40" t="s">
        <v>2102</v>
      </c>
      <c r="F4" s="40" t="s">
        <v>2103</v>
      </c>
      <c r="G4" s="40" t="s">
        <v>2104</v>
      </c>
      <c r="H4" s="40" t="s">
        <v>2105</v>
      </c>
      <c r="I4" s="41" t="s">
        <v>2106</v>
      </c>
      <c r="J4" s="42" t="s">
        <v>2107</v>
      </c>
      <c r="K4" s="42" t="s">
        <v>2108</v>
      </c>
      <c r="L4" s="42" t="s">
        <v>2109</v>
      </c>
      <c r="M4" s="42" t="s">
        <v>2110</v>
      </c>
      <c r="N4" s="42" t="s">
        <v>2111</v>
      </c>
      <c r="O4" s="43" t="s">
        <v>2112</v>
      </c>
      <c r="P4" s="44" t="s">
        <v>2113</v>
      </c>
      <c r="Q4" s="45" t="s">
        <v>2114</v>
      </c>
      <c r="R4" s="46" t="s">
        <v>2115</v>
      </c>
    </row>
    <row r="5" spans="1:18" x14ac:dyDescent="0.3">
      <c r="A5" s="47"/>
      <c r="B5" s="48" t="s">
        <v>2116</v>
      </c>
      <c r="C5" s="49">
        <v>34676.699999999997</v>
      </c>
      <c r="D5" s="49">
        <v>68862.710000000006</v>
      </c>
      <c r="E5" s="49">
        <v>108222.60999999999</v>
      </c>
      <c r="F5" s="49">
        <v>149290.00999999998</v>
      </c>
      <c r="G5" s="49">
        <v>188463.07000000004</v>
      </c>
      <c r="H5" s="49">
        <v>226115.31</v>
      </c>
      <c r="I5" s="49">
        <v>265797.12999999995</v>
      </c>
      <c r="J5" s="49">
        <v>305928.84999999998</v>
      </c>
      <c r="K5" s="49">
        <v>343858.80999999994</v>
      </c>
      <c r="L5" s="49">
        <v>383403.54600000003</v>
      </c>
      <c r="M5" s="49">
        <v>421128.94999999995</v>
      </c>
      <c r="N5" s="49">
        <v>460348.69000000006</v>
      </c>
      <c r="O5" s="50">
        <v>486676</v>
      </c>
      <c r="P5" s="51">
        <v>-26327.309999999939</v>
      </c>
      <c r="Q5" s="52">
        <v>0.9459038251321209</v>
      </c>
      <c r="R5" s="53" t="s">
        <v>2117</v>
      </c>
    </row>
    <row r="6" spans="1:18" x14ac:dyDescent="0.3">
      <c r="A6" s="54" t="s">
        <v>2118</v>
      </c>
      <c r="B6" s="54" t="s">
        <v>2119</v>
      </c>
      <c r="C6" s="49">
        <v>389.71</v>
      </c>
      <c r="D6" s="49">
        <v>598.87</v>
      </c>
      <c r="E6" s="49">
        <v>793.73</v>
      </c>
      <c r="F6" s="49">
        <v>1148.3800000000001</v>
      </c>
      <c r="G6" s="49">
        <v>1355.47</v>
      </c>
      <c r="H6" s="49">
        <v>2037.2</v>
      </c>
      <c r="I6" s="49">
        <v>2549.83</v>
      </c>
      <c r="J6" s="49">
        <v>2754.27</v>
      </c>
      <c r="K6" s="49">
        <v>3293.16</v>
      </c>
      <c r="L6" s="49">
        <v>3574</v>
      </c>
      <c r="M6" s="49">
        <v>5037.18</v>
      </c>
      <c r="N6" s="49">
        <v>8810.5300000000007</v>
      </c>
      <c r="O6" s="55">
        <v>15500</v>
      </c>
      <c r="P6" s="51">
        <v>-6689.4699999999993</v>
      </c>
      <c r="Q6" s="52">
        <v>0.56842129032258071</v>
      </c>
      <c r="R6" s="56" t="s">
        <v>2120</v>
      </c>
    </row>
    <row r="7" spans="1:18" x14ac:dyDescent="0.3">
      <c r="A7" s="54"/>
      <c r="B7" s="57" t="s">
        <v>2121</v>
      </c>
      <c r="C7" s="58">
        <v>0</v>
      </c>
      <c r="D7" s="58">
        <v>0</v>
      </c>
      <c r="E7" s="59">
        <v>0</v>
      </c>
      <c r="F7" s="59">
        <v>0</v>
      </c>
      <c r="G7" s="59">
        <v>32</v>
      </c>
      <c r="H7" s="59">
        <v>32</v>
      </c>
      <c r="I7" s="59">
        <v>32</v>
      </c>
      <c r="J7" s="59">
        <v>32</v>
      </c>
      <c r="K7" s="59">
        <v>32</v>
      </c>
      <c r="L7" s="59">
        <v>32</v>
      </c>
      <c r="M7" s="59">
        <v>1120.232</v>
      </c>
      <c r="N7" s="59">
        <v>2855</v>
      </c>
      <c r="O7" s="55">
        <v>2500</v>
      </c>
      <c r="P7" s="51">
        <v>355</v>
      </c>
      <c r="Q7" s="52">
        <v>1.1419999999999999</v>
      </c>
      <c r="R7" s="60" t="s">
        <v>2122</v>
      </c>
    </row>
    <row r="8" spans="1:18" x14ac:dyDescent="0.3">
      <c r="A8" s="54" t="s">
        <v>2123</v>
      </c>
      <c r="B8" s="54" t="s">
        <v>2124</v>
      </c>
      <c r="C8" s="49">
        <v>33029.509999999995</v>
      </c>
      <c r="D8" s="49">
        <v>64590.200000000004</v>
      </c>
      <c r="E8" s="49">
        <v>101552.48</v>
      </c>
      <c r="F8" s="49">
        <v>140450.43999999997</v>
      </c>
      <c r="G8" s="49">
        <v>176917.68000000002</v>
      </c>
      <c r="H8" s="49">
        <v>212210.83</v>
      </c>
      <c r="I8" s="49">
        <v>249803.00999999998</v>
      </c>
      <c r="J8" s="49">
        <v>288460.67</v>
      </c>
      <c r="K8" s="49">
        <v>323397.12</v>
      </c>
      <c r="L8" s="49">
        <v>361019.97600000002</v>
      </c>
      <c r="M8" s="49">
        <v>394409.36</v>
      </c>
      <c r="N8" s="49">
        <v>426270.68000000005</v>
      </c>
      <c r="O8" s="61">
        <v>448336</v>
      </c>
      <c r="P8" s="51">
        <v>-22065.319999999949</v>
      </c>
      <c r="Q8" s="52">
        <v>0.95078396559723077</v>
      </c>
      <c r="R8" s="56" t="s">
        <v>2125</v>
      </c>
    </row>
    <row r="9" spans="1:18" x14ac:dyDescent="0.3">
      <c r="A9" s="54" t="s">
        <v>2126</v>
      </c>
      <c r="B9" s="54" t="s">
        <v>2127</v>
      </c>
      <c r="C9" s="49">
        <v>22638.479999999996</v>
      </c>
      <c r="D9" s="49">
        <v>44928.480000000003</v>
      </c>
      <c r="E9" s="49">
        <v>72772.849999999991</v>
      </c>
      <c r="F9" s="49">
        <v>97762.289999999979</v>
      </c>
      <c r="G9" s="49">
        <v>124726.65000000002</v>
      </c>
      <c r="H9" s="49">
        <v>150387.65</v>
      </c>
      <c r="I9" s="49">
        <v>176969.28</v>
      </c>
      <c r="J9" s="49">
        <v>205845.06</v>
      </c>
      <c r="K9" s="49">
        <v>231433.27</v>
      </c>
      <c r="L9" s="49">
        <v>257643.72600000002</v>
      </c>
      <c r="M9" s="49">
        <v>282268.33</v>
      </c>
      <c r="N9" s="49">
        <v>304757.65000000002</v>
      </c>
      <c r="O9" s="55">
        <v>323604</v>
      </c>
      <c r="P9" s="51">
        <v>-18846.349999999977</v>
      </c>
      <c r="Q9" s="52">
        <v>0.94176107217463323</v>
      </c>
      <c r="R9" s="56" t="s">
        <v>2128</v>
      </c>
    </row>
    <row r="10" spans="1:18" x14ac:dyDescent="0.3">
      <c r="A10" s="62">
        <v>1</v>
      </c>
      <c r="B10" s="62" t="s">
        <v>2129</v>
      </c>
      <c r="C10" s="59">
        <v>10971.34</v>
      </c>
      <c r="D10" s="59">
        <v>21550.23</v>
      </c>
      <c r="E10" s="59">
        <v>32379.99</v>
      </c>
      <c r="F10" s="59">
        <v>43517.77</v>
      </c>
      <c r="G10" s="59">
        <v>54965.07</v>
      </c>
      <c r="H10" s="59">
        <v>65916.92</v>
      </c>
      <c r="I10" s="59">
        <v>78485.83</v>
      </c>
      <c r="J10" s="59">
        <v>90558.61</v>
      </c>
      <c r="K10" s="59">
        <v>100745.54</v>
      </c>
      <c r="L10" s="59">
        <v>113402.1</v>
      </c>
      <c r="M10" s="59">
        <v>124708.61000000002</v>
      </c>
      <c r="N10" s="59">
        <v>132411.72</v>
      </c>
      <c r="O10" s="63">
        <v>151314</v>
      </c>
      <c r="P10" s="51">
        <v>-18902.28</v>
      </c>
      <c r="Q10" s="52">
        <v>0.87507910702248304</v>
      </c>
      <c r="R10" s="64" t="s">
        <v>2130</v>
      </c>
    </row>
    <row r="11" spans="1:18" x14ac:dyDescent="0.3">
      <c r="A11" s="65" t="s">
        <v>2131</v>
      </c>
      <c r="B11" s="66" t="s">
        <v>2132</v>
      </c>
      <c r="C11" s="58">
        <v>12677.48</v>
      </c>
      <c r="D11" s="58">
        <v>23843.46</v>
      </c>
      <c r="E11" s="58">
        <v>36071.800000000003</v>
      </c>
      <c r="F11" s="58">
        <v>48788.35</v>
      </c>
      <c r="G11" s="58">
        <v>61918.78</v>
      </c>
      <c r="H11" s="58">
        <v>74516.259999999995</v>
      </c>
      <c r="I11" s="58">
        <v>88677.27</v>
      </c>
      <c r="J11" s="58">
        <v>102428</v>
      </c>
      <c r="K11" s="58">
        <v>115237.73</v>
      </c>
      <c r="L11" s="58">
        <v>129545.67</v>
      </c>
      <c r="M11" s="58">
        <v>141884.79</v>
      </c>
      <c r="N11" s="58">
        <v>155921.18</v>
      </c>
      <c r="O11" s="67"/>
      <c r="P11" s="51">
        <v>155921.18</v>
      </c>
      <c r="Q11" s="52"/>
      <c r="R11" s="64" t="s">
        <v>2133</v>
      </c>
    </row>
    <row r="12" spans="1:18" x14ac:dyDescent="0.3">
      <c r="A12" s="65" t="s">
        <v>2134</v>
      </c>
      <c r="B12" s="66" t="s">
        <v>2135</v>
      </c>
      <c r="C12" s="58">
        <v>1706.14</v>
      </c>
      <c r="D12" s="58">
        <v>2293.23</v>
      </c>
      <c r="E12" s="58">
        <v>3691.81</v>
      </c>
      <c r="F12" s="58">
        <v>5270.58</v>
      </c>
      <c r="G12" s="58">
        <v>6953.71</v>
      </c>
      <c r="H12" s="58">
        <v>8599.34</v>
      </c>
      <c r="I12" s="58">
        <v>10191.44</v>
      </c>
      <c r="J12" s="58">
        <v>11869.39</v>
      </c>
      <c r="K12" s="58">
        <v>14492.19</v>
      </c>
      <c r="L12" s="58">
        <v>16143.57</v>
      </c>
      <c r="M12" s="58">
        <v>17176.18</v>
      </c>
      <c r="N12" s="58">
        <v>23509.46</v>
      </c>
      <c r="O12" s="67"/>
      <c r="P12" s="51">
        <v>23509.46</v>
      </c>
      <c r="Q12" s="52"/>
      <c r="R12" s="64" t="s">
        <v>2136</v>
      </c>
    </row>
    <row r="13" spans="1:18" x14ac:dyDescent="0.3">
      <c r="A13" s="62">
        <v>2</v>
      </c>
      <c r="B13" s="62" t="s">
        <v>2137</v>
      </c>
      <c r="C13" s="59">
        <v>1612.71</v>
      </c>
      <c r="D13" s="59">
        <v>4048.91</v>
      </c>
      <c r="E13" s="59">
        <v>11650.5</v>
      </c>
      <c r="F13" s="59">
        <v>15271.69</v>
      </c>
      <c r="G13" s="59">
        <v>17696.25</v>
      </c>
      <c r="H13" s="59">
        <v>20444.05</v>
      </c>
      <c r="I13" s="59">
        <v>22542.78</v>
      </c>
      <c r="J13" s="59">
        <v>24586.639999999999</v>
      </c>
      <c r="K13" s="59">
        <v>27174.799999999999</v>
      </c>
      <c r="L13" s="59">
        <v>29685.24</v>
      </c>
      <c r="M13" s="59">
        <v>32745.42</v>
      </c>
      <c r="N13" s="59">
        <v>36574.6</v>
      </c>
      <c r="O13" s="68">
        <v>33500</v>
      </c>
      <c r="P13" s="51">
        <v>3074.5999999999985</v>
      </c>
      <c r="Q13" s="52">
        <v>1.091779104477612</v>
      </c>
      <c r="R13" s="64" t="s">
        <v>2138</v>
      </c>
    </row>
    <row r="14" spans="1:18" x14ac:dyDescent="0.3">
      <c r="A14" s="62">
        <v>3</v>
      </c>
      <c r="B14" s="62" t="s">
        <v>2139</v>
      </c>
      <c r="C14" s="59">
        <v>2900.2</v>
      </c>
      <c r="D14" s="59">
        <v>6024.91</v>
      </c>
      <c r="E14" s="59">
        <v>9862.82</v>
      </c>
      <c r="F14" s="59">
        <v>13230.25</v>
      </c>
      <c r="G14" s="59">
        <v>16982.38</v>
      </c>
      <c r="H14" s="59">
        <v>21254.23</v>
      </c>
      <c r="I14" s="59">
        <v>26057.040000000001</v>
      </c>
      <c r="J14" s="59">
        <v>31103.360000000001</v>
      </c>
      <c r="K14" s="59">
        <v>34890.82</v>
      </c>
      <c r="L14" s="59">
        <v>38847.675999999999</v>
      </c>
      <c r="M14" s="59">
        <v>42461.52</v>
      </c>
      <c r="N14" s="59">
        <v>46741.62</v>
      </c>
      <c r="O14" s="68">
        <v>48300</v>
      </c>
      <c r="P14" s="51">
        <v>-1558.3799999999974</v>
      </c>
      <c r="Q14" s="52">
        <v>0.96773540372670808</v>
      </c>
      <c r="R14" s="64" t="s">
        <v>2140</v>
      </c>
    </row>
    <row r="15" spans="1:18" x14ac:dyDescent="0.3">
      <c r="A15" s="65" t="s">
        <v>2131</v>
      </c>
      <c r="B15" s="66" t="s">
        <v>2141</v>
      </c>
      <c r="C15" s="58">
        <v>3101</v>
      </c>
      <c r="D15" s="58">
        <v>6369.36</v>
      </c>
      <c r="E15" s="58">
        <v>10209</v>
      </c>
      <c r="F15" s="58">
        <v>13899</v>
      </c>
      <c r="G15" s="58">
        <v>17789</v>
      </c>
      <c r="H15" s="58">
        <v>22116.789000000001</v>
      </c>
      <c r="I15" s="58">
        <v>26977.915000000001</v>
      </c>
      <c r="J15" s="58">
        <v>32286.59</v>
      </c>
      <c r="K15" s="58">
        <v>36246.572999999997</v>
      </c>
      <c r="L15" s="58">
        <v>40371.64</v>
      </c>
      <c r="M15" s="58">
        <v>44012.49</v>
      </c>
      <c r="N15" s="58">
        <v>48308.862000000001</v>
      </c>
      <c r="O15" s="68"/>
      <c r="P15" s="51">
        <v>48308.862000000001</v>
      </c>
      <c r="Q15" s="52"/>
      <c r="R15" s="64" t="s">
        <v>2142</v>
      </c>
    </row>
    <row r="16" spans="1:18" x14ac:dyDescent="0.3">
      <c r="A16" s="65" t="s">
        <v>2134</v>
      </c>
      <c r="B16" s="66" t="s">
        <v>2143</v>
      </c>
      <c r="C16" s="58">
        <v>200</v>
      </c>
      <c r="D16" s="58">
        <v>344.45</v>
      </c>
      <c r="E16" s="58">
        <v>346.2</v>
      </c>
      <c r="F16" s="58">
        <v>668.4</v>
      </c>
      <c r="G16" s="58">
        <v>807</v>
      </c>
      <c r="H16" s="58">
        <v>862.55499999999995</v>
      </c>
      <c r="I16" s="58">
        <v>920.87400000000002</v>
      </c>
      <c r="J16" s="58">
        <v>1183.23</v>
      </c>
      <c r="K16" s="58">
        <v>1355.751</v>
      </c>
      <c r="L16" s="58">
        <v>1523.9639999999999</v>
      </c>
      <c r="M16" s="58">
        <v>1550.97</v>
      </c>
      <c r="N16" s="58">
        <v>1567.194</v>
      </c>
      <c r="O16" s="68"/>
      <c r="P16" s="51">
        <v>1567.194</v>
      </c>
      <c r="Q16" s="52"/>
      <c r="R16" s="64" t="s">
        <v>2144</v>
      </c>
    </row>
    <row r="17" spans="1:18" x14ac:dyDescent="0.3">
      <c r="A17" s="62">
        <v>4</v>
      </c>
      <c r="B17" s="62" t="s">
        <v>2145</v>
      </c>
      <c r="C17" s="59">
        <v>3677.03</v>
      </c>
      <c r="D17" s="59">
        <v>6593.45</v>
      </c>
      <c r="E17" s="59">
        <v>9376.1299999999992</v>
      </c>
      <c r="F17" s="59">
        <v>12658.62</v>
      </c>
      <c r="G17" s="59">
        <v>18448.97</v>
      </c>
      <c r="H17" s="59">
        <v>22147.84</v>
      </c>
      <c r="I17" s="59">
        <v>26062.38</v>
      </c>
      <c r="J17" s="59">
        <v>31673.15</v>
      </c>
      <c r="K17" s="59">
        <v>37421.120000000003</v>
      </c>
      <c r="L17" s="59">
        <v>40517.29</v>
      </c>
      <c r="M17" s="59">
        <v>43363.82</v>
      </c>
      <c r="N17" s="59">
        <v>46124.44</v>
      </c>
      <c r="O17" s="68">
        <v>41900</v>
      </c>
      <c r="P17" s="51">
        <v>4224.4400000000023</v>
      </c>
      <c r="Q17" s="52">
        <v>1.1008219570405728</v>
      </c>
      <c r="R17" s="64" t="s">
        <v>2146</v>
      </c>
    </row>
    <row r="18" spans="1:18" x14ac:dyDescent="0.3">
      <c r="A18" s="62">
        <v>5</v>
      </c>
      <c r="B18" s="62" t="s">
        <v>2147</v>
      </c>
      <c r="C18" s="59">
        <v>3067.69</v>
      </c>
      <c r="D18" s="59">
        <v>5871.32</v>
      </c>
      <c r="E18" s="59">
        <v>8092.4</v>
      </c>
      <c r="F18" s="59">
        <v>11118.18</v>
      </c>
      <c r="G18" s="59">
        <v>14076.41</v>
      </c>
      <c r="H18" s="59">
        <v>17508.060000000001</v>
      </c>
      <c r="I18" s="59">
        <v>20073.97</v>
      </c>
      <c r="J18" s="59">
        <v>23596.82</v>
      </c>
      <c r="K18" s="59">
        <v>26396.62</v>
      </c>
      <c r="L18" s="59">
        <v>29837.11</v>
      </c>
      <c r="M18" s="59">
        <v>33101.39</v>
      </c>
      <c r="N18" s="59">
        <v>36423.24</v>
      </c>
      <c r="O18" s="68">
        <v>41200</v>
      </c>
      <c r="P18" s="51">
        <v>-4776.760000000002</v>
      </c>
      <c r="Q18" s="52">
        <v>0.88405922330097086</v>
      </c>
      <c r="R18" s="64" t="s">
        <v>2148</v>
      </c>
    </row>
    <row r="19" spans="1:18" x14ac:dyDescent="0.3">
      <c r="A19" s="62">
        <v>6</v>
      </c>
      <c r="B19" s="62" t="s">
        <v>2149</v>
      </c>
      <c r="C19" s="59">
        <v>409.51</v>
      </c>
      <c r="D19" s="59">
        <v>839.66</v>
      </c>
      <c r="E19" s="59">
        <v>1411.01</v>
      </c>
      <c r="F19" s="59">
        <v>1965.78</v>
      </c>
      <c r="G19" s="59">
        <v>2557.5700000000002</v>
      </c>
      <c r="H19" s="59">
        <v>3116.55</v>
      </c>
      <c r="I19" s="59">
        <v>3747.28</v>
      </c>
      <c r="J19" s="59">
        <v>4326.4799999999996</v>
      </c>
      <c r="K19" s="59">
        <v>4804.37</v>
      </c>
      <c r="L19" s="59">
        <v>5354.31</v>
      </c>
      <c r="M19" s="59">
        <v>5887.57</v>
      </c>
      <c r="N19" s="59">
        <v>6482.03</v>
      </c>
      <c r="O19" s="68">
        <v>7390</v>
      </c>
      <c r="P19" s="51">
        <v>-907.97000000000025</v>
      </c>
      <c r="Q19" s="52">
        <v>0.87713531799729361</v>
      </c>
      <c r="R19" s="64" t="s">
        <v>2150</v>
      </c>
    </row>
    <row r="20" spans="1:18" x14ac:dyDescent="0.3">
      <c r="A20" s="54" t="s">
        <v>2151</v>
      </c>
      <c r="B20" s="54" t="s">
        <v>2152</v>
      </c>
      <c r="C20" s="49">
        <v>1353.23</v>
      </c>
      <c r="D20" s="49">
        <v>3173.25</v>
      </c>
      <c r="E20" s="49">
        <v>4909.3600000000006</v>
      </c>
      <c r="F20" s="49">
        <v>9626.41</v>
      </c>
      <c r="G20" s="49">
        <v>11347.769999999999</v>
      </c>
      <c r="H20" s="49">
        <v>13457.77</v>
      </c>
      <c r="I20" s="49">
        <v>15179.55</v>
      </c>
      <c r="J20" s="49">
        <v>17255.03</v>
      </c>
      <c r="K20" s="49">
        <v>18998.66</v>
      </c>
      <c r="L20" s="49">
        <v>20786.09</v>
      </c>
      <c r="M20" s="49">
        <v>21828.85</v>
      </c>
      <c r="N20" s="49">
        <v>23102.309999999998</v>
      </c>
      <c r="O20" s="55">
        <v>25661</v>
      </c>
      <c r="P20" s="51">
        <v>-2558.6900000000023</v>
      </c>
      <c r="Q20" s="52">
        <v>0.90028876505202438</v>
      </c>
      <c r="R20" s="56" t="s">
        <v>2153</v>
      </c>
    </row>
    <row r="21" spans="1:18" x14ac:dyDescent="0.3">
      <c r="A21" s="62">
        <v>1</v>
      </c>
      <c r="B21" s="62" t="s">
        <v>2154</v>
      </c>
      <c r="C21" s="59">
        <v>220.98</v>
      </c>
      <c r="D21" s="59">
        <v>431.24</v>
      </c>
      <c r="E21" s="59">
        <v>818.79</v>
      </c>
      <c r="F21" s="59">
        <v>2281.9899999999998</v>
      </c>
      <c r="G21" s="59">
        <v>2668.16</v>
      </c>
      <c r="H21" s="59">
        <v>3126.35</v>
      </c>
      <c r="I21" s="59">
        <v>3473.27</v>
      </c>
      <c r="J21" s="59">
        <v>3822.98</v>
      </c>
      <c r="K21" s="59">
        <v>4193.63</v>
      </c>
      <c r="L21" s="59">
        <v>4548.0200000000004</v>
      </c>
      <c r="M21" s="59">
        <v>4827.3</v>
      </c>
      <c r="N21" s="59">
        <v>5208.49</v>
      </c>
      <c r="O21" s="68">
        <v>6915</v>
      </c>
      <c r="P21" s="51">
        <v>-1706.5100000000002</v>
      </c>
      <c r="Q21" s="52">
        <v>0.75321619667389728</v>
      </c>
      <c r="R21" s="64" t="s">
        <v>2155</v>
      </c>
    </row>
    <row r="22" spans="1:18" x14ac:dyDescent="0.3">
      <c r="A22" s="62">
        <v>2</v>
      </c>
      <c r="B22" s="62" t="s">
        <v>2156</v>
      </c>
      <c r="C22" s="59">
        <v>1.22</v>
      </c>
      <c r="D22" s="59">
        <v>5.0199999999999996</v>
      </c>
      <c r="E22" s="59">
        <v>26.56</v>
      </c>
      <c r="F22" s="59">
        <v>252.11</v>
      </c>
      <c r="G22" s="59">
        <v>282.39999999999998</v>
      </c>
      <c r="H22" s="59">
        <v>300.8</v>
      </c>
      <c r="I22" s="59">
        <v>311.07</v>
      </c>
      <c r="J22" s="59">
        <v>321.25</v>
      </c>
      <c r="K22" s="59">
        <v>327.56</v>
      </c>
      <c r="L22" s="59">
        <v>338.8</v>
      </c>
      <c r="M22" s="59">
        <v>345.32</v>
      </c>
      <c r="N22" s="59">
        <v>354.93</v>
      </c>
      <c r="O22" s="68">
        <v>640</v>
      </c>
      <c r="P22" s="51">
        <v>-285.07</v>
      </c>
      <c r="Q22" s="52">
        <v>0.55457812500000003</v>
      </c>
      <c r="R22" s="64" t="s">
        <v>2157</v>
      </c>
    </row>
    <row r="23" spans="1:18" x14ac:dyDescent="0.3">
      <c r="A23" s="62">
        <v>3</v>
      </c>
      <c r="B23" s="62" t="s">
        <v>2158</v>
      </c>
      <c r="C23" s="59">
        <v>1131.03</v>
      </c>
      <c r="D23" s="59">
        <v>2736.99</v>
      </c>
      <c r="E23" s="59">
        <v>4064.01</v>
      </c>
      <c r="F23" s="59">
        <v>7092.31</v>
      </c>
      <c r="G23" s="59">
        <v>8397.2099999999991</v>
      </c>
      <c r="H23" s="59">
        <v>10030.620000000001</v>
      </c>
      <c r="I23" s="59">
        <v>11395.21</v>
      </c>
      <c r="J23" s="59">
        <v>13110.8</v>
      </c>
      <c r="K23" s="59">
        <v>14477.47</v>
      </c>
      <c r="L23" s="59">
        <v>15899.27</v>
      </c>
      <c r="M23" s="59">
        <v>16656.23</v>
      </c>
      <c r="N23" s="59">
        <v>17538.89</v>
      </c>
      <c r="O23" s="68">
        <v>18106</v>
      </c>
      <c r="P23" s="51">
        <v>-567.11000000000058</v>
      </c>
      <c r="Q23" s="52">
        <v>0.96867833867226327</v>
      </c>
      <c r="R23" s="64" t="s">
        <v>2159</v>
      </c>
    </row>
    <row r="24" spans="1:18" x14ac:dyDescent="0.3">
      <c r="A24" s="54" t="s">
        <v>2160</v>
      </c>
      <c r="B24" s="54" t="s">
        <v>2161</v>
      </c>
      <c r="C24" s="49">
        <v>9037.8000000000011</v>
      </c>
      <c r="D24" s="49">
        <v>16488.47</v>
      </c>
      <c r="E24" s="49">
        <v>23870.27</v>
      </c>
      <c r="F24" s="49">
        <v>33061.74</v>
      </c>
      <c r="G24" s="49">
        <v>40843.26</v>
      </c>
      <c r="H24" s="49">
        <v>48365.409999999996</v>
      </c>
      <c r="I24" s="49">
        <v>57654.18</v>
      </c>
      <c r="J24" s="49">
        <v>65360.58</v>
      </c>
      <c r="K24" s="49">
        <v>72965.19</v>
      </c>
      <c r="L24" s="49">
        <v>82590.16</v>
      </c>
      <c r="M24" s="49">
        <v>90312.18</v>
      </c>
      <c r="N24" s="49">
        <v>98410.72</v>
      </c>
      <c r="O24" s="55">
        <v>99071</v>
      </c>
      <c r="P24" s="51">
        <v>-660.27999999999884</v>
      </c>
      <c r="Q24" s="52">
        <v>0.9933352847957525</v>
      </c>
      <c r="R24" s="56" t="s">
        <v>2162</v>
      </c>
    </row>
    <row r="25" spans="1:18" x14ac:dyDescent="0.3">
      <c r="A25" s="62">
        <v>1</v>
      </c>
      <c r="B25" s="62" t="s">
        <v>1928</v>
      </c>
      <c r="C25" s="59">
        <v>7710.33</v>
      </c>
      <c r="D25" s="59">
        <v>14066.79</v>
      </c>
      <c r="E25" s="59">
        <v>20420.93</v>
      </c>
      <c r="F25" s="59">
        <v>28181.05</v>
      </c>
      <c r="G25" s="59">
        <v>34898.35</v>
      </c>
      <c r="H25" s="59">
        <v>41372.81</v>
      </c>
      <c r="I25" s="59">
        <v>49261.120000000003</v>
      </c>
      <c r="J25" s="59">
        <v>55911.47</v>
      </c>
      <c r="K25" s="59">
        <v>62458.94</v>
      </c>
      <c r="L25" s="59">
        <v>70608.98</v>
      </c>
      <c r="M25" s="59">
        <v>77268.479999999996</v>
      </c>
      <c r="N25" s="59">
        <v>84266.91</v>
      </c>
      <c r="O25" s="68">
        <v>84342</v>
      </c>
      <c r="P25" s="51">
        <v>-75.089999999996508</v>
      </c>
      <c r="Q25" s="52">
        <v>0.99910969623675039</v>
      </c>
      <c r="R25" s="64" t="s">
        <v>2163</v>
      </c>
    </row>
    <row r="26" spans="1:18" x14ac:dyDescent="0.3">
      <c r="A26" s="62">
        <v>2</v>
      </c>
      <c r="B26" s="62" t="s">
        <v>2164</v>
      </c>
      <c r="C26" s="59">
        <v>1271.52</v>
      </c>
      <c r="D26" s="59">
        <v>2212.8000000000002</v>
      </c>
      <c r="E26" s="59">
        <v>3166.68</v>
      </c>
      <c r="F26" s="59">
        <v>4460.04</v>
      </c>
      <c r="G26" s="59">
        <v>5462.83</v>
      </c>
      <c r="H26" s="59">
        <v>6437.56</v>
      </c>
      <c r="I26" s="59">
        <v>7752.88</v>
      </c>
      <c r="J26" s="59">
        <v>8745.08</v>
      </c>
      <c r="K26" s="59">
        <v>9729.32</v>
      </c>
      <c r="L26" s="59">
        <v>11111.08</v>
      </c>
      <c r="M26" s="59">
        <v>12107.11</v>
      </c>
      <c r="N26" s="59">
        <v>13129.27</v>
      </c>
      <c r="O26" s="68">
        <v>13729</v>
      </c>
      <c r="P26" s="51">
        <v>-599.72999999999956</v>
      </c>
      <c r="Q26" s="52">
        <v>0.95631655619491596</v>
      </c>
      <c r="R26" s="64" t="s">
        <v>2165</v>
      </c>
    </row>
    <row r="27" spans="1:18" x14ac:dyDescent="0.3">
      <c r="A27" s="62">
        <v>3</v>
      </c>
      <c r="B27" s="62" t="s">
        <v>2166</v>
      </c>
      <c r="C27" s="59">
        <v>55.95</v>
      </c>
      <c r="D27" s="59">
        <v>208.88</v>
      </c>
      <c r="E27" s="59">
        <v>282.66000000000003</v>
      </c>
      <c r="F27" s="59">
        <v>420.65</v>
      </c>
      <c r="G27" s="59">
        <v>482.08</v>
      </c>
      <c r="H27" s="59">
        <v>555.04</v>
      </c>
      <c r="I27" s="59">
        <v>640.17999999999995</v>
      </c>
      <c r="J27" s="59">
        <v>704.03</v>
      </c>
      <c r="K27" s="59">
        <v>776.93</v>
      </c>
      <c r="L27" s="59">
        <v>870.1</v>
      </c>
      <c r="M27" s="59">
        <v>936.59</v>
      </c>
      <c r="N27" s="59">
        <v>1014.54</v>
      </c>
      <c r="O27" s="68">
        <v>1000</v>
      </c>
      <c r="P27" s="51">
        <v>14.539999999999964</v>
      </c>
      <c r="Q27" s="52">
        <v>1.01454</v>
      </c>
      <c r="R27" s="64" t="s">
        <v>2167</v>
      </c>
    </row>
    <row r="28" spans="1:18" x14ac:dyDescent="0.3">
      <c r="A28" s="54" t="s">
        <v>2168</v>
      </c>
      <c r="B28" s="54" t="s">
        <v>2169</v>
      </c>
      <c r="C28" s="49">
        <v>1257.48</v>
      </c>
      <c r="D28" s="49">
        <v>3673.64</v>
      </c>
      <c r="E28" s="49">
        <v>5876.4000000000005</v>
      </c>
      <c r="F28" s="49">
        <v>7691.1900000000005</v>
      </c>
      <c r="G28" s="49">
        <v>10189.92</v>
      </c>
      <c r="H28" s="49">
        <v>11867.28</v>
      </c>
      <c r="I28" s="49">
        <v>13444.289999999999</v>
      </c>
      <c r="J28" s="49">
        <v>14713.91</v>
      </c>
      <c r="K28" s="49">
        <v>17168.53</v>
      </c>
      <c r="L28" s="49">
        <v>18809.57</v>
      </c>
      <c r="M28" s="49">
        <v>21682.41</v>
      </c>
      <c r="N28" s="49">
        <v>25267.48</v>
      </c>
      <c r="O28" s="55">
        <v>22840</v>
      </c>
      <c r="P28" s="51">
        <v>2427.4799999999996</v>
      </c>
      <c r="Q28" s="52">
        <v>1.1062819614711032</v>
      </c>
      <c r="R28" s="56" t="s">
        <v>2170</v>
      </c>
    </row>
    <row r="29" spans="1:18" x14ac:dyDescent="0.3">
      <c r="A29" s="62">
        <v>1</v>
      </c>
      <c r="B29" s="62" t="s">
        <v>2171</v>
      </c>
      <c r="C29" s="59">
        <v>0</v>
      </c>
      <c r="D29" s="59">
        <v>0</v>
      </c>
      <c r="E29" s="59">
        <v>576.39</v>
      </c>
      <c r="F29" s="59">
        <v>576.39</v>
      </c>
      <c r="G29" s="59">
        <v>576.39</v>
      </c>
      <c r="H29" s="59">
        <v>576.39</v>
      </c>
      <c r="I29" s="59">
        <v>576.39</v>
      </c>
      <c r="J29" s="59">
        <v>576.39</v>
      </c>
      <c r="K29" s="59">
        <v>576.39</v>
      </c>
      <c r="L29" s="59">
        <v>576.39</v>
      </c>
      <c r="M29" s="59">
        <v>576.39</v>
      </c>
      <c r="N29" s="59">
        <v>576.39</v>
      </c>
      <c r="O29" s="68">
        <v>600</v>
      </c>
      <c r="P29" s="51">
        <v>-23.610000000000014</v>
      </c>
      <c r="Q29" s="52">
        <v>0.96065</v>
      </c>
      <c r="R29" s="64" t="s">
        <v>2172</v>
      </c>
    </row>
    <row r="30" spans="1:18" x14ac:dyDescent="0.3">
      <c r="A30" s="62">
        <v>2</v>
      </c>
      <c r="B30" s="62" t="s">
        <v>2173</v>
      </c>
      <c r="C30" s="59">
        <v>712.02</v>
      </c>
      <c r="D30" s="59">
        <v>2621.72</v>
      </c>
      <c r="E30" s="59">
        <v>3842.2</v>
      </c>
      <c r="F30" s="59">
        <v>5090.8500000000004</v>
      </c>
      <c r="G30" s="59">
        <v>6822.7</v>
      </c>
      <c r="H30" s="59">
        <v>7866.6</v>
      </c>
      <c r="I30" s="59">
        <v>8893.14</v>
      </c>
      <c r="J30" s="59">
        <v>9637.84</v>
      </c>
      <c r="K30" s="59">
        <v>11521.21</v>
      </c>
      <c r="L30" s="59">
        <v>12500.12</v>
      </c>
      <c r="M30" s="59">
        <v>14092.99</v>
      </c>
      <c r="N30" s="59">
        <v>16623.82</v>
      </c>
      <c r="O30" s="68">
        <v>13830</v>
      </c>
      <c r="P30" s="51">
        <v>2793.8199999999997</v>
      </c>
      <c r="Q30" s="52">
        <v>1.2020115690527837</v>
      </c>
      <c r="R30" s="64" t="s">
        <v>2174</v>
      </c>
    </row>
    <row r="31" spans="1:18" x14ac:dyDescent="0.3">
      <c r="A31" s="62"/>
      <c r="B31" s="66" t="s">
        <v>2175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8">
        <v>1792.42</v>
      </c>
      <c r="O31" s="68"/>
      <c r="P31" s="51"/>
      <c r="Q31" s="52"/>
      <c r="R31" s="64"/>
    </row>
    <row r="32" spans="1:18" x14ac:dyDescent="0.3">
      <c r="A32" s="62"/>
      <c r="B32" s="66" t="s">
        <v>2176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8">
        <v>6.39</v>
      </c>
      <c r="O32" s="68"/>
      <c r="P32" s="51"/>
      <c r="Q32" s="52"/>
      <c r="R32" s="64"/>
    </row>
    <row r="33" spans="1:18" x14ac:dyDescent="0.3">
      <c r="A33" s="62">
        <v>3</v>
      </c>
      <c r="B33" s="62" t="s">
        <v>2177</v>
      </c>
      <c r="C33" s="59">
        <v>120.83</v>
      </c>
      <c r="D33" s="59">
        <v>161.49</v>
      </c>
      <c r="E33" s="59">
        <v>161.49</v>
      </c>
      <c r="F33" s="59">
        <v>161.49</v>
      </c>
      <c r="G33" s="59">
        <v>162.44</v>
      </c>
      <c r="H33" s="59">
        <v>174.45</v>
      </c>
      <c r="I33" s="59">
        <v>174.45</v>
      </c>
      <c r="J33" s="59">
        <v>196.34</v>
      </c>
      <c r="K33" s="59">
        <v>202.21</v>
      </c>
      <c r="L33" s="59">
        <v>202.91</v>
      </c>
      <c r="M33" s="59">
        <v>237.6</v>
      </c>
      <c r="N33" s="59">
        <v>266.52999999999997</v>
      </c>
      <c r="O33" s="68">
        <v>620</v>
      </c>
      <c r="P33" s="51">
        <v>-353.47</v>
      </c>
      <c r="Q33" s="52">
        <v>0.42988709677419351</v>
      </c>
      <c r="R33" s="64" t="s">
        <v>2178</v>
      </c>
    </row>
    <row r="34" spans="1:18" x14ac:dyDescent="0.3">
      <c r="A34" s="66">
        <v>4</v>
      </c>
      <c r="B34" s="62" t="s">
        <v>2179</v>
      </c>
      <c r="C34" s="59">
        <v>151.75</v>
      </c>
      <c r="D34" s="59">
        <v>285.02</v>
      </c>
      <c r="E34" s="59">
        <v>406.68</v>
      </c>
      <c r="F34" s="59">
        <v>569.89</v>
      </c>
      <c r="G34" s="59">
        <v>742.53</v>
      </c>
      <c r="H34" s="59">
        <v>947.41</v>
      </c>
      <c r="I34" s="59">
        <v>1180.5899999999999</v>
      </c>
      <c r="J34" s="59">
        <v>1364.03</v>
      </c>
      <c r="K34" s="59">
        <v>1547.9</v>
      </c>
      <c r="L34" s="59">
        <v>1776.51</v>
      </c>
      <c r="M34" s="59">
        <v>2002.41</v>
      </c>
      <c r="N34" s="59">
        <v>2193.79</v>
      </c>
      <c r="O34" s="68">
        <v>3080</v>
      </c>
      <c r="P34" s="51">
        <v>-886.21</v>
      </c>
      <c r="Q34" s="52">
        <v>0.71226948051948047</v>
      </c>
      <c r="R34" s="64" t="s">
        <v>2180</v>
      </c>
    </row>
    <row r="35" spans="1:18" x14ac:dyDescent="0.3">
      <c r="A35" s="62">
        <v>5</v>
      </c>
      <c r="B35" s="62" t="s">
        <v>2181</v>
      </c>
      <c r="C35" s="59">
        <v>272.88</v>
      </c>
      <c r="D35" s="59">
        <v>605.41</v>
      </c>
      <c r="E35" s="59">
        <v>889.64</v>
      </c>
      <c r="F35" s="59">
        <v>1292.57</v>
      </c>
      <c r="G35" s="59">
        <v>1885.86</v>
      </c>
      <c r="H35" s="59">
        <v>2302.4299999999998</v>
      </c>
      <c r="I35" s="59">
        <v>2619.7199999999998</v>
      </c>
      <c r="J35" s="59">
        <v>2939.31</v>
      </c>
      <c r="K35" s="59">
        <v>3320.82</v>
      </c>
      <c r="L35" s="59">
        <v>3753.64</v>
      </c>
      <c r="M35" s="59">
        <v>4773.0200000000004</v>
      </c>
      <c r="N35" s="59">
        <v>5606.95</v>
      </c>
      <c r="O35" s="68">
        <v>4710</v>
      </c>
      <c r="P35" s="51">
        <v>896.94999999999982</v>
      </c>
      <c r="Q35" s="52">
        <v>1.1904352441613588</v>
      </c>
      <c r="R35" s="64" t="s">
        <v>2182</v>
      </c>
    </row>
    <row r="36" spans="1:18" x14ac:dyDescent="0.3">
      <c r="A36" s="62"/>
      <c r="B36" s="69" t="s">
        <v>2183</v>
      </c>
      <c r="C36" s="49">
        <v>32444.800000000003</v>
      </c>
      <c r="D36" s="49">
        <v>67575.749999999985</v>
      </c>
      <c r="E36" s="49">
        <v>104589.84</v>
      </c>
      <c r="F36" s="49">
        <v>146264.76</v>
      </c>
      <c r="G36" s="49">
        <v>188060.16999999998</v>
      </c>
      <c r="H36" s="49">
        <v>229563.66</v>
      </c>
      <c r="I36" s="49">
        <v>271974.82999999996</v>
      </c>
      <c r="J36" s="49">
        <v>309504.28000000003</v>
      </c>
      <c r="K36" s="49">
        <v>347180.79000000004</v>
      </c>
      <c r="L36" s="49">
        <v>390036.84</v>
      </c>
      <c r="M36" s="49">
        <v>432251.35000000009</v>
      </c>
      <c r="N36" s="49">
        <v>491897.24000000005</v>
      </c>
      <c r="O36" s="61">
        <v>519577</v>
      </c>
      <c r="P36" s="51">
        <v>-27679.759999999951</v>
      </c>
      <c r="Q36" s="52">
        <v>0.94672635624748602</v>
      </c>
      <c r="R36" s="70" t="s">
        <v>2184</v>
      </c>
    </row>
    <row r="37" spans="1:18" x14ac:dyDescent="0.3">
      <c r="A37" s="54" t="s">
        <v>2118</v>
      </c>
      <c r="B37" s="54" t="s">
        <v>2185</v>
      </c>
      <c r="C37" s="49">
        <v>28971.270000000004</v>
      </c>
      <c r="D37" s="49">
        <v>61787.37999999999</v>
      </c>
      <c r="E37" s="49">
        <v>95342.61</v>
      </c>
      <c r="F37" s="49">
        <v>129970.73000000001</v>
      </c>
      <c r="G37" s="49">
        <v>165826.25999999998</v>
      </c>
      <c r="H37" s="49">
        <v>200103.25</v>
      </c>
      <c r="I37" s="49">
        <v>237553.93999999997</v>
      </c>
      <c r="J37" s="49">
        <v>271250.77</v>
      </c>
      <c r="K37" s="49">
        <v>304450.71000000002</v>
      </c>
      <c r="L37" s="49">
        <v>341860.16000000003</v>
      </c>
      <c r="M37" s="49">
        <v>376214.39000000007</v>
      </c>
      <c r="N37" s="49">
        <v>416851.54000000004</v>
      </c>
      <c r="O37" s="61">
        <v>429854</v>
      </c>
      <c r="P37" s="51">
        <v>-13002.459999999963</v>
      </c>
      <c r="Q37" s="52">
        <v>0.96975145049249289</v>
      </c>
      <c r="R37" s="56" t="s">
        <v>2186</v>
      </c>
    </row>
    <row r="38" spans="1:18" x14ac:dyDescent="0.3">
      <c r="A38" s="54">
        <v>1</v>
      </c>
      <c r="B38" s="54" t="s">
        <v>2187</v>
      </c>
      <c r="C38" s="49">
        <v>5948.58</v>
      </c>
      <c r="D38" s="49">
        <v>12034.37</v>
      </c>
      <c r="E38" s="49">
        <v>18306.27</v>
      </c>
      <c r="F38" s="49">
        <v>24482.91</v>
      </c>
      <c r="G38" s="49">
        <v>31065.469999999998</v>
      </c>
      <c r="H38" s="49">
        <v>37690.379999999997</v>
      </c>
      <c r="I38" s="49">
        <v>44415.56</v>
      </c>
      <c r="J38" s="49">
        <v>50890.45</v>
      </c>
      <c r="K38" s="49">
        <v>57241.290000000008</v>
      </c>
      <c r="L38" s="49">
        <v>63723.08</v>
      </c>
      <c r="M38" s="49">
        <v>70126.98000000001</v>
      </c>
      <c r="N38" s="49">
        <v>76961.679999999993</v>
      </c>
      <c r="O38" s="55">
        <v>80177</v>
      </c>
      <c r="P38" s="51">
        <v>-3215.320000000007</v>
      </c>
      <c r="Q38" s="52">
        <v>0.95989722738441186</v>
      </c>
      <c r="R38" s="56" t="s">
        <v>2188</v>
      </c>
    </row>
    <row r="39" spans="1:18" x14ac:dyDescent="0.3">
      <c r="A39" s="62"/>
      <c r="B39" s="62" t="s">
        <v>2189</v>
      </c>
      <c r="C39" s="59">
        <v>5099.71</v>
      </c>
      <c r="D39" s="59">
        <v>10315.09</v>
      </c>
      <c r="E39" s="59">
        <v>15679.79</v>
      </c>
      <c r="F39" s="59">
        <v>20991.39</v>
      </c>
      <c r="G39" s="59">
        <v>26628.87</v>
      </c>
      <c r="H39" s="59">
        <v>32320.45</v>
      </c>
      <c r="I39" s="59">
        <v>38008.51</v>
      </c>
      <c r="J39" s="59">
        <v>43477.08</v>
      </c>
      <c r="K39" s="59">
        <v>48917.55</v>
      </c>
      <c r="L39" s="59">
        <v>54436.83</v>
      </c>
      <c r="M39" s="59">
        <v>59860.01</v>
      </c>
      <c r="N39" s="59">
        <v>65635.78</v>
      </c>
      <c r="O39" s="68">
        <v>65391</v>
      </c>
      <c r="P39" s="51">
        <v>244.77999999999884</v>
      </c>
      <c r="Q39" s="52">
        <v>1.0037433285926198</v>
      </c>
      <c r="R39" s="64" t="s">
        <v>2190</v>
      </c>
    </row>
    <row r="40" spans="1:18" x14ac:dyDescent="0.3">
      <c r="A40" s="62"/>
      <c r="B40" s="62" t="s">
        <v>2191</v>
      </c>
      <c r="C40" s="59">
        <v>843.91</v>
      </c>
      <c r="D40" s="59">
        <v>1693.33</v>
      </c>
      <c r="E40" s="59">
        <v>2570.8200000000002</v>
      </c>
      <c r="F40" s="59">
        <v>3417.71</v>
      </c>
      <c r="G40" s="59">
        <v>4336.82</v>
      </c>
      <c r="H40" s="59">
        <v>5245.97</v>
      </c>
      <c r="I40" s="59">
        <v>6141.21</v>
      </c>
      <c r="J40" s="59">
        <v>7012.99</v>
      </c>
      <c r="K40" s="59">
        <v>7880.76</v>
      </c>
      <c r="L40" s="59">
        <v>8784.1299999999992</v>
      </c>
      <c r="M40" s="59">
        <v>9688.76</v>
      </c>
      <c r="N40" s="59">
        <v>10578.68</v>
      </c>
      <c r="O40" s="68">
        <v>10986</v>
      </c>
      <c r="P40" s="51">
        <v>-407.31999999999971</v>
      </c>
      <c r="Q40" s="52">
        <v>0.96292372109958135</v>
      </c>
      <c r="R40" s="64" t="s">
        <v>2192</v>
      </c>
    </row>
    <row r="41" spans="1:18" x14ac:dyDescent="0.3">
      <c r="A41" s="62"/>
      <c r="B41" s="62" t="s">
        <v>2193</v>
      </c>
      <c r="C41" s="59">
        <v>0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68">
        <v>300</v>
      </c>
      <c r="P41" s="51">
        <v>-300</v>
      </c>
      <c r="Q41" s="52">
        <v>0</v>
      </c>
      <c r="R41" s="64" t="s">
        <v>2194</v>
      </c>
    </row>
    <row r="42" spans="1:18" x14ac:dyDescent="0.3">
      <c r="A42" s="62"/>
      <c r="B42" s="62" t="s">
        <v>2195</v>
      </c>
      <c r="C42" s="59">
        <v>0</v>
      </c>
      <c r="D42" s="59">
        <v>0</v>
      </c>
      <c r="E42" s="59">
        <v>0</v>
      </c>
      <c r="F42" s="59">
        <v>0</v>
      </c>
      <c r="G42" s="59"/>
      <c r="H42" s="59"/>
      <c r="I42" s="71"/>
      <c r="J42" s="72"/>
      <c r="K42" s="73"/>
      <c r="L42" s="73"/>
      <c r="M42" s="73"/>
      <c r="N42" s="74"/>
      <c r="O42" s="68">
        <v>2000</v>
      </c>
      <c r="P42" s="51">
        <v>-2000</v>
      </c>
      <c r="Q42" s="52">
        <v>0</v>
      </c>
      <c r="R42" s="62" t="s">
        <v>2196</v>
      </c>
    </row>
    <row r="43" spans="1:18" x14ac:dyDescent="0.3">
      <c r="A43" s="62"/>
      <c r="B43" s="62" t="s">
        <v>2197</v>
      </c>
      <c r="C43" s="59">
        <v>4.96</v>
      </c>
      <c r="D43" s="59">
        <v>25.95</v>
      </c>
      <c r="E43" s="59">
        <v>55.66</v>
      </c>
      <c r="F43" s="59">
        <v>73.81</v>
      </c>
      <c r="G43" s="59">
        <v>99.78</v>
      </c>
      <c r="H43" s="59">
        <v>123.96</v>
      </c>
      <c r="I43" s="59">
        <v>265.83999999999997</v>
      </c>
      <c r="J43" s="59">
        <v>400.38</v>
      </c>
      <c r="K43" s="59">
        <v>442.98</v>
      </c>
      <c r="L43" s="59">
        <v>502.12</v>
      </c>
      <c r="M43" s="59">
        <v>578.21</v>
      </c>
      <c r="N43" s="59">
        <v>747.22</v>
      </c>
      <c r="O43" s="68">
        <v>1500</v>
      </c>
      <c r="P43" s="51">
        <v>-752.78</v>
      </c>
      <c r="Q43" s="52">
        <v>0.49814666666666668</v>
      </c>
      <c r="R43" s="64"/>
    </row>
    <row r="44" spans="1:18" x14ac:dyDescent="0.3">
      <c r="A44" s="54">
        <v>2</v>
      </c>
      <c r="B44" s="54" t="s">
        <v>2198</v>
      </c>
      <c r="C44" s="49">
        <v>4046.7799999999997</v>
      </c>
      <c r="D44" s="49">
        <v>6750.36</v>
      </c>
      <c r="E44" s="49">
        <v>9524.65</v>
      </c>
      <c r="F44" s="49">
        <v>12028.85</v>
      </c>
      <c r="G44" s="49">
        <v>14126.43</v>
      </c>
      <c r="H44" s="49">
        <v>16418.239999999998</v>
      </c>
      <c r="I44" s="49">
        <v>20429.400000000001</v>
      </c>
      <c r="J44" s="49">
        <v>22777.15</v>
      </c>
      <c r="K44" s="49">
        <v>25394.160000000003</v>
      </c>
      <c r="L44" s="49">
        <v>29882.04</v>
      </c>
      <c r="M44" s="49">
        <v>33293.630000000005</v>
      </c>
      <c r="N44" s="49">
        <v>35142.82</v>
      </c>
      <c r="O44" s="55">
        <v>40100</v>
      </c>
      <c r="P44" s="51">
        <v>-4957.18</v>
      </c>
      <c r="Q44" s="52">
        <v>0.87637955112219446</v>
      </c>
      <c r="R44" s="56" t="s">
        <v>2199</v>
      </c>
    </row>
    <row r="45" spans="1:18" x14ac:dyDescent="0.3">
      <c r="A45" s="62"/>
      <c r="B45" s="62" t="s">
        <v>2200</v>
      </c>
      <c r="C45" s="59">
        <v>2846.49</v>
      </c>
      <c r="D45" s="75">
        <v>4922.1899999999996</v>
      </c>
      <c r="E45" s="59">
        <v>6977.34</v>
      </c>
      <c r="F45" s="59">
        <v>8835.76</v>
      </c>
      <c r="G45" s="59">
        <v>10441.67</v>
      </c>
      <c r="H45" s="59">
        <v>12214.24</v>
      </c>
      <c r="I45" s="59">
        <v>15052.77</v>
      </c>
      <c r="J45" s="59">
        <v>16788.82</v>
      </c>
      <c r="K45" s="59">
        <v>18568.830000000002</v>
      </c>
      <c r="L45" s="59">
        <v>20277.07</v>
      </c>
      <c r="M45" s="59">
        <v>21450.58</v>
      </c>
      <c r="N45" s="59">
        <v>22837.89</v>
      </c>
      <c r="O45" s="68">
        <v>23100</v>
      </c>
      <c r="P45" s="51">
        <v>-262.11000000000058</v>
      </c>
      <c r="Q45" s="52">
        <v>0.98865324675324673</v>
      </c>
      <c r="R45" s="64" t="s">
        <v>2201</v>
      </c>
    </row>
    <row r="46" spans="1:18" x14ac:dyDescent="0.3">
      <c r="A46" s="62"/>
      <c r="B46" s="62" t="s">
        <v>2202</v>
      </c>
      <c r="C46" s="59">
        <v>1200.29</v>
      </c>
      <c r="D46" s="75">
        <v>1828.17</v>
      </c>
      <c r="E46" s="59">
        <v>2547.31</v>
      </c>
      <c r="F46" s="59">
        <v>3193.09</v>
      </c>
      <c r="G46" s="59">
        <v>3684.76</v>
      </c>
      <c r="H46" s="59">
        <v>4204</v>
      </c>
      <c r="I46" s="59">
        <v>5376.63</v>
      </c>
      <c r="J46" s="59">
        <v>5988.33</v>
      </c>
      <c r="K46" s="59">
        <v>6825.33</v>
      </c>
      <c r="L46" s="59">
        <v>9604.9699999999993</v>
      </c>
      <c r="M46" s="59">
        <v>11843.05</v>
      </c>
      <c r="N46" s="59">
        <v>12304.93</v>
      </c>
      <c r="O46" s="68">
        <v>12700</v>
      </c>
      <c r="P46" s="51">
        <v>-395.06999999999971</v>
      </c>
      <c r="Q46" s="52">
        <v>0.96889212598425201</v>
      </c>
      <c r="R46" s="64" t="s">
        <v>2203</v>
      </c>
    </row>
    <row r="47" spans="1:18" x14ac:dyDescent="0.3">
      <c r="A47" s="62"/>
      <c r="B47" s="62" t="s">
        <v>2204</v>
      </c>
      <c r="C47" s="59"/>
      <c r="D47" s="59"/>
      <c r="E47" s="59"/>
      <c r="F47" s="59"/>
      <c r="G47" s="59"/>
      <c r="H47" s="71"/>
      <c r="I47" s="71"/>
      <c r="J47" s="76"/>
      <c r="K47" s="77"/>
      <c r="L47" s="77"/>
      <c r="M47" s="74"/>
      <c r="N47" s="74"/>
      <c r="O47" s="68">
        <v>4300</v>
      </c>
      <c r="P47" s="51">
        <v>-4300</v>
      </c>
      <c r="Q47" s="52">
        <v>0</v>
      </c>
      <c r="R47" s="62" t="s">
        <v>2205</v>
      </c>
    </row>
    <row r="48" spans="1:18" x14ac:dyDescent="0.3">
      <c r="A48" s="54">
        <v>3</v>
      </c>
      <c r="B48" s="54" t="s">
        <v>2206</v>
      </c>
      <c r="C48" s="49">
        <v>2486.85</v>
      </c>
      <c r="D48" s="49">
        <v>5477.5</v>
      </c>
      <c r="E48" s="49">
        <v>9027.69</v>
      </c>
      <c r="F48" s="49">
        <v>13835.87</v>
      </c>
      <c r="G48" s="49">
        <v>18122.169999999998</v>
      </c>
      <c r="H48" s="49">
        <v>21598.639999999999</v>
      </c>
      <c r="I48" s="49">
        <v>25463.81</v>
      </c>
      <c r="J48" s="49">
        <v>28576.47</v>
      </c>
      <c r="K48" s="49">
        <v>32008.65</v>
      </c>
      <c r="L48" s="49">
        <v>36144.720000000001</v>
      </c>
      <c r="M48" s="49">
        <v>40101.629999999997</v>
      </c>
      <c r="N48" s="49">
        <v>47214.84</v>
      </c>
      <c r="O48" s="55">
        <v>47874</v>
      </c>
      <c r="P48" s="51">
        <v>-659.16000000000349</v>
      </c>
      <c r="Q48" s="52">
        <v>0.98623135731294642</v>
      </c>
      <c r="R48" s="56" t="s">
        <v>2207</v>
      </c>
    </row>
    <row r="49" spans="1:18" x14ac:dyDescent="0.3">
      <c r="A49" s="54">
        <v>4</v>
      </c>
      <c r="B49" s="54" t="s">
        <v>2208</v>
      </c>
      <c r="C49" s="59">
        <v>73.599999999999994</v>
      </c>
      <c r="D49" s="59">
        <v>202.76</v>
      </c>
      <c r="E49" s="59">
        <v>358.5</v>
      </c>
      <c r="F49" s="59">
        <v>430.08</v>
      </c>
      <c r="G49" s="59">
        <v>489.16</v>
      </c>
      <c r="H49" s="78">
        <v>546.09</v>
      </c>
      <c r="I49" s="78">
        <v>601.04999999999995</v>
      </c>
      <c r="J49" s="78">
        <v>681.55</v>
      </c>
      <c r="K49" s="78">
        <v>786.94</v>
      </c>
      <c r="L49" s="78">
        <v>986.24</v>
      </c>
      <c r="M49" s="78">
        <v>1237.72</v>
      </c>
      <c r="N49" s="78">
        <v>1420.51</v>
      </c>
      <c r="O49" s="55">
        <v>1430</v>
      </c>
      <c r="P49" s="51">
        <v>-9.4900000000000091</v>
      </c>
      <c r="Q49" s="52">
        <v>0.99336363636363634</v>
      </c>
      <c r="R49" s="56" t="s">
        <v>2209</v>
      </c>
    </row>
    <row r="50" spans="1:18" x14ac:dyDescent="0.3">
      <c r="A50" s="54">
        <v>5</v>
      </c>
      <c r="B50" s="79" t="s">
        <v>2210</v>
      </c>
      <c r="C50" s="80">
        <v>12387.31</v>
      </c>
      <c r="D50" s="80">
        <v>25873.05</v>
      </c>
      <c r="E50" s="80">
        <v>40016.950000000004</v>
      </c>
      <c r="F50" s="80">
        <v>53662.96</v>
      </c>
      <c r="G50" s="80">
        <v>68063.179999999993</v>
      </c>
      <c r="H50" s="80">
        <v>82875.590000000011</v>
      </c>
      <c r="I50" s="80">
        <v>97840.349999999991</v>
      </c>
      <c r="J50" s="80">
        <v>113440.4</v>
      </c>
      <c r="K50" s="80">
        <v>128234.36</v>
      </c>
      <c r="L50" s="80">
        <v>143118.13</v>
      </c>
      <c r="M50" s="80">
        <v>157056.08000000002</v>
      </c>
      <c r="N50" s="80">
        <v>175628.28999999998</v>
      </c>
      <c r="O50" s="55">
        <v>180277</v>
      </c>
      <c r="P50" s="51">
        <v>-4648.710000000021</v>
      </c>
      <c r="Q50" s="52">
        <v>0.97421351586724858</v>
      </c>
      <c r="R50" s="81" t="s">
        <v>2211</v>
      </c>
    </row>
    <row r="51" spans="1:18" x14ac:dyDescent="0.3">
      <c r="A51" s="62"/>
      <c r="B51" s="62" t="s">
        <v>2212</v>
      </c>
      <c r="C51" s="59">
        <v>9546.82</v>
      </c>
      <c r="D51" s="59">
        <v>19192.650000000001</v>
      </c>
      <c r="E51" s="59">
        <v>29264.6</v>
      </c>
      <c r="F51" s="59">
        <v>39651.870000000003</v>
      </c>
      <c r="G51" s="59">
        <v>50440.02</v>
      </c>
      <c r="H51" s="59">
        <v>61495.69</v>
      </c>
      <c r="I51" s="59">
        <v>72806.7</v>
      </c>
      <c r="J51" s="59">
        <v>84779.839999999997</v>
      </c>
      <c r="K51" s="59">
        <v>95895.64</v>
      </c>
      <c r="L51" s="59">
        <v>106728.86</v>
      </c>
      <c r="M51" s="59">
        <v>116917.6</v>
      </c>
      <c r="N51" s="59">
        <v>131238.10999999999</v>
      </c>
      <c r="O51" s="68">
        <v>130927</v>
      </c>
      <c r="P51" s="51">
        <v>311.10999999998603</v>
      </c>
      <c r="Q51" s="52">
        <v>1.0023762096435418</v>
      </c>
      <c r="R51" s="64" t="s">
        <v>2213</v>
      </c>
    </row>
    <row r="52" spans="1:18" x14ac:dyDescent="0.3">
      <c r="A52" s="62"/>
      <c r="B52" s="62" t="s">
        <v>2214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68">
        <v>2450</v>
      </c>
      <c r="P52" s="51">
        <v>-2450</v>
      </c>
      <c r="Q52" s="52">
        <v>0</v>
      </c>
      <c r="R52" s="64" t="s">
        <v>2196</v>
      </c>
    </row>
    <row r="53" spans="1:18" x14ac:dyDescent="0.3">
      <c r="A53" s="62"/>
      <c r="B53" s="62" t="s">
        <v>2215</v>
      </c>
      <c r="C53" s="59">
        <v>2376.37</v>
      </c>
      <c r="D53" s="59">
        <v>5890.21</v>
      </c>
      <c r="E53" s="59">
        <v>9962.94</v>
      </c>
      <c r="F53" s="59">
        <v>13096.92</v>
      </c>
      <c r="G53" s="59">
        <v>16512.3</v>
      </c>
      <c r="H53" s="59">
        <v>20101.580000000002</v>
      </c>
      <c r="I53" s="59">
        <v>23571.14</v>
      </c>
      <c r="J53" s="59">
        <v>27198.05</v>
      </c>
      <c r="K53" s="59">
        <v>30675.8</v>
      </c>
      <c r="L53" s="59">
        <v>34432.42</v>
      </c>
      <c r="M53" s="59">
        <v>38029.26</v>
      </c>
      <c r="N53" s="59">
        <v>42118.44</v>
      </c>
      <c r="O53" s="68">
        <v>41900</v>
      </c>
      <c r="P53" s="51">
        <v>218.44000000000233</v>
      </c>
      <c r="Q53" s="52">
        <v>1.0052133651551314</v>
      </c>
      <c r="R53" s="64" t="s">
        <v>2165</v>
      </c>
    </row>
    <row r="54" spans="1:18" x14ac:dyDescent="0.3">
      <c r="A54" s="62"/>
      <c r="B54" s="62" t="s">
        <v>2216</v>
      </c>
      <c r="C54" s="59">
        <v>464.12</v>
      </c>
      <c r="D54" s="75">
        <v>790.19</v>
      </c>
      <c r="E54" s="59">
        <v>789.41</v>
      </c>
      <c r="F54" s="59">
        <v>914.17</v>
      </c>
      <c r="G54" s="59">
        <v>1110.8599999999999</v>
      </c>
      <c r="H54" s="59">
        <v>1278.32</v>
      </c>
      <c r="I54" s="59">
        <v>1462.51</v>
      </c>
      <c r="J54" s="59">
        <v>1462.51</v>
      </c>
      <c r="K54" s="59">
        <v>1662.92</v>
      </c>
      <c r="L54" s="59">
        <v>1956.85</v>
      </c>
      <c r="M54" s="59">
        <v>2109.2199999999998</v>
      </c>
      <c r="N54" s="59">
        <v>2271.7399999999998</v>
      </c>
      <c r="O54" s="68">
        <v>5000</v>
      </c>
      <c r="P54" s="51">
        <v>-2728.26</v>
      </c>
      <c r="Q54" s="52">
        <v>0.45434799999999997</v>
      </c>
      <c r="R54" s="64" t="s">
        <v>2217</v>
      </c>
    </row>
    <row r="55" spans="1:18" x14ac:dyDescent="0.3">
      <c r="A55" s="54">
        <v>6</v>
      </c>
      <c r="B55" s="54" t="s">
        <v>2218</v>
      </c>
      <c r="C55" s="49">
        <v>2700.75</v>
      </c>
      <c r="D55" s="49">
        <v>8095.18</v>
      </c>
      <c r="E55" s="49">
        <v>12667.31</v>
      </c>
      <c r="F55" s="49">
        <v>17963.990000000002</v>
      </c>
      <c r="G55" s="49">
        <v>24063.5</v>
      </c>
      <c r="H55" s="82">
        <v>29156.29</v>
      </c>
      <c r="I55" s="82">
        <v>34816.03</v>
      </c>
      <c r="J55" s="82">
        <v>38463</v>
      </c>
      <c r="K55" s="83">
        <v>42432.45</v>
      </c>
      <c r="L55" s="83">
        <v>47546.87</v>
      </c>
      <c r="M55" s="83">
        <v>51790.02</v>
      </c>
      <c r="N55" s="83">
        <v>56226.75</v>
      </c>
      <c r="O55" s="55">
        <v>55286</v>
      </c>
      <c r="P55" s="51">
        <v>940.75</v>
      </c>
      <c r="Q55" s="52">
        <v>1.0170160619324964</v>
      </c>
      <c r="R55" s="56" t="s">
        <v>2219</v>
      </c>
    </row>
    <row r="56" spans="1:18" x14ac:dyDescent="0.3">
      <c r="A56" s="54">
        <v>7</v>
      </c>
      <c r="B56" s="54" t="s">
        <v>2220</v>
      </c>
      <c r="C56" s="49">
        <v>1327.3999999999999</v>
      </c>
      <c r="D56" s="49">
        <v>3354.16</v>
      </c>
      <c r="E56" s="49">
        <v>5441.2400000000007</v>
      </c>
      <c r="F56" s="49">
        <v>7566.07</v>
      </c>
      <c r="G56" s="49">
        <v>9896.35</v>
      </c>
      <c r="H56" s="49">
        <v>11818.02</v>
      </c>
      <c r="I56" s="49">
        <v>13987.74</v>
      </c>
      <c r="J56" s="49">
        <v>16421.75</v>
      </c>
      <c r="K56" s="49">
        <v>18352.86</v>
      </c>
      <c r="L56" s="49">
        <v>20459.080000000002</v>
      </c>
      <c r="M56" s="49">
        <v>22608.33</v>
      </c>
      <c r="N56" s="49">
        <v>24256.65</v>
      </c>
      <c r="O56" s="55">
        <v>24710</v>
      </c>
      <c r="P56" s="51">
        <v>-453.34999999999854</v>
      </c>
      <c r="Q56" s="52">
        <v>0.98165317685147724</v>
      </c>
      <c r="R56" s="56" t="s">
        <v>2221</v>
      </c>
    </row>
    <row r="57" spans="1:18" x14ac:dyDescent="0.3">
      <c r="A57" s="62"/>
      <c r="B57" s="62" t="s">
        <v>2222</v>
      </c>
      <c r="C57" s="59">
        <v>32.76</v>
      </c>
      <c r="D57" s="59">
        <v>75.61</v>
      </c>
      <c r="E57" s="59">
        <v>129.51</v>
      </c>
      <c r="F57" s="59">
        <v>179.55</v>
      </c>
      <c r="G57" s="59">
        <v>225.4</v>
      </c>
      <c r="H57" s="59">
        <v>271.86</v>
      </c>
      <c r="I57" s="59">
        <v>312.83</v>
      </c>
      <c r="J57" s="59">
        <v>352.3</v>
      </c>
      <c r="K57" s="59">
        <v>389.09</v>
      </c>
      <c r="L57" s="59">
        <v>425.2</v>
      </c>
      <c r="M57" s="59">
        <v>463.94</v>
      </c>
      <c r="N57" s="59">
        <v>504.99</v>
      </c>
      <c r="O57" s="68">
        <v>540</v>
      </c>
      <c r="P57" s="51">
        <v>-35.009999999999991</v>
      </c>
      <c r="Q57" s="52">
        <v>0.9351666666666667</v>
      </c>
      <c r="R57" s="64" t="s">
        <v>2223</v>
      </c>
    </row>
    <row r="58" spans="1:18" x14ac:dyDescent="0.3">
      <c r="A58" s="62"/>
      <c r="B58" s="62" t="s">
        <v>2224</v>
      </c>
      <c r="C58" s="59">
        <v>1121.3</v>
      </c>
      <c r="D58" s="59">
        <v>2801.49</v>
      </c>
      <c r="E58" s="59">
        <v>4531.7700000000004</v>
      </c>
      <c r="F58" s="59">
        <v>6397.44</v>
      </c>
      <c r="G58" s="59">
        <v>8378.42</v>
      </c>
      <c r="H58" s="59">
        <v>10025.24</v>
      </c>
      <c r="I58" s="59">
        <v>11755.28</v>
      </c>
      <c r="J58" s="59">
        <v>13681.66</v>
      </c>
      <c r="K58" s="59">
        <v>15321.939999999999</v>
      </c>
      <c r="L58" s="59">
        <v>17126.55</v>
      </c>
      <c r="M58" s="59">
        <v>18866.810000000001</v>
      </c>
      <c r="N58" s="59">
        <v>20188.91</v>
      </c>
      <c r="O58" s="68">
        <v>21100</v>
      </c>
      <c r="P58" s="51">
        <v>-911.09000000000015</v>
      </c>
      <c r="Q58" s="52">
        <v>0.95682037914691942</v>
      </c>
      <c r="R58" s="64" t="s">
        <v>2225</v>
      </c>
    </row>
    <row r="59" spans="1:18" x14ac:dyDescent="0.3">
      <c r="A59" s="62"/>
      <c r="B59" s="84" t="s">
        <v>2226</v>
      </c>
      <c r="C59" s="59">
        <v>23.34</v>
      </c>
      <c r="D59" s="59">
        <v>177.06</v>
      </c>
      <c r="E59" s="59">
        <v>329.96</v>
      </c>
      <c r="F59" s="59">
        <v>389.08</v>
      </c>
      <c r="G59" s="59">
        <v>542.53</v>
      </c>
      <c r="H59" s="59">
        <v>610.91999999999996</v>
      </c>
      <c r="I59" s="59">
        <v>809.63</v>
      </c>
      <c r="J59" s="59">
        <v>957.79</v>
      </c>
      <c r="K59" s="59">
        <v>991.83</v>
      </c>
      <c r="L59" s="59">
        <v>997.33</v>
      </c>
      <c r="M59" s="59">
        <v>1153.83</v>
      </c>
      <c r="N59" s="59">
        <v>1198.75</v>
      </c>
      <c r="O59" s="68">
        <v>1200</v>
      </c>
      <c r="P59" s="51">
        <v>-1.25</v>
      </c>
      <c r="Q59" s="52">
        <v>0.99895833333333328</v>
      </c>
      <c r="R59" s="64" t="s">
        <v>2227</v>
      </c>
    </row>
    <row r="60" spans="1:18" x14ac:dyDescent="0.3">
      <c r="A60" s="85"/>
      <c r="B60" s="84" t="s">
        <v>2228</v>
      </c>
      <c r="C60" s="59">
        <v>150</v>
      </c>
      <c r="D60" s="59">
        <v>300</v>
      </c>
      <c r="E60" s="59">
        <v>450</v>
      </c>
      <c r="F60" s="59">
        <v>600</v>
      </c>
      <c r="G60" s="59">
        <v>750</v>
      </c>
      <c r="H60" s="59">
        <v>910</v>
      </c>
      <c r="I60" s="59">
        <v>1110</v>
      </c>
      <c r="J60" s="59">
        <v>1430</v>
      </c>
      <c r="K60" s="59">
        <v>1650</v>
      </c>
      <c r="L60" s="59">
        <v>1910</v>
      </c>
      <c r="M60" s="59">
        <v>2123.75</v>
      </c>
      <c r="N60" s="59">
        <v>2364</v>
      </c>
      <c r="O60" s="63">
        <v>1870</v>
      </c>
      <c r="P60" s="51">
        <v>494</v>
      </c>
      <c r="Q60" s="52">
        <v>1.2641711229946524</v>
      </c>
      <c r="R60" s="86" t="s">
        <v>2229</v>
      </c>
    </row>
    <row r="61" spans="1:18" x14ac:dyDescent="0.3">
      <c r="A61" s="54" t="s">
        <v>2123</v>
      </c>
      <c r="B61" s="54" t="s">
        <v>2230</v>
      </c>
      <c r="C61" s="59">
        <v>0</v>
      </c>
      <c r="D61" s="59">
        <v>0</v>
      </c>
      <c r="E61" s="59">
        <v>0</v>
      </c>
      <c r="F61" s="59">
        <v>35.36</v>
      </c>
      <c r="G61" s="59">
        <v>37.17</v>
      </c>
      <c r="H61" s="59">
        <v>37.17</v>
      </c>
      <c r="I61" s="59">
        <v>37.17</v>
      </c>
      <c r="J61" s="59">
        <v>53.09</v>
      </c>
      <c r="K61" s="59">
        <v>53.09</v>
      </c>
      <c r="L61" s="59">
        <v>53.09</v>
      </c>
      <c r="M61" s="59">
        <v>53.09</v>
      </c>
      <c r="N61" s="59">
        <v>53.09</v>
      </c>
      <c r="O61" s="55"/>
      <c r="P61" s="51">
        <v>53.09</v>
      </c>
      <c r="Q61" s="52"/>
      <c r="R61" s="56" t="s">
        <v>2231</v>
      </c>
    </row>
    <row r="62" spans="1:18" x14ac:dyDescent="0.3">
      <c r="A62" s="54" t="s">
        <v>2168</v>
      </c>
      <c r="B62" s="54" t="s">
        <v>2232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5">
        <v>3585</v>
      </c>
      <c r="P62" s="51">
        <v>-3585</v>
      </c>
      <c r="Q62" s="52">
        <v>0</v>
      </c>
      <c r="R62" s="56" t="s">
        <v>2233</v>
      </c>
    </row>
    <row r="63" spans="1:18" x14ac:dyDescent="0.3">
      <c r="A63" s="54"/>
      <c r="B63" s="62" t="s">
        <v>2234</v>
      </c>
      <c r="C63" s="49"/>
      <c r="D63" s="49"/>
      <c r="E63" s="49"/>
      <c r="F63" s="49"/>
      <c r="G63" s="49"/>
      <c r="H63" s="87"/>
      <c r="I63" s="88"/>
      <c r="J63" s="89"/>
      <c r="K63" s="89"/>
      <c r="L63" s="89"/>
      <c r="M63" s="89"/>
      <c r="N63" s="77"/>
      <c r="O63" s="68">
        <v>2235</v>
      </c>
      <c r="P63" s="51">
        <v>-2235</v>
      </c>
      <c r="Q63" s="52">
        <v>0</v>
      </c>
      <c r="R63" s="62" t="s">
        <v>2235</v>
      </c>
    </row>
    <row r="64" spans="1:18" x14ac:dyDescent="0.3">
      <c r="A64" s="54"/>
      <c r="B64" s="62" t="s">
        <v>2236</v>
      </c>
      <c r="C64" s="49"/>
      <c r="D64" s="49"/>
      <c r="E64" s="49"/>
      <c r="F64" s="49"/>
      <c r="G64" s="49"/>
      <c r="H64" s="87"/>
      <c r="I64" s="88"/>
      <c r="J64" s="89"/>
      <c r="K64" s="89"/>
      <c r="L64" s="89"/>
      <c r="M64" s="89"/>
      <c r="N64" s="77"/>
      <c r="O64" s="68">
        <v>1350</v>
      </c>
      <c r="P64" s="51">
        <v>-1350</v>
      </c>
      <c r="Q64" s="52">
        <v>0</v>
      </c>
      <c r="R64" s="62" t="s">
        <v>2237</v>
      </c>
    </row>
    <row r="65" spans="1:18" x14ac:dyDescent="0.3">
      <c r="A65" s="54" t="s">
        <v>2238</v>
      </c>
      <c r="B65" s="54" t="s">
        <v>1845</v>
      </c>
      <c r="C65" s="49">
        <v>3473.5299999999997</v>
      </c>
      <c r="D65" s="49">
        <v>5788.3700000000008</v>
      </c>
      <c r="E65" s="49">
        <v>9247.23</v>
      </c>
      <c r="F65" s="49">
        <v>16258.669999999998</v>
      </c>
      <c r="G65" s="49">
        <v>22196.74</v>
      </c>
      <c r="H65" s="49">
        <v>29423.239999999998</v>
      </c>
      <c r="I65" s="49">
        <v>34383.72</v>
      </c>
      <c r="J65" s="49">
        <v>38200.42</v>
      </c>
      <c r="K65" s="49">
        <v>42676.99</v>
      </c>
      <c r="L65" s="49">
        <v>48123.59</v>
      </c>
      <c r="M65" s="49">
        <v>55983.869999999995</v>
      </c>
      <c r="N65" s="49">
        <v>74992.61</v>
      </c>
      <c r="O65" s="55">
        <v>86138</v>
      </c>
      <c r="P65" s="51">
        <v>-11145.39</v>
      </c>
      <c r="Q65" s="52">
        <v>0.87061006756599879</v>
      </c>
      <c r="R65" s="56" t="s">
        <v>2239</v>
      </c>
    </row>
    <row r="66" spans="1:18" x14ac:dyDescent="0.3">
      <c r="A66" s="62"/>
      <c r="B66" s="62" t="s">
        <v>2240</v>
      </c>
      <c r="C66" s="59">
        <v>2582.54</v>
      </c>
      <c r="D66" s="59">
        <v>3237.26</v>
      </c>
      <c r="E66" s="59">
        <v>6026.9</v>
      </c>
      <c r="F66" s="59">
        <v>11249.35</v>
      </c>
      <c r="G66" s="59">
        <v>15949.17</v>
      </c>
      <c r="H66" s="59">
        <v>21123.829999999998</v>
      </c>
      <c r="I66" s="59">
        <v>24117.200000000001</v>
      </c>
      <c r="J66" s="59">
        <v>26851.24</v>
      </c>
      <c r="K66" s="59">
        <v>29211.07</v>
      </c>
      <c r="L66" s="59">
        <v>32828.799999999996</v>
      </c>
      <c r="M66" s="59">
        <v>37065.83</v>
      </c>
      <c r="N66" s="59">
        <v>50640.61</v>
      </c>
      <c r="O66" s="68">
        <v>54038</v>
      </c>
      <c r="P66" s="51">
        <v>-3397.3899999999994</v>
      </c>
      <c r="Q66" s="52">
        <v>0.937129612494911</v>
      </c>
      <c r="R66" s="64" t="s">
        <v>2241</v>
      </c>
    </row>
    <row r="67" spans="1:18" x14ac:dyDescent="0.3">
      <c r="A67" s="62"/>
      <c r="B67" s="62" t="s">
        <v>2242</v>
      </c>
      <c r="C67" s="59">
        <v>4.71</v>
      </c>
      <c r="D67" s="59">
        <v>49.08</v>
      </c>
      <c r="E67" s="59">
        <v>69.27</v>
      </c>
      <c r="F67" s="59">
        <v>156.21</v>
      </c>
      <c r="G67" s="59">
        <v>298.61</v>
      </c>
      <c r="H67" s="59">
        <v>390.33</v>
      </c>
      <c r="I67" s="59">
        <v>483</v>
      </c>
      <c r="J67" s="59">
        <v>503.85</v>
      </c>
      <c r="K67" s="59">
        <v>527.67999999999995</v>
      </c>
      <c r="L67" s="59">
        <v>657.44</v>
      </c>
      <c r="M67" s="59">
        <v>722.17</v>
      </c>
      <c r="N67" s="59">
        <v>890.37</v>
      </c>
      <c r="O67" s="68">
        <v>1100</v>
      </c>
      <c r="P67" s="51">
        <v>-209.63</v>
      </c>
      <c r="Q67" s="52">
        <v>0.80942727272727277</v>
      </c>
      <c r="R67" s="64" t="s">
        <v>2243</v>
      </c>
    </row>
    <row r="68" spans="1:18" x14ac:dyDescent="0.3">
      <c r="A68" s="62"/>
      <c r="B68" s="62" t="s">
        <v>2244</v>
      </c>
      <c r="C68" s="59">
        <v>886.28</v>
      </c>
      <c r="D68" s="59">
        <v>2502.0300000000002</v>
      </c>
      <c r="E68" s="59">
        <v>3151.06</v>
      </c>
      <c r="F68" s="59">
        <v>4853.1099999999997</v>
      </c>
      <c r="G68" s="59">
        <v>5948.96</v>
      </c>
      <c r="H68" s="59">
        <v>7909.08</v>
      </c>
      <c r="I68" s="59">
        <v>9783.52</v>
      </c>
      <c r="J68" s="59">
        <v>10845.33</v>
      </c>
      <c r="K68" s="59">
        <v>12938.24</v>
      </c>
      <c r="L68" s="59">
        <v>14637.35</v>
      </c>
      <c r="M68" s="59">
        <v>18195.87</v>
      </c>
      <c r="N68" s="59">
        <v>23461.63</v>
      </c>
      <c r="O68" s="68">
        <v>31000</v>
      </c>
      <c r="P68" s="51">
        <v>-7538.369999999999</v>
      </c>
      <c r="Q68" s="52">
        <v>0.75682677419354838</v>
      </c>
      <c r="R68" s="64" t="s">
        <v>2245</v>
      </c>
    </row>
    <row r="69" spans="1:18" x14ac:dyDescent="0.3">
      <c r="A69" s="47"/>
      <c r="B69" s="69" t="s">
        <v>2246</v>
      </c>
      <c r="C69" s="49">
        <v>2231.8999999999942</v>
      </c>
      <c r="D69" s="49">
        <v>1286.960000000021</v>
      </c>
      <c r="E69" s="49">
        <v>3632.7699999999895</v>
      </c>
      <c r="F69" s="49">
        <v>3025.2499999999709</v>
      </c>
      <c r="G69" s="49">
        <v>402.90000000005239</v>
      </c>
      <c r="H69" s="49">
        <v>-3448.3500000000058</v>
      </c>
      <c r="I69" s="49">
        <v>-6177.7000000000116</v>
      </c>
      <c r="J69" s="49">
        <v>-3575.4300000000512</v>
      </c>
      <c r="K69" s="49">
        <v>-3321.9800000000978</v>
      </c>
      <c r="L69" s="49">
        <v>-6633.2939999999944</v>
      </c>
      <c r="M69" s="49">
        <v>-11122.40000000014</v>
      </c>
      <c r="N69" s="49">
        <v>-31548.549999999988</v>
      </c>
      <c r="O69" s="55">
        <v>-32901</v>
      </c>
      <c r="P69" s="51">
        <v>1352.4500000000116</v>
      </c>
      <c r="Q69" s="52">
        <v>0.95889334670678672</v>
      </c>
      <c r="R69" s="70" t="s">
        <v>2247</v>
      </c>
    </row>
    <row r="70" spans="1:18" x14ac:dyDescent="0.3">
      <c r="A70" s="47"/>
      <c r="B70" s="90" t="s">
        <v>2248</v>
      </c>
      <c r="C70" s="49">
        <v>-2231.8999999999942</v>
      </c>
      <c r="D70" s="49">
        <v>-1286.960000000021</v>
      </c>
      <c r="E70" s="49">
        <v>-3632.7699999999895</v>
      </c>
      <c r="F70" s="49">
        <v>-3025.2499999999709</v>
      </c>
      <c r="G70" s="49">
        <v>-402.90000000005239</v>
      </c>
      <c r="H70" s="49">
        <v>3448.3500000000058</v>
      </c>
      <c r="I70" s="49">
        <v>6177.7000000000116</v>
      </c>
      <c r="J70" s="49">
        <v>3575.4300000000512</v>
      </c>
      <c r="K70" s="49">
        <v>3321.9800000000978</v>
      </c>
      <c r="L70" s="49">
        <v>6633.2939999999944</v>
      </c>
      <c r="M70" s="49">
        <v>11122.40000000014</v>
      </c>
      <c r="N70" s="49">
        <v>31548.549999999988</v>
      </c>
      <c r="O70" s="61">
        <v>32901</v>
      </c>
      <c r="P70" s="51">
        <v>-1352.4500000000116</v>
      </c>
      <c r="Q70" s="52">
        <v>0.95889334670678672</v>
      </c>
      <c r="R70" s="91" t="s">
        <v>2249</v>
      </c>
    </row>
    <row r="71" spans="1:18" x14ac:dyDescent="0.3">
      <c r="A71" s="47"/>
      <c r="B71" s="54" t="s">
        <v>2250</v>
      </c>
      <c r="C71" s="49">
        <v>-1501.6899999999941</v>
      </c>
      <c r="D71" s="49">
        <v>-2473.0700000000206</v>
      </c>
      <c r="E71" s="49">
        <v>-3347.3499999999899</v>
      </c>
      <c r="F71" s="49">
        <v>1827.7200000000284</v>
      </c>
      <c r="G71" s="49">
        <v>4534.3899999999476</v>
      </c>
      <c r="H71" s="49">
        <v>9837.7800000000061</v>
      </c>
      <c r="I71" s="49">
        <v>15124.48000000001</v>
      </c>
      <c r="J71" s="49">
        <v>13044.510000000051</v>
      </c>
      <c r="K71" s="49">
        <v>13025.650000000098</v>
      </c>
      <c r="L71" s="49">
        <v>17862.573999999993</v>
      </c>
      <c r="M71" s="49">
        <v>20991.970000000136</v>
      </c>
      <c r="N71" s="49">
        <v>40931.529999999992</v>
      </c>
      <c r="O71" s="61">
        <v>50298</v>
      </c>
      <c r="P71" s="51">
        <v>-9366.4700000000084</v>
      </c>
      <c r="Q71" s="52">
        <v>0.81378046840828644</v>
      </c>
      <c r="R71" s="56" t="s">
        <v>2201</v>
      </c>
    </row>
    <row r="72" spans="1:18" x14ac:dyDescent="0.3">
      <c r="A72" s="92">
        <v>1</v>
      </c>
      <c r="B72" s="62" t="s">
        <v>2251</v>
      </c>
      <c r="C72" s="59">
        <v>28.77</v>
      </c>
      <c r="D72" s="59">
        <v>33.56</v>
      </c>
      <c r="E72" s="59">
        <v>46.81</v>
      </c>
      <c r="F72" s="59">
        <v>67.3</v>
      </c>
      <c r="G72" s="59">
        <v>75.760000000000005</v>
      </c>
      <c r="H72" s="59">
        <v>82.17</v>
      </c>
      <c r="I72" s="59">
        <v>101.05</v>
      </c>
      <c r="J72" s="59">
        <v>102.85</v>
      </c>
      <c r="K72" s="59">
        <v>153.74</v>
      </c>
      <c r="L72" s="59">
        <v>183.14</v>
      </c>
      <c r="M72" s="59">
        <v>196.44</v>
      </c>
      <c r="N72" s="59">
        <v>242.13</v>
      </c>
      <c r="O72" s="68">
        <v>0</v>
      </c>
      <c r="P72" s="51">
        <v>242.13</v>
      </c>
      <c r="Q72" s="52"/>
      <c r="R72" s="64" t="s">
        <v>2252</v>
      </c>
    </row>
    <row r="73" spans="1:18" x14ac:dyDescent="0.3">
      <c r="A73" s="92">
        <v>2</v>
      </c>
      <c r="B73" s="62" t="s">
        <v>2253</v>
      </c>
      <c r="C73" s="59">
        <v>-5899.94</v>
      </c>
      <c r="D73" s="59">
        <v>-7329.36</v>
      </c>
      <c r="E73" s="59">
        <v>-2599.6400000000003</v>
      </c>
      <c r="F73" s="59">
        <v>799.4</v>
      </c>
      <c r="G73" s="59">
        <v>2733.08</v>
      </c>
      <c r="H73" s="59">
        <v>5225.5</v>
      </c>
      <c r="I73" s="59">
        <v>7060.3</v>
      </c>
      <c r="J73" s="59">
        <v>6638.3</v>
      </c>
      <c r="K73" s="59">
        <v>10223.11</v>
      </c>
      <c r="L73" s="59">
        <v>15418.5</v>
      </c>
      <c r="M73" s="59">
        <v>16300.230000000001</v>
      </c>
      <c r="N73" s="59">
        <v>17845.75</v>
      </c>
      <c r="O73" s="68">
        <v>24600</v>
      </c>
      <c r="P73" s="51">
        <v>-6754.25</v>
      </c>
      <c r="Q73" s="52">
        <v>0.72543699186991872</v>
      </c>
      <c r="R73" s="64" t="s">
        <v>2254</v>
      </c>
    </row>
    <row r="74" spans="1:18" x14ac:dyDescent="0.3">
      <c r="A74" s="92">
        <v>3</v>
      </c>
      <c r="B74" s="62" t="s">
        <v>2255</v>
      </c>
      <c r="C74" s="59">
        <v>4369.480000000005</v>
      </c>
      <c r="D74" s="59">
        <v>4822.7299999999796</v>
      </c>
      <c r="E74" s="59">
        <v>-794.51999999998952</v>
      </c>
      <c r="F74" s="59">
        <v>961.02000000002829</v>
      </c>
      <c r="G74" s="59">
        <v>1725.5499999999474</v>
      </c>
      <c r="H74" s="59">
        <v>4530.1100000000042</v>
      </c>
      <c r="I74" s="59">
        <v>7963.130000000011</v>
      </c>
      <c r="J74" s="59">
        <v>6303.3600000000506</v>
      </c>
      <c r="K74" s="59">
        <v>2648.8000000000975</v>
      </c>
      <c r="L74" s="59">
        <v>2260.9339999999938</v>
      </c>
      <c r="M74" s="59">
        <v>4495.3000000001357</v>
      </c>
      <c r="N74" s="59">
        <v>22843.649999999994</v>
      </c>
      <c r="O74" s="68">
        <v>25697</v>
      </c>
      <c r="P74" s="51">
        <v>-2853.3500000000058</v>
      </c>
      <c r="Q74" s="52">
        <v>0.88896174650737414</v>
      </c>
      <c r="R74" s="64" t="s">
        <v>2256</v>
      </c>
    </row>
    <row r="75" spans="1:18" x14ac:dyDescent="0.3">
      <c r="A75" s="47"/>
      <c r="B75" s="54" t="s">
        <v>2257</v>
      </c>
      <c r="C75" s="49">
        <v>-730.20999999999992</v>
      </c>
      <c r="D75" s="49">
        <v>1186.1099999999997</v>
      </c>
      <c r="E75" s="49">
        <v>-285.41999999999962</v>
      </c>
      <c r="F75" s="49">
        <v>-4852.9699999999993</v>
      </c>
      <c r="G75" s="49">
        <v>-4937.29</v>
      </c>
      <c r="H75" s="49">
        <v>-6389.4299999999994</v>
      </c>
      <c r="I75" s="49">
        <v>-8946.7799999999988</v>
      </c>
      <c r="J75" s="49">
        <v>-9469.08</v>
      </c>
      <c r="K75" s="49">
        <v>-9703.67</v>
      </c>
      <c r="L75" s="49">
        <v>-11229.28</v>
      </c>
      <c r="M75" s="49">
        <v>-9869.5699999999961</v>
      </c>
      <c r="N75" s="49">
        <v>-9382.9800000000032</v>
      </c>
      <c r="O75" s="61">
        <v>-17397</v>
      </c>
      <c r="P75" s="51">
        <v>8014.0199999999968</v>
      </c>
      <c r="Q75" s="52">
        <v>0.53934471460596678</v>
      </c>
      <c r="R75" s="56" t="s">
        <v>2203</v>
      </c>
    </row>
    <row r="76" spans="1:18" x14ac:dyDescent="0.3">
      <c r="A76" s="92">
        <v>1</v>
      </c>
      <c r="B76" s="62" t="s">
        <v>2258</v>
      </c>
      <c r="C76" s="59">
        <v>1408.08</v>
      </c>
      <c r="D76" s="59">
        <v>2493.12</v>
      </c>
      <c r="E76" s="59">
        <v>2924.4300000000003</v>
      </c>
      <c r="F76" s="59">
        <v>4273.59</v>
      </c>
      <c r="G76" s="59">
        <v>6390.5</v>
      </c>
      <c r="H76" s="59">
        <v>8344.11</v>
      </c>
      <c r="I76" s="59">
        <v>9472.77</v>
      </c>
      <c r="J76" s="59">
        <v>10030.5</v>
      </c>
      <c r="K76" s="59">
        <v>11583.94</v>
      </c>
      <c r="L76" s="59">
        <v>12698.34</v>
      </c>
      <c r="M76" s="59">
        <v>16540.810000000001</v>
      </c>
      <c r="N76" s="59">
        <v>20493.28</v>
      </c>
      <c r="O76" s="68">
        <v>18000</v>
      </c>
      <c r="P76" s="51">
        <v>2493.2799999999988</v>
      </c>
      <c r="Q76" s="52">
        <v>1.1385155555555555</v>
      </c>
      <c r="R76" s="64" t="s">
        <v>2259</v>
      </c>
    </row>
    <row r="77" spans="1:18" x14ac:dyDescent="0.3">
      <c r="A77" s="92">
        <v>2</v>
      </c>
      <c r="B77" s="62" t="s">
        <v>2255</v>
      </c>
      <c r="C77" s="58"/>
      <c r="D77" s="58"/>
      <c r="E77" s="58"/>
      <c r="F77" s="58"/>
      <c r="G77" s="58"/>
      <c r="H77" s="59"/>
      <c r="I77" s="59"/>
      <c r="J77" s="59"/>
      <c r="K77" s="59"/>
      <c r="L77" s="59"/>
      <c r="M77" s="59"/>
      <c r="N77" s="59"/>
      <c r="O77" s="68"/>
      <c r="P77" s="51">
        <v>0</v>
      </c>
      <c r="Q77" s="52"/>
      <c r="R77" s="60"/>
    </row>
    <row r="78" spans="1:18" x14ac:dyDescent="0.3">
      <c r="A78" s="92">
        <v>3</v>
      </c>
      <c r="B78" s="62" t="s">
        <v>2260</v>
      </c>
      <c r="C78" s="59">
        <v>-811.43</v>
      </c>
      <c r="D78" s="59">
        <v>-453</v>
      </c>
      <c r="E78" s="59">
        <v>-257.85000000000002</v>
      </c>
      <c r="F78" s="59">
        <v>-213.97</v>
      </c>
      <c r="G78" s="59">
        <v>-990.38</v>
      </c>
      <c r="H78" s="59">
        <v>-1658.14</v>
      </c>
      <c r="I78" s="59">
        <v>-1419.2</v>
      </c>
      <c r="J78" s="59">
        <v>-1124.99</v>
      </c>
      <c r="K78" s="59">
        <v>-1018.57</v>
      </c>
      <c r="L78" s="59">
        <v>-360.33</v>
      </c>
      <c r="M78" s="59">
        <v>-1003.21</v>
      </c>
      <c r="N78" s="59">
        <v>-1728.7</v>
      </c>
      <c r="O78" s="67"/>
      <c r="P78" s="51">
        <v>-1728.7</v>
      </c>
      <c r="Q78" s="52"/>
      <c r="R78" s="64" t="s">
        <v>2261</v>
      </c>
    </row>
    <row r="79" spans="1:18" x14ac:dyDescent="0.3">
      <c r="A79" s="92">
        <v>4</v>
      </c>
      <c r="B79" s="62" t="s">
        <v>2262</v>
      </c>
      <c r="C79" s="59">
        <v>-1326.86</v>
      </c>
      <c r="D79" s="75">
        <v>-2254.0100000000002</v>
      </c>
      <c r="E79" s="59">
        <v>-4352</v>
      </c>
      <c r="F79" s="59">
        <v>-10312.59</v>
      </c>
      <c r="G79" s="59">
        <v>-11737.41</v>
      </c>
      <c r="H79" s="59">
        <v>-14475.4</v>
      </c>
      <c r="I79" s="59">
        <v>-18400.349999999999</v>
      </c>
      <c r="J79" s="59">
        <v>-20017.59</v>
      </c>
      <c r="K79" s="59">
        <v>-21912.04</v>
      </c>
      <c r="L79" s="59">
        <v>-25210.29</v>
      </c>
      <c r="M79" s="59">
        <v>-27050.17</v>
      </c>
      <c r="N79" s="59">
        <v>-29790.560000000001</v>
      </c>
      <c r="O79" s="68">
        <v>-35397</v>
      </c>
      <c r="P79" s="51">
        <v>5606.4399999999987</v>
      </c>
      <c r="Q79" s="52">
        <v>0.84161256603666978</v>
      </c>
      <c r="R79" s="64" t="s">
        <v>2263</v>
      </c>
    </row>
    <row r="80" spans="1:18" x14ac:dyDescent="0.3">
      <c r="A80" s="93">
        <v>5</v>
      </c>
      <c r="B80" s="94" t="s">
        <v>2264</v>
      </c>
      <c r="C80" s="95">
        <v>0</v>
      </c>
      <c r="D80" s="96">
        <v>1400</v>
      </c>
      <c r="E80" s="95">
        <v>1400</v>
      </c>
      <c r="F80" s="95">
        <v>1400</v>
      </c>
      <c r="G80" s="95">
        <v>1400</v>
      </c>
      <c r="H80" s="95">
        <v>1400</v>
      </c>
      <c r="I80" s="95">
        <v>1400</v>
      </c>
      <c r="J80" s="95">
        <v>1643</v>
      </c>
      <c r="K80" s="95">
        <v>1643</v>
      </c>
      <c r="L80" s="95">
        <v>1643</v>
      </c>
      <c r="M80" s="95">
        <v>1643</v>
      </c>
      <c r="N80" s="95">
        <v>1643</v>
      </c>
      <c r="O80" s="97">
        <v>0</v>
      </c>
      <c r="P80" s="98">
        <v>1643</v>
      </c>
      <c r="Q80" s="99"/>
      <c r="R80" s="94" t="s">
        <v>2265</v>
      </c>
    </row>
    <row r="81" spans="1:18" x14ac:dyDescent="0.3">
      <c r="A81" s="100"/>
      <c r="B81" s="101" t="s">
        <v>2266</v>
      </c>
      <c r="C81" s="102"/>
      <c r="D81" s="102"/>
      <c r="E81" s="102"/>
      <c r="F81" s="102"/>
      <c r="G81" s="102"/>
      <c r="H81" s="103"/>
      <c r="I81" s="104"/>
      <c r="J81" s="105"/>
      <c r="K81" s="105"/>
      <c r="L81" s="105"/>
      <c r="M81" s="105"/>
      <c r="N81" s="103"/>
      <c r="O81" s="106"/>
      <c r="P81" s="51"/>
      <c r="Q81" s="107"/>
      <c r="R81" s="100"/>
    </row>
    <row r="82" spans="1:18" x14ac:dyDescent="0.3">
      <c r="A82" s="100"/>
      <c r="B82" s="101" t="s">
        <v>2267</v>
      </c>
      <c r="C82" s="108"/>
      <c r="D82" s="108"/>
      <c r="E82" s="108"/>
      <c r="F82" s="108"/>
      <c r="G82" s="108"/>
      <c r="H82" s="103"/>
      <c r="I82" s="104"/>
      <c r="J82" s="105"/>
      <c r="K82" s="105"/>
      <c r="L82" s="105"/>
      <c r="M82" s="105"/>
      <c r="N82" s="103"/>
      <c r="O82" s="106"/>
      <c r="P82" s="51"/>
      <c r="Q82" s="107"/>
      <c r="R82" s="109"/>
    </row>
    <row r="83" spans="1:18" x14ac:dyDescent="0.3">
      <c r="A83" s="101"/>
      <c r="B83" s="101"/>
      <c r="C83" s="110"/>
      <c r="D83" s="110"/>
      <c r="E83" s="110"/>
      <c r="F83" s="110"/>
      <c r="G83" s="110"/>
      <c r="H83" s="111"/>
      <c r="I83" s="112"/>
      <c r="J83" s="113"/>
      <c r="K83" s="113"/>
      <c r="L83" s="113"/>
      <c r="M83" s="113"/>
      <c r="N83" s="111"/>
      <c r="O83" s="114"/>
      <c r="P83" s="51"/>
      <c r="Q83" s="107"/>
      <c r="R83" s="100"/>
    </row>
    <row r="84" spans="1:18" x14ac:dyDescent="0.3">
      <c r="A84" s="101"/>
      <c r="B84" s="101"/>
      <c r="C84" s="110"/>
      <c r="D84" s="110"/>
      <c r="E84" s="110"/>
      <c r="F84" s="110"/>
      <c r="G84" s="110"/>
      <c r="H84" s="111"/>
      <c r="I84" s="112"/>
      <c r="J84" s="113"/>
      <c r="K84" s="113"/>
      <c r="L84" s="113"/>
      <c r="M84" s="113"/>
      <c r="N84" s="111"/>
      <c r="O84" s="114"/>
      <c r="P84" s="51"/>
      <c r="Q84" s="107"/>
      <c r="R84" s="100"/>
    </row>
    <row r="85" spans="1:18" x14ac:dyDescent="0.3">
      <c r="A85" s="101"/>
      <c r="B85" s="115"/>
      <c r="C85" s="116"/>
      <c r="D85" s="116"/>
      <c r="E85" s="116"/>
      <c r="F85" s="116"/>
      <c r="G85" s="116"/>
      <c r="H85" s="117"/>
      <c r="I85" s="118"/>
      <c r="J85" s="113"/>
      <c r="K85" s="113"/>
      <c r="L85" s="113"/>
      <c r="M85" s="113"/>
      <c r="N85" s="111"/>
      <c r="O85" s="114"/>
      <c r="P85" s="114"/>
      <c r="Q85" s="119"/>
      <c r="R85" s="115"/>
    </row>
    <row r="86" spans="1:18" x14ac:dyDescent="0.3">
      <c r="A86" s="120"/>
      <c r="C86" s="110"/>
      <c r="D86" s="110"/>
      <c r="E86" s="110"/>
      <c r="F86" s="110"/>
      <c r="G86" s="121"/>
      <c r="H86" s="117"/>
      <c r="I86" s="118"/>
      <c r="J86" s="113"/>
      <c r="K86" s="113"/>
      <c r="L86" s="113"/>
      <c r="M86" s="113"/>
      <c r="N86" s="111"/>
      <c r="O86" s="114"/>
      <c r="P86" s="114"/>
      <c r="Q86" s="119"/>
      <c r="R86" s="122"/>
    </row>
    <row r="87" spans="1:18" x14ac:dyDescent="0.3">
      <c r="A87" s="123"/>
      <c r="C87" s="110"/>
      <c r="D87" s="110"/>
      <c r="E87" s="110"/>
      <c r="F87" s="110"/>
      <c r="G87" s="110"/>
      <c r="H87" s="117"/>
      <c r="I87" s="118"/>
      <c r="J87" s="113"/>
      <c r="K87" s="113"/>
      <c r="L87" s="113"/>
      <c r="M87" s="113"/>
      <c r="N87" s="111"/>
      <c r="O87" s="114"/>
      <c r="P87" s="114"/>
      <c r="Q87" s="119"/>
      <c r="R87" s="124"/>
    </row>
  </sheetData>
  <printOptions horizontalCentered="1" verticalCentered="1"/>
  <pageMargins left="0" right="0" top="0" bottom="0" header="0" footer="0"/>
  <pageSetup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2"/>
  <sheetViews>
    <sheetView view="pageBreakPreview" zoomScale="60" zoomScaleNormal="64" workbookViewId="0">
      <selection activeCell="F15" sqref="F15"/>
    </sheetView>
  </sheetViews>
  <sheetFormatPr defaultRowHeight="13.8" x14ac:dyDescent="0.3"/>
  <cols>
    <col min="1" max="1" width="6.33203125" style="366" customWidth="1"/>
    <col min="2" max="2" width="9" style="366" bestFit="1" customWidth="1"/>
    <col min="3" max="3" width="38.5546875" style="366" customWidth="1"/>
    <col min="4" max="4" width="8.44140625" style="366" bestFit="1" customWidth="1"/>
    <col min="5" max="5" width="17.33203125" style="366" customWidth="1"/>
    <col min="6" max="9" width="13.6640625" style="366" bestFit="1" customWidth="1"/>
    <col min="10" max="10" width="15.109375" style="366" bestFit="1" customWidth="1"/>
    <col min="11" max="11" width="14.5546875" style="366" bestFit="1" customWidth="1"/>
    <col min="12" max="13" width="13.6640625" style="366" bestFit="1" customWidth="1"/>
    <col min="14" max="15" width="14.5546875" style="366" bestFit="1" customWidth="1"/>
    <col min="16" max="17" width="12.5546875" style="366" bestFit="1" customWidth="1"/>
    <col min="18" max="19" width="13.6640625" style="366" bestFit="1" customWidth="1"/>
    <col min="20" max="21" width="12.5546875" style="366" bestFit="1" customWidth="1"/>
    <col min="22" max="23" width="13.6640625" style="366" bestFit="1" customWidth="1"/>
    <col min="24" max="25" width="14.6640625" style="366" bestFit="1" customWidth="1"/>
    <col min="26" max="16384" width="8.88671875" style="366"/>
  </cols>
  <sheetData>
    <row r="1" spans="1:25" x14ac:dyDescent="0.3">
      <c r="A1" s="367"/>
      <c r="B1" s="363"/>
      <c r="C1" s="372"/>
      <c r="D1" s="363"/>
      <c r="E1" s="373"/>
      <c r="F1" s="363"/>
      <c r="G1" s="363"/>
      <c r="H1" s="363"/>
      <c r="I1" s="363"/>
      <c r="J1" s="37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74"/>
    </row>
    <row r="2" spans="1:25" s="377" customFormat="1" ht="15.6" x14ac:dyDescent="0.3">
      <c r="A2" s="361"/>
      <c r="B2" s="361"/>
      <c r="C2" s="375" t="s">
        <v>2334</v>
      </c>
      <c r="D2" s="362" t="s">
        <v>2335</v>
      </c>
      <c r="E2" s="361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</row>
    <row r="3" spans="1:25" ht="14.4" thickBot="1" x14ac:dyDescent="0.35">
      <c r="A3" s="368"/>
      <c r="B3" s="371"/>
      <c r="C3" s="371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74"/>
    </row>
    <row r="4" spans="1:25" x14ac:dyDescent="0.3">
      <c r="A4" s="388"/>
      <c r="B4" s="389"/>
      <c r="C4" s="389"/>
      <c r="D4" s="389"/>
      <c r="E4" s="389"/>
      <c r="F4" s="389" t="s">
        <v>2062</v>
      </c>
      <c r="G4" s="389" t="s">
        <v>1</v>
      </c>
      <c r="H4" s="389" t="s">
        <v>2062</v>
      </c>
      <c r="I4" s="389" t="s">
        <v>1</v>
      </c>
      <c r="J4" s="389" t="s">
        <v>2062</v>
      </c>
      <c r="K4" s="389" t="s">
        <v>1</v>
      </c>
      <c r="L4" s="389" t="s">
        <v>2062</v>
      </c>
      <c r="M4" s="389" t="s">
        <v>1</v>
      </c>
      <c r="N4" s="389" t="s">
        <v>2062</v>
      </c>
      <c r="O4" s="389" t="s">
        <v>1</v>
      </c>
      <c r="P4" s="389" t="s">
        <v>2062</v>
      </c>
      <c r="Q4" s="389" t="s">
        <v>1</v>
      </c>
      <c r="R4" s="389" t="s">
        <v>2062</v>
      </c>
      <c r="S4" s="389" t="s">
        <v>1</v>
      </c>
      <c r="T4" s="389" t="s">
        <v>2062</v>
      </c>
      <c r="U4" s="389" t="s">
        <v>1</v>
      </c>
      <c r="V4" s="389" t="s">
        <v>2062</v>
      </c>
      <c r="W4" s="389" t="s">
        <v>1</v>
      </c>
      <c r="X4" s="389" t="s">
        <v>2062</v>
      </c>
      <c r="Y4" s="390" t="s">
        <v>1</v>
      </c>
    </row>
    <row r="5" spans="1:25" s="380" customFormat="1" x14ac:dyDescent="0.3">
      <c r="A5" s="369" t="s">
        <v>2085</v>
      </c>
      <c r="B5" s="364" t="s">
        <v>2061</v>
      </c>
      <c r="C5" s="378" t="s">
        <v>2084</v>
      </c>
      <c r="D5" s="364" t="s">
        <v>2082</v>
      </c>
      <c r="E5" s="364" t="s">
        <v>2083</v>
      </c>
      <c r="F5" s="378" t="s">
        <v>2063</v>
      </c>
      <c r="G5" s="378" t="s">
        <v>2063</v>
      </c>
      <c r="H5" s="378" t="s">
        <v>2064</v>
      </c>
      <c r="I5" s="378" t="s">
        <v>2064</v>
      </c>
      <c r="J5" s="378" t="s">
        <v>2065</v>
      </c>
      <c r="K5" s="378" t="s">
        <v>2065</v>
      </c>
      <c r="L5" s="378" t="s">
        <v>2066</v>
      </c>
      <c r="M5" s="378" t="s">
        <v>2066</v>
      </c>
      <c r="N5" s="378" t="s">
        <v>2067</v>
      </c>
      <c r="O5" s="378" t="s">
        <v>2067</v>
      </c>
      <c r="P5" s="378" t="s">
        <v>2068</v>
      </c>
      <c r="Q5" s="378" t="s">
        <v>2068</v>
      </c>
      <c r="R5" s="378" t="s">
        <v>2069</v>
      </c>
      <c r="S5" s="378" t="s">
        <v>2070</v>
      </c>
      <c r="T5" s="378" t="s">
        <v>2071</v>
      </c>
      <c r="U5" s="378" t="s">
        <v>2071</v>
      </c>
      <c r="V5" s="378" t="s">
        <v>2072</v>
      </c>
      <c r="W5" s="378" t="s">
        <v>2072</v>
      </c>
      <c r="X5" s="378" t="s">
        <v>1844</v>
      </c>
      <c r="Y5" s="379" t="s">
        <v>1849</v>
      </c>
    </row>
    <row r="6" spans="1:25" x14ac:dyDescent="0.3">
      <c r="A6" s="370" t="s">
        <v>2</v>
      </c>
      <c r="B6" s="365" t="s">
        <v>1855</v>
      </c>
      <c r="C6" s="365" t="s">
        <v>1856</v>
      </c>
      <c r="D6" s="365" t="s">
        <v>2</v>
      </c>
      <c r="E6" s="365" t="s">
        <v>2073</v>
      </c>
      <c r="F6" s="381"/>
      <c r="G6" s="381">
        <v>0</v>
      </c>
      <c r="H6" s="381">
        <v>0</v>
      </c>
      <c r="I6" s="381">
        <v>0</v>
      </c>
      <c r="J6" s="381">
        <v>0</v>
      </c>
      <c r="K6" s="381">
        <v>0</v>
      </c>
      <c r="L6" s="381"/>
      <c r="M6" s="381">
        <v>0</v>
      </c>
      <c r="N6" s="381">
        <v>0</v>
      </c>
      <c r="O6" s="381">
        <v>0</v>
      </c>
      <c r="P6" s="381">
        <v>0</v>
      </c>
      <c r="Q6" s="381">
        <v>0</v>
      </c>
      <c r="R6" s="381">
        <v>0</v>
      </c>
      <c r="S6" s="381">
        <v>0</v>
      </c>
      <c r="T6" s="381">
        <v>0</v>
      </c>
      <c r="U6" s="381">
        <v>0</v>
      </c>
      <c r="V6" s="381">
        <v>0</v>
      </c>
      <c r="W6" s="381">
        <v>0</v>
      </c>
      <c r="X6" s="381">
        <v>0</v>
      </c>
      <c r="Y6" s="382">
        <v>0</v>
      </c>
    </row>
    <row r="7" spans="1:25" x14ac:dyDescent="0.3">
      <c r="A7" s="370" t="s">
        <v>2</v>
      </c>
      <c r="B7" s="365" t="s">
        <v>1857</v>
      </c>
      <c r="C7" s="365" t="s">
        <v>1858</v>
      </c>
      <c r="D7" s="365" t="s">
        <v>2</v>
      </c>
      <c r="E7" s="365" t="s">
        <v>2073</v>
      </c>
      <c r="F7" s="381">
        <v>102300</v>
      </c>
      <c r="G7" s="381">
        <v>94201</v>
      </c>
      <c r="H7" s="381">
        <v>14700</v>
      </c>
      <c r="I7" s="381">
        <v>13974.57</v>
      </c>
      <c r="J7" s="381">
        <v>125000</v>
      </c>
      <c r="K7" s="381">
        <v>93785.8</v>
      </c>
      <c r="L7" s="381"/>
      <c r="M7" s="381">
        <v>0</v>
      </c>
      <c r="N7" s="381">
        <v>0</v>
      </c>
      <c r="O7" s="381">
        <v>0</v>
      </c>
      <c r="P7" s="381">
        <v>0</v>
      </c>
      <c r="Q7" s="381">
        <v>0</v>
      </c>
      <c r="R7" s="381">
        <v>1567.39</v>
      </c>
      <c r="S7" s="381">
        <v>1454.4</v>
      </c>
      <c r="T7" s="381">
        <v>0</v>
      </c>
      <c r="U7" s="381">
        <v>0</v>
      </c>
      <c r="V7" s="381">
        <v>6000</v>
      </c>
      <c r="W7" s="381">
        <v>1644.3</v>
      </c>
      <c r="X7" s="381">
        <v>249567.39</v>
      </c>
      <c r="Y7" s="382">
        <v>205060.08</v>
      </c>
    </row>
    <row r="8" spans="1:25" x14ac:dyDescent="0.3">
      <c r="A8" s="370" t="s">
        <v>6</v>
      </c>
      <c r="B8" s="365" t="s">
        <v>1855</v>
      </c>
      <c r="C8" s="365" t="s">
        <v>1856</v>
      </c>
      <c r="D8" s="365" t="s">
        <v>2</v>
      </c>
      <c r="E8" s="365" t="s">
        <v>2073</v>
      </c>
      <c r="F8" s="381">
        <v>198528</v>
      </c>
      <c r="G8" s="381">
        <v>185245.52</v>
      </c>
      <c r="H8" s="381">
        <v>37800</v>
      </c>
      <c r="I8" s="381">
        <v>29347.759999999998</v>
      </c>
      <c r="J8" s="381">
        <v>144403</v>
      </c>
      <c r="K8" s="381">
        <v>102555.1</v>
      </c>
      <c r="L8" s="381"/>
      <c r="M8" s="381">
        <v>0</v>
      </c>
      <c r="N8" s="381">
        <v>0</v>
      </c>
      <c r="O8" s="381">
        <v>0</v>
      </c>
      <c r="P8" s="381">
        <v>97</v>
      </c>
      <c r="Q8" s="381">
        <v>25.38</v>
      </c>
      <c r="R8" s="381">
        <v>400</v>
      </c>
      <c r="S8" s="381">
        <v>399.78</v>
      </c>
      <c r="T8" s="381">
        <v>140</v>
      </c>
      <c r="U8" s="381">
        <v>120</v>
      </c>
      <c r="V8" s="381">
        <v>179860</v>
      </c>
      <c r="W8" s="381">
        <v>61137.59</v>
      </c>
      <c r="X8" s="381">
        <v>561228</v>
      </c>
      <c r="Y8" s="382">
        <v>378831.19</v>
      </c>
    </row>
    <row r="9" spans="1:25" x14ac:dyDescent="0.3">
      <c r="A9" s="370" t="s">
        <v>6</v>
      </c>
      <c r="B9" s="365" t="s">
        <v>1855</v>
      </c>
      <c r="C9" s="365" t="s">
        <v>1856</v>
      </c>
      <c r="D9" s="365" t="s">
        <v>6</v>
      </c>
      <c r="E9" s="365" t="s">
        <v>2074</v>
      </c>
      <c r="F9" s="381"/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/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26643.11</v>
      </c>
      <c r="V9" s="381">
        <v>0</v>
      </c>
      <c r="W9" s="381">
        <v>0</v>
      </c>
      <c r="X9" s="381">
        <v>0</v>
      </c>
      <c r="Y9" s="382">
        <v>26643.11</v>
      </c>
    </row>
    <row r="10" spans="1:25" x14ac:dyDescent="0.3">
      <c r="A10" s="370" t="s">
        <v>6</v>
      </c>
      <c r="B10" s="365" t="s">
        <v>1855</v>
      </c>
      <c r="C10" s="365" t="s">
        <v>1856</v>
      </c>
      <c r="D10" s="365" t="s">
        <v>15</v>
      </c>
      <c r="E10" s="365" t="s">
        <v>2075</v>
      </c>
      <c r="F10" s="381"/>
      <c r="G10" s="381">
        <v>0</v>
      </c>
      <c r="H10" s="381">
        <v>0</v>
      </c>
      <c r="I10" s="381">
        <v>0</v>
      </c>
      <c r="J10" s="381">
        <v>0</v>
      </c>
      <c r="K10" s="381">
        <v>0</v>
      </c>
      <c r="L10" s="381"/>
      <c r="M10" s="381">
        <v>0</v>
      </c>
      <c r="N10" s="381">
        <v>0</v>
      </c>
      <c r="O10" s="381">
        <v>0</v>
      </c>
      <c r="P10" s="381">
        <v>0</v>
      </c>
      <c r="Q10" s="381">
        <v>0</v>
      </c>
      <c r="R10" s="381">
        <v>0</v>
      </c>
      <c r="S10" s="381">
        <v>0</v>
      </c>
      <c r="T10" s="381">
        <v>0</v>
      </c>
      <c r="U10" s="381">
        <v>0</v>
      </c>
      <c r="V10" s="381">
        <v>0</v>
      </c>
      <c r="W10" s="381">
        <v>0</v>
      </c>
      <c r="X10" s="381">
        <v>0</v>
      </c>
      <c r="Y10" s="382">
        <v>0</v>
      </c>
    </row>
    <row r="11" spans="1:25" x14ac:dyDescent="0.3">
      <c r="A11" s="370" t="s">
        <v>6</v>
      </c>
      <c r="B11" s="365" t="s">
        <v>1857</v>
      </c>
      <c r="C11" s="365" t="s">
        <v>1858</v>
      </c>
      <c r="D11" s="365" t="s">
        <v>2</v>
      </c>
      <c r="E11" s="365" t="s">
        <v>2073</v>
      </c>
      <c r="F11" s="381">
        <v>262000</v>
      </c>
      <c r="G11" s="381">
        <v>243108.81</v>
      </c>
      <c r="H11" s="381">
        <v>45000</v>
      </c>
      <c r="I11" s="381">
        <v>31504.04</v>
      </c>
      <c r="J11" s="381">
        <v>325732</v>
      </c>
      <c r="K11" s="381">
        <v>245017.7</v>
      </c>
      <c r="L11" s="381"/>
      <c r="M11" s="381">
        <v>0</v>
      </c>
      <c r="N11" s="381">
        <v>0</v>
      </c>
      <c r="O11" s="381">
        <v>0</v>
      </c>
      <c r="P11" s="381">
        <v>15000</v>
      </c>
      <c r="Q11" s="381">
        <v>12304.07</v>
      </c>
      <c r="R11" s="381">
        <v>21913.41</v>
      </c>
      <c r="S11" s="381">
        <v>19952.599999999999</v>
      </c>
      <c r="T11" s="381">
        <v>0</v>
      </c>
      <c r="U11" s="381">
        <v>0</v>
      </c>
      <c r="V11" s="381">
        <v>0</v>
      </c>
      <c r="W11" s="381">
        <v>0</v>
      </c>
      <c r="X11" s="381">
        <v>669645.41</v>
      </c>
      <c r="Y11" s="382">
        <v>551887.26</v>
      </c>
    </row>
    <row r="12" spans="1:25" x14ac:dyDescent="0.3">
      <c r="A12" s="370" t="s">
        <v>6</v>
      </c>
      <c r="B12" s="365" t="s">
        <v>1857</v>
      </c>
      <c r="C12" s="365" t="s">
        <v>1858</v>
      </c>
      <c r="D12" s="365" t="s">
        <v>6</v>
      </c>
      <c r="E12" s="365" t="s">
        <v>2074</v>
      </c>
      <c r="F12" s="381"/>
      <c r="G12" s="381">
        <v>0</v>
      </c>
      <c r="H12" s="381">
        <v>0</v>
      </c>
      <c r="I12" s="381">
        <v>0</v>
      </c>
      <c r="J12" s="381">
        <v>0</v>
      </c>
      <c r="K12" s="381">
        <v>0</v>
      </c>
      <c r="L12" s="381"/>
      <c r="M12" s="381">
        <v>0</v>
      </c>
      <c r="N12" s="381">
        <v>0</v>
      </c>
      <c r="O12" s="381">
        <v>0</v>
      </c>
      <c r="P12" s="381">
        <v>0</v>
      </c>
      <c r="Q12" s="381">
        <v>0</v>
      </c>
      <c r="R12" s="381">
        <v>0</v>
      </c>
      <c r="S12" s="381">
        <v>0</v>
      </c>
      <c r="T12" s="381">
        <v>0</v>
      </c>
      <c r="U12" s="381">
        <v>0</v>
      </c>
      <c r="V12" s="381">
        <v>0</v>
      </c>
      <c r="W12" s="381">
        <v>0</v>
      </c>
      <c r="X12" s="381">
        <v>0</v>
      </c>
      <c r="Y12" s="382">
        <v>0</v>
      </c>
    </row>
    <row r="13" spans="1:25" x14ac:dyDescent="0.3">
      <c r="A13" s="370" t="s">
        <v>10</v>
      </c>
      <c r="B13" s="365" t="s">
        <v>1855</v>
      </c>
      <c r="C13" s="365" t="s">
        <v>1856</v>
      </c>
      <c r="D13" s="365" t="s">
        <v>2</v>
      </c>
      <c r="E13" s="365" t="s">
        <v>2073</v>
      </c>
      <c r="F13" s="381">
        <v>213000</v>
      </c>
      <c r="G13" s="381">
        <v>212830.43</v>
      </c>
      <c r="H13" s="381">
        <v>31000</v>
      </c>
      <c r="I13" s="381">
        <v>30193.71</v>
      </c>
      <c r="J13" s="381">
        <v>147800</v>
      </c>
      <c r="K13" s="381">
        <v>100524.4</v>
      </c>
      <c r="L13" s="381"/>
      <c r="M13" s="381">
        <v>0</v>
      </c>
      <c r="N13" s="381">
        <v>0</v>
      </c>
      <c r="O13" s="381">
        <v>0</v>
      </c>
      <c r="P13" s="381">
        <v>91000</v>
      </c>
      <c r="Q13" s="381">
        <v>89181.02</v>
      </c>
      <c r="R13" s="381">
        <v>2184.5300000000002</v>
      </c>
      <c r="S13" s="381">
        <v>1855.64</v>
      </c>
      <c r="T13" s="381">
        <v>0</v>
      </c>
      <c r="U13" s="381">
        <v>0</v>
      </c>
      <c r="V13" s="381">
        <v>180000</v>
      </c>
      <c r="W13" s="381">
        <v>168786.83</v>
      </c>
      <c r="X13" s="381">
        <v>664984.53</v>
      </c>
      <c r="Y13" s="382">
        <v>603372.03</v>
      </c>
    </row>
    <row r="14" spans="1:25" x14ac:dyDescent="0.3">
      <c r="A14" s="370" t="s">
        <v>10</v>
      </c>
      <c r="B14" s="365" t="s">
        <v>1855</v>
      </c>
      <c r="C14" s="365" t="s">
        <v>1856</v>
      </c>
      <c r="D14" s="365" t="s">
        <v>6</v>
      </c>
      <c r="E14" s="365" t="s">
        <v>2074</v>
      </c>
      <c r="F14" s="381"/>
      <c r="G14" s="381">
        <v>0</v>
      </c>
      <c r="H14" s="381">
        <v>0</v>
      </c>
      <c r="I14" s="381">
        <v>0</v>
      </c>
      <c r="J14" s="381">
        <v>0</v>
      </c>
      <c r="K14" s="381">
        <v>0</v>
      </c>
      <c r="L14" s="381"/>
      <c r="M14" s="381">
        <v>0</v>
      </c>
      <c r="N14" s="381">
        <v>0</v>
      </c>
      <c r="O14" s="381">
        <v>0</v>
      </c>
      <c r="P14" s="381">
        <v>0</v>
      </c>
      <c r="Q14" s="381">
        <v>0</v>
      </c>
      <c r="R14" s="381">
        <v>0</v>
      </c>
      <c r="S14" s="381">
        <v>0</v>
      </c>
      <c r="T14" s="381">
        <v>0</v>
      </c>
      <c r="U14" s="381">
        <v>0</v>
      </c>
      <c r="V14" s="381">
        <v>330000</v>
      </c>
      <c r="W14" s="381">
        <v>0</v>
      </c>
      <c r="X14" s="381">
        <v>330000</v>
      </c>
      <c r="Y14" s="382">
        <v>0</v>
      </c>
    </row>
    <row r="15" spans="1:25" x14ac:dyDescent="0.3">
      <c r="A15" s="370" t="s">
        <v>10</v>
      </c>
      <c r="B15" s="365" t="s">
        <v>1855</v>
      </c>
      <c r="C15" s="365" t="s">
        <v>1856</v>
      </c>
      <c r="D15" s="365" t="s">
        <v>10</v>
      </c>
      <c r="E15" s="365" t="s">
        <v>2076</v>
      </c>
      <c r="F15" s="381"/>
      <c r="G15" s="381">
        <v>0</v>
      </c>
      <c r="H15" s="381">
        <v>0</v>
      </c>
      <c r="I15" s="381">
        <v>0</v>
      </c>
      <c r="J15" s="381">
        <v>0</v>
      </c>
      <c r="K15" s="381">
        <v>0</v>
      </c>
      <c r="L15" s="381"/>
      <c r="M15" s="381">
        <v>0</v>
      </c>
      <c r="N15" s="381">
        <v>0</v>
      </c>
      <c r="O15" s="381">
        <v>0</v>
      </c>
      <c r="P15" s="381">
        <v>0</v>
      </c>
      <c r="Q15" s="381">
        <v>0</v>
      </c>
      <c r="R15" s="381">
        <v>0</v>
      </c>
      <c r="S15" s="381">
        <v>0</v>
      </c>
      <c r="T15" s="381">
        <v>0</v>
      </c>
      <c r="U15" s="381">
        <v>0</v>
      </c>
      <c r="V15" s="381">
        <v>0</v>
      </c>
      <c r="W15" s="381">
        <v>0</v>
      </c>
      <c r="X15" s="381">
        <v>0</v>
      </c>
      <c r="Y15" s="382">
        <v>0</v>
      </c>
    </row>
    <row r="16" spans="1:25" x14ac:dyDescent="0.3">
      <c r="A16" s="370" t="s">
        <v>10</v>
      </c>
      <c r="B16" s="365" t="s">
        <v>1855</v>
      </c>
      <c r="C16" s="365" t="s">
        <v>1856</v>
      </c>
      <c r="D16" s="365" t="s">
        <v>15</v>
      </c>
      <c r="E16" s="365" t="s">
        <v>2075</v>
      </c>
      <c r="F16" s="381"/>
      <c r="G16" s="381">
        <v>0</v>
      </c>
      <c r="H16" s="381">
        <v>0</v>
      </c>
      <c r="I16" s="381">
        <v>0</v>
      </c>
      <c r="J16" s="381">
        <v>0</v>
      </c>
      <c r="K16" s="381">
        <v>0</v>
      </c>
      <c r="L16" s="381"/>
      <c r="M16" s="381">
        <v>0</v>
      </c>
      <c r="N16" s="381">
        <v>0</v>
      </c>
      <c r="O16" s="381">
        <v>0</v>
      </c>
      <c r="P16" s="381">
        <v>0</v>
      </c>
      <c r="Q16" s="381">
        <v>0</v>
      </c>
      <c r="R16" s="381">
        <v>0</v>
      </c>
      <c r="S16" s="381">
        <v>0</v>
      </c>
      <c r="T16" s="381">
        <v>0</v>
      </c>
      <c r="U16" s="381">
        <v>0</v>
      </c>
      <c r="V16" s="381">
        <v>20000</v>
      </c>
      <c r="W16" s="381">
        <v>2530.4899999999998</v>
      </c>
      <c r="X16" s="381">
        <v>20000</v>
      </c>
      <c r="Y16" s="382">
        <v>2530.4899999999998</v>
      </c>
    </row>
    <row r="17" spans="1:25" x14ac:dyDescent="0.3">
      <c r="A17" s="370" t="s">
        <v>29</v>
      </c>
      <c r="B17" s="365" t="s">
        <v>1855</v>
      </c>
      <c r="C17" s="365" t="s">
        <v>1856</v>
      </c>
      <c r="D17" s="365" t="s">
        <v>2</v>
      </c>
      <c r="E17" s="365" t="s">
        <v>2073</v>
      </c>
      <c r="F17" s="381">
        <v>160100</v>
      </c>
      <c r="G17" s="381">
        <v>156637.81</v>
      </c>
      <c r="H17" s="381">
        <v>31900</v>
      </c>
      <c r="I17" s="381">
        <v>24859.45</v>
      </c>
      <c r="J17" s="381">
        <v>104292</v>
      </c>
      <c r="K17" s="381">
        <v>85817.4</v>
      </c>
      <c r="L17" s="381"/>
      <c r="M17" s="381">
        <v>0</v>
      </c>
      <c r="N17" s="381">
        <v>0</v>
      </c>
      <c r="O17" s="381">
        <v>0</v>
      </c>
      <c r="P17" s="381">
        <v>19280</v>
      </c>
      <c r="Q17" s="381">
        <v>18957.490000000002</v>
      </c>
      <c r="R17" s="381">
        <v>1270</v>
      </c>
      <c r="S17" s="381">
        <v>1259.5899999999999</v>
      </c>
      <c r="T17" s="381">
        <v>0</v>
      </c>
      <c r="U17" s="381">
        <v>0</v>
      </c>
      <c r="V17" s="381">
        <v>5000</v>
      </c>
      <c r="W17" s="381">
        <v>4896.22</v>
      </c>
      <c r="X17" s="381">
        <v>321842</v>
      </c>
      <c r="Y17" s="382">
        <v>292428.05</v>
      </c>
    </row>
    <row r="18" spans="1:25" x14ac:dyDescent="0.3">
      <c r="A18" s="370" t="s">
        <v>29</v>
      </c>
      <c r="B18" s="365" t="s">
        <v>1855</v>
      </c>
      <c r="C18" s="365" t="s">
        <v>1856</v>
      </c>
      <c r="D18" s="365" t="s">
        <v>15</v>
      </c>
      <c r="E18" s="365" t="s">
        <v>2075</v>
      </c>
      <c r="F18" s="381"/>
      <c r="G18" s="381">
        <v>0</v>
      </c>
      <c r="H18" s="381">
        <v>0</v>
      </c>
      <c r="I18" s="381">
        <v>0</v>
      </c>
      <c r="J18" s="381">
        <v>0</v>
      </c>
      <c r="K18" s="381">
        <v>0</v>
      </c>
      <c r="L18" s="381"/>
      <c r="M18" s="381">
        <v>0</v>
      </c>
      <c r="N18" s="381">
        <v>0</v>
      </c>
      <c r="O18" s="381">
        <v>0</v>
      </c>
      <c r="P18" s="381">
        <v>0</v>
      </c>
      <c r="Q18" s="381">
        <v>0</v>
      </c>
      <c r="R18" s="381">
        <v>0</v>
      </c>
      <c r="S18" s="381">
        <v>0</v>
      </c>
      <c r="T18" s="381">
        <v>0</v>
      </c>
      <c r="U18" s="381">
        <v>0</v>
      </c>
      <c r="V18" s="381">
        <v>0</v>
      </c>
      <c r="W18" s="381">
        <v>0</v>
      </c>
      <c r="X18" s="381">
        <v>0</v>
      </c>
      <c r="Y18" s="382">
        <v>0</v>
      </c>
    </row>
    <row r="19" spans="1:25" x14ac:dyDescent="0.3">
      <c r="A19" s="370" t="s">
        <v>29</v>
      </c>
      <c r="B19" s="365" t="s">
        <v>1855</v>
      </c>
      <c r="C19" s="365" t="s">
        <v>1856</v>
      </c>
      <c r="D19" s="365" t="s">
        <v>29</v>
      </c>
      <c r="E19" s="365" t="s">
        <v>2078</v>
      </c>
      <c r="F19" s="381"/>
      <c r="G19" s="381">
        <v>0</v>
      </c>
      <c r="H19" s="381">
        <v>0</v>
      </c>
      <c r="I19" s="381">
        <v>0</v>
      </c>
      <c r="J19" s="381">
        <v>0</v>
      </c>
      <c r="K19" s="381">
        <v>0</v>
      </c>
      <c r="L19" s="381"/>
      <c r="M19" s="381">
        <v>0</v>
      </c>
      <c r="N19" s="381">
        <v>0</v>
      </c>
      <c r="O19" s="381">
        <v>0</v>
      </c>
      <c r="P19" s="381">
        <v>0</v>
      </c>
      <c r="Q19" s="381">
        <v>0</v>
      </c>
      <c r="R19" s="381">
        <v>0</v>
      </c>
      <c r="S19" s="381">
        <v>0</v>
      </c>
      <c r="T19" s="381">
        <v>0</v>
      </c>
      <c r="U19" s="381">
        <v>0</v>
      </c>
      <c r="V19" s="381">
        <v>0</v>
      </c>
      <c r="W19" s="381">
        <v>0</v>
      </c>
      <c r="X19" s="381">
        <v>0</v>
      </c>
      <c r="Y19" s="382">
        <v>0</v>
      </c>
    </row>
    <row r="20" spans="1:25" x14ac:dyDescent="0.3">
      <c r="A20" s="370" t="s">
        <v>29</v>
      </c>
      <c r="B20" s="365" t="s">
        <v>1879</v>
      </c>
      <c r="C20" s="365" t="s">
        <v>1880</v>
      </c>
      <c r="D20" s="365" t="s">
        <v>2</v>
      </c>
      <c r="E20" s="365" t="s">
        <v>2073</v>
      </c>
      <c r="F20" s="381">
        <v>492407.82</v>
      </c>
      <c r="G20" s="381">
        <v>464214.04</v>
      </c>
      <c r="H20" s="381">
        <v>88056</v>
      </c>
      <c r="I20" s="381">
        <v>77693.539999999994</v>
      </c>
      <c r="J20" s="381">
        <v>610900</v>
      </c>
      <c r="K20" s="381">
        <v>534623</v>
      </c>
      <c r="L20" s="381"/>
      <c r="M20" s="381">
        <v>0</v>
      </c>
      <c r="N20" s="381">
        <v>0</v>
      </c>
      <c r="O20" s="381">
        <v>0</v>
      </c>
      <c r="P20" s="381">
        <v>0</v>
      </c>
      <c r="Q20" s="381">
        <v>0</v>
      </c>
      <c r="R20" s="381">
        <v>2979.44</v>
      </c>
      <c r="S20" s="381">
        <v>2870.24</v>
      </c>
      <c r="T20" s="381">
        <v>0</v>
      </c>
      <c r="U20" s="381">
        <v>0</v>
      </c>
      <c r="V20" s="381">
        <v>53326</v>
      </c>
      <c r="W20" s="381">
        <v>53241.37</v>
      </c>
      <c r="X20" s="381">
        <v>1247669.26</v>
      </c>
      <c r="Y20" s="382">
        <v>1132642.28</v>
      </c>
    </row>
    <row r="21" spans="1:25" x14ac:dyDescent="0.3">
      <c r="A21" s="370" t="s">
        <v>29</v>
      </c>
      <c r="B21" s="365" t="s">
        <v>1879</v>
      </c>
      <c r="C21" s="365" t="s">
        <v>1880</v>
      </c>
      <c r="D21" s="365" t="s">
        <v>6</v>
      </c>
      <c r="E21" s="365" t="s">
        <v>2074</v>
      </c>
      <c r="F21" s="381"/>
      <c r="G21" s="381">
        <v>0</v>
      </c>
      <c r="H21" s="381">
        <v>0</v>
      </c>
      <c r="I21" s="381">
        <v>0</v>
      </c>
      <c r="J21" s="381">
        <v>0</v>
      </c>
      <c r="K21" s="381">
        <v>0</v>
      </c>
      <c r="L21" s="381"/>
      <c r="M21" s="381">
        <v>0</v>
      </c>
      <c r="N21" s="381">
        <v>0</v>
      </c>
      <c r="O21" s="381">
        <v>0</v>
      </c>
      <c r="P21" s="381">
        <v>0</v>
      </c>
      <c r="Q21" s="381">
        <v>0</v>
      </c>
      <c r="R21" s="381">
        <v>0</v>
      </c>
      <c r="S21" s="381">
        <v>0</v>
      </c>
      <c r="T21" s="381">
        <v>0</v>
      </c>
      <c r="U21" s="381">
        <v>173827.81</v>
      </c>
      <c r="V21" s="381">
        <v>197918</v>
      </c>
      <c r="W21" s="381">
        <v>78357.02</v>
      </c>
      <c r="X21" s="381">
        <v>197918</v>
      </c>
      <c r="Y21" s="382">
        <v>252184.83</v>
      </c>
    </row>
    <row r="22" spans="1:25" x14ac:dyDescent="0.3">
      <c r="A22" s="370" t="s">
        <v>29</v>
      </c>
      <c r="B22" s="365" t="s">
        <v>1879</v>
      </c>
      <c r="C22" s="365" t="s">
        <v>1880</v>
      </c>
      <c r="D22" s="365" t="s">
        <v>10</v>
      </c>
      <c r="E22" s="365" t="s">
        <v>2076</v>
      </c>
      <c r="F22" s="381"/>
      <c r="G22" s="381">
        <v>0</v>
      </c>
      <c r="H22" s="381">
        <v>0</v>
      </c>
      <c r="I22" s="381">
        <v>0</v>
      </c>
      <c r="J22" s="381">
        <v>0</v>
      </c>
      <c r="K22" s="381">
        <v>0</v>
      </c>
      <c r="L22" s="381"/>
      <c r="M22" s="381">
        <v>0</v>
      </c>
      <c r="N22" s="381">
        <v>0</v>
      </c>
      <c r="O22" s="381">
        <v>0</v>
      </c>
      <c r="P22" s="381">
        <v>0</v>
      </c>
      <c r="Q22" s="381">
        <v>0</v>
      </c>
      <c r="R22" s="381">
        <v>0</v>
      </c>
      <c r="S22" s="381">
        <v>0</v>
      </c>
      <c r="T22" s="381">
        <v>0</v>
      </c>
      <c r="U22" s="381">
        <v>0</v>
      </c>
      <c r="V22" s="381">
        <v>1531.7</v>
      </c>
      <c r="W22" s="381">
        <v>1531.53</v>
      </c>
      <c r="X22" s="381">
        <v>1531.7</v>
      </c>
      <c r="Y22" s="382">
        <v>1531.53</v>
      </c>
    </row>
    <row r="23" spans="1:25" x14ac:dyDescent="0.3">
      <c r="A23" s="370" t="s">
        <v>29</v>
      </c>
      <c r="B23" s="365" t="s">
        <v>1879</v>
      </c>
      <c r="C23" s="365" t="s">
        <v>1880</v>
      </c>
      <c r="D23" s="365" t="s">
        <v>15</v>
      </c>
      <c r="E23" s="365" t="s">
        <v>2075</v>
      </c>
      <c r="F23" s="381"/>
      <c r="G23" s="381">
        <v>0</v>
      </c>
      <c r="H23" s="381">
        <v>0</v>
      </c>
      <c r="I23" s="381">
        <v>0</v>
      </c>
      <c r="J23" s="381">
        <v>0</v>
      </c>
      <c r="K23" s="381">
        <v>0</v>
      </c>
      <c r="L23" s="381"/>
      <c r="M23" s="381">
        <v>0</v>
      </c>
      <c r="N23" s="381">
        <v>0</v>
      </c>
      <c r="O23" s="381">
        <v>0</v>
      </c>
      <c r="P23" s="381">
        <v>0</v>
      </c>
      <c r="Q23" s="381">
        <v>0</v>
      </c>
      <c r="R23" s="381">
        <v>0</v>
      </c>
      <c r="S23" s="381">
        <v>0</v>
      </c>
      <c r="T23" s="381">
        <v>0</v>
      </c>
      <c r="U23" s="381">
        <v>0</v>
      </c>
      <c r="V23" s="381">
        <v>15562.3</v>
      </c>
      <c r="W23" s="381">
        <v>10165.02</v>
      </c>
      <c r="X23" s="381">
        <v>15562.3</v>
      </c>
      <c r="Y23" s="382">
        <v>10165.02</v>
      </c>
    </row>
    <row r="24" spans="1:25" x14ac:dyDescent="0.3">
      <c r="A24" s="370" t="s">
        <v>29</v>
      </c>
      <c r="B24" s="365" t="s">
        <v>1879</v>
      </c>
      <c r="C24" s="365" t="s">
        <v>1880</v>
      </c>
      <c r="D24" s="365" t="s">
        <v>29</v>
      </c>
      <c r="E24" s="365" t="s">
        <v>2078</v>
      </c>
      <c r="F24" s="381"/>
      <c r="G24" s="381">
        <v>0</v>
      </c>
      <c r="H24" s="381">
        <v>0</v>
      </c>
      <c r="I24" s="381">
        <v>0</v>
      </c>
      <c r="J24" s="381">
        <v>0</v>
      </c>
      <c r="K24" s="381">
        <v>0</v>
      </c>
      <c r="L24" s="381"/>
      <c r="M24" s="381">
        <v>0</v>
      </c>
      <c r="N24" s="381">
        <v>0</v>
      </c>
      <c r="O24" s="381">
        <v>0</v>
      </c>
      <c r="P24" s="381">
        <v>0</v>
      </c>
      <c r="Q24" s="381">
        <v>0</v>
      </c>
      <c r="R24" s="381">
        <v>0</v>
      </c>
      <c r="S24" s="381">
        <v>0</v>
      </c>
      <c r="T24" s="381">
        <v>0</v>
      </c>
      <c r="U24" s="381">
        <v>0</v>
      </c>
      <c r="V24" s="381">
        <v>0</v>
      </c>
      <c r="W24" s="381">
        <v>0</v>
      </c>
      <c r="X24" s="381">
        <v>0</v>
      </c>
      <c r="Y24" s="382">
        <v>0</v>
      </c>
    </row>
    <row r="25" spans="1:25" x14ac:dyDescent="0.3">
      <c r="A25" s="370" t="s">
        <v>29</v>
      </c>
      <c r="B25" s="365" t="s">
        <v>1881</v>
      </c>
      <c r="C25" s="365" t="s">
        <v>1882</v>
      </c>
      <c r="D25" s="365" t="s">
        <v>2</v>
      </c>
      <c r="E25" s="365" t="s">
        <v>2073</v>
      </c>
      <c r="F25" s="381">
        <v>49598.1</v>
      </c>
      <c r="G25" s="381">
        <v>44597.51</v>
      </c>
      <c r="H25" s="381">
        <v>7557.6</v>
      </c>
      <c r="I25" s="381">
        <v>7368.17</v>
      </c>
      <c r="J25" s="381">
        <v>70664.3</v>
      </c>
      <c r="K25" s="381">
        <v>61434.400000000001</v>
      </c>
      <c r="L25" s="381"/>
      <c r="M25" s="381">
        <v>0</v>
      </c>
      <c r="N25" s="381">
        <v>0</v>
      </c>
      <c r="O25" s="381">
        <v>0</v>
      </c>
      <c r="P25" s="381">
        <v>0</v>
      </c>
      <c r="Q25" s="381">
        <v>0</v>
      </c>
      <c r="R25" s="381">
        <v>120</v>
      </c>
      <c r="S25" s="381">
        <v>120</v>
      </c>
      <c r="T25" s="381">
        <v>2530.56</v>
      </c>
      <c r="U25" s="381">
        <v>2400</v>
      </c>
      <c r="V25" s="381">
        <v>91469.440000000002</v>
      </c>
      <c r="W25" s="381">
        <v>65509.63</v>
      </c>
      <c r="X25" s="381">
        <v>221940</v>
      </c>
      <c r="Y25" s="382">
        <v>181429.74</v>
      </c>
    </row>
    <row r="26" spans="1:25" x14ac:dyDescent="0.3">
      <c r="A26" s="370" t="s">
        <v>29</v>
      </c>
      <c r="B26" s="365" t="s">
        <v>1881</v>
      </c>
      <c r="C26" s="365" t="s">
        <v>1882</v>
      </c>
      <c r="D26" s="365" t="s">
        <v>6</v>
      </c>
      <c r="E26" s="365" t="s">
        <v>2074</v>
      </c>
      <c r="F26" s="381"/>
      <c r="G26" s="381">
        <v>0</v>
      </c>
      <c r="H26" s="381">
        <v>0</v>
      </c>
      <c r="I26" s="381">
        <v>0</v>
      </c>
      <c r="J26" s="381">
        <v>0</v>
      </c>
      <c r="K26" s="381">
        <v>0</v>
      </c>
      <c r="L26" s="381"/>
      <c r="M26" s="381">
        <v>0</v>
      </c>
      <c r="N26" s="381">
        <v>0</v>
      </c>
      <c r="O26" s="381">
        <v>0</v>
      </c>
      <c r="P26" s="381">
        <v>0</v>
      </c>
      <c r="Q26" s="381">
        <v>0</v>
      </c>
      <c r="R26" s="381">
        <v>0</v>
      </c>
      <c r="S26" s="381">
        <v>0</v>
      </c>
      <c r="T26" s="381">
        <v>0</v>
      </c>
      <c r="U26" s="381">
        <v>65990.210000000006</v>
      </c>
      <c r="V26" s="381">
        <v>172600</v>
      </c>
      <c r="W26" s="381">
        <v>0</v>
      </c>
      <c r="X26" s="381">
        <v>172600</v>
      </c>
      <c r="Y26" s="382">
        <v>65990.210000000006</v>
      </c>
    </row>
    <row r="27" spans="1:25" x14ac:dyDescent="0.3">
      <c r="A27" s="370" t="s">
        <v>29</v>
      </c>
      <c r="B27" s="365" t="s">
        <v>1881</v>
      </c>
      <c r="C27" s="365" t="s">
        <v>1882</v>
      </c>
      <c r="D27" s="365" t="s">
        <v>10</v>
      </c>
      <c r="E27" s="365" t="s">
        <v>2076</v>
      </c>
      <c r="F27" s="381"/>
      <c r="G27" s="381">
        <v>0</v>
      </c>
      <c r="H27" s="381">
        <v>0</v>
      </c>
      <c r="I27" s="381">
        <v>0</v>
      </c>
      <c r="J27" s="381">
        <v>0</v>
      </c>
      <c r="K27" s="381">
        <v>0</v>
      </c>
      <c r="L27" s="381"/>
      <c r="M27" s="381">
        <v>0</v>
      </c>
      <c r="N27" s="381">
        <v>0</v>
      </c>
      <c r="O27" s="381">
        <v>0</v>
      </c>
      <c r="P27" s="381">
        <v>0</v>
      </c>
      <c r="Q27" s="381">
        <v>0</v>
      </c>
      <c r="R27" s="381">
        <v>0</v>
      </c>
      <c r="S27" s="381">
        <v>0</v>
      </c>
      <c r="T27" s="381">
        <v>0</v>
      </c>
      <c r="U27" s="381">
        <v>0</v>
      </c>
      <c r="V27" s="381">
        <v>0</v>
      </c>
      <c r="W27" s="381">
        <v>0</v>
      </c>
      <c r="X27" s="381">
        <v>0</v>
      </c>
      <c r="Y27" s="382">
        <v>0</v>
      </c>
    </row>
    <row r="28" spans="1:25" x14ac:dyDescent="0.3">
      <c r="A28" s="370" t="s">
        <v>29</v>
      </c>
      <c r="B28" s="365" t="s">
        <v>1881</v>
      </c>
      <c r="C28" s="365" t="s">
        <v>1882</v>
      </c>
      <c r="D28" s="365" t="s">
        <v>15</v>
      </c>
      <c r="E28" s="365" t="s">
        <v>2075</v>
      </c>
      <c r="F28" s="381"/>
      <c r="G28" s="381">
        <v>0</v>
      </c>
      <c r="H28" s="381">
        <v>0</v>
      </c>
      <c r="I28" s="381">
        <v>0</v>
      </c>
      <c r="J28" s="381">
        <v>0</v>
      </c>
      <c r="K28" s="381">
        <v>0</v>
      </c>
      <c r="L28" s="381"/>
      <c r="M28" s="381">
        <v>0</v>
      </c>
      <c r="N28" s="381">
        <v>0</v>
      </c>
      <c r="O28" s="381">
        <v>0</v>
      </c>
      <c r="P28" s="381">
        <v>0</v>
      </c>
      <c r="Q28" s="381">
        <v>0</v>
      </c>
      <c r="R28" s="381">
        <v>0</v>
      </c>
      <c r="S28" s="381">
        <v>0</v>
      </c>
      <c r="T28" s="381">
        <v>0</v>
      </c>
      <c r="U28" s="381">
        <v>0</v>
      </c>
      <c r="V28" s="381">
        <v>10000</v>
      </c>
      <c r="W28" s="381">
        <v>0</v>
      </c>
      <c r="X28" s="381">
        <v>10000</v>
      </c>
      <c r="Y28" s="382">
        <v>0</v>
      </c>
    </row>
    <row r="29" spans="1:25" x14ac:dyDescent="0.3">
      <c r="A29" s="370" t="s">
        <v>29</v>
      </c>
      <c r="B29" s="365" t="s">
        <v>1883</v>
      </c>
      <c r="C29" s="365" t="s">
        <v>1884</v>
      </c>
      <c r="D29" s="365" t="s">
        <v>2</v>
      </c>
      <c r="E29" s="365" t="s">
        <v>2073</v>
      </c>
      <c r="F29" s="381">
        <v>210307</v>
      </c>
      <c r="G29" s="381">
        <v>205069.76</v>
      </c>
      <c r="H29" s="381">
        <v>35443</v>
      </c>
      <c r="I29" s="381">
        <v>34131.99</v>
      </c>
      <c r="J29" s="381">
        <v>446324</v>
      </c>
      <c r="K29" s="381">
        <v>444025.7</v>
      </c>
      <c r="L29" s="381"/>
      <c r="M29" s="381">
        <v>0</v>
      </c>
      <c r="N29" s="381">
        <v>0</v>
      </c>
      <c r="O29" s="381">
        <v>0</v>
      </c>
      <c r="P29" s="381">
        <v>0</v>
      </c>
      <c r="Q29" s="381">
        <v>0</v>
      </c>
      <c r="R29" s="381">
        <v>632.11</v>
      </c>
      <c r="S29" s="381">
        <v>586.98</v>
      </c>
      <c r="T29" s="381">
        <v>35000</v>
      </c>
      <c r="U29" s="381">
        <v>33315.620000000003</v>
      </c>
      <c r="V29" s="381">
        <v>1899166</v>
      </c>
      <c r="W29" s="381">
        <v>1785507.5</v>
      </c>
      <c r="X29" s="381">
        <v>2626872.11</v>
      </c>
      <c r="Y29" s="382">
        <v>2502637.59</v>
      </c>
    </row>
    <row r="30" spans="1:25" x14ac:dyDescent="0.3">
      <c r="A30" s="370" t="s">
        <v>29</v>
      </c>
      <c r="B30" s="365" t="s">
        <v>1883</v>
      </c>
      <c r="C30" s="365" t="s">
        <v>1884</v>
      </c>
      <c r="D30" s="365" t="s">
        <v>6</v>
      </c>
      <c r="E30" s="365" t="s">
        <v>2074</v>
      </c>
      <c r="F30" s="381"/>
      <c r="G30" s="381">
        <v>0</v>
      </c>
      <c r="H30" s="381">
        <v>0</v>
      </c>
      <c r="I30" s="381">
        <v>0</v>
      </c>
      <c r="J30" s="381">
        <v>0</v>
      </c>
      <c r="K30" s="381">
        <v>0</v>
      </c>
      <c r="L30" s="381"/>
      <c r="M30" s="381">
        <v>0</v>
      </c>
      <c r="N30" s="381">
        <v>0</v>
      </c>
      <c r="O30" s="381">
        <v>0</v>
      </c>
      <c r="P30" s="381">
        <v>0</v>
      </c>
      <c r="Q30" s="381">
        <v>0</v>
      </c>
      <c r="R30" s="381">
        <v>0</v>
      </c>
      <c r="S30" s="381">
        <v>0</v>
      </c>
      <c r="T30" s="381">
        <v>0</v>
      </c>
      <c r="U30" s="381">
        <v>103328.34</v>
      </c>
      <c r="V30" s="381">
        <v>755800</v>
      </c>
      <c r="W30" s="381">
        <v>523970.95</v>
      </c>
      <c r="X30" s="381">
        <v>755800</v>
      </c>
      <c r="Y30" s="382">
        <v>627299.29</v>
      </c>
    </row>
    <row r="31" spans="1:25" x14ac:dyDescent="0.3">
      <c r="A31" s="370" t="s">
        <v>29</v>
      </c>
      <c r="B31" s="365" t="s">
        <v>1883</v>
      </c>
      <c r="C31" s="365" t="s">
        <v>1884</v>
      </c>
      <c r="D31" s="365" t="s">
        <v>10</v>
      </c>
      <c r="E31" s="365" t="s">
        <v>2076</v>
      </c>
      <c r="F31" s="381"/>
      <c r="G31" s="381">
        <v>0</v>
      </c>
      <c r="H31" s="381">
        <v>0</v>
      </c>
      <c r="I31" s="381">
        <v>0</v>
      </c>
      <c r="J31" s="381">
        <v>0</v>
      </c>
      <c r="K31" s="381">
        <v>0</v>
      </c>
      <c r="L31" s="381"/>
      <c r="M31" s="381">
        <v>0</v>
      </c>
      <c r="N31" s="381">
        <v>0</v>
      </c>
      <c r="O31" s="381">
        <v>0</v>
      </c>
      <c r="P31" s="381">
        <v>0</v>
      </c>
      <c r="Q31" s="381">
        <v>0</v>
      </c>
      <c r="R31" s="381">
        <v>0</v>
      </c>
      <c r="S31" s="381">
        <v>0</v>
      </c>
      <c r="T31" s="381">
        <v>0</v>
      </c>
      <c r="U31" s="381">
        <v>0</v>
      </c>
      <c r="V31" s="381">
        <v>2834</v>
      </c>
      <c r="W31" s="381">
        <v>2618.91</v>
      </c>
      <c r="X31" s="381">
        <v>2834</v>
      </c>
      <c r="Y31" s="382">
        <v>2618.91</v>
      </c>
    </row>
    <row r="32" spans="1:25" x14ac:dyDescent="0.3">
      <c r="A32" s="370" t="s">
        <v>29</v>
      </c>
      <c r="B32" s="365" t="s">
        <v>1883</v>
      </c>
      <c r="C32" s="365" t="s">
        <v>1884</v>
      </c>
      <c r="D32" s="365" t="s">
        <v>15</v>
      </c>
      <c r="E32" s="365" t="s">
        <v>2075</v>
      </c>
      <c r="F32" s="381"/>
      <c r="G32" s="381">
        <v>0</v>
      </c>
      <c r="H32" s="381">
        <v>0</v>
      </c>
      <c r="I32" s="381">
        <v>0</v>
      </c>
      <c r="J32" s="381">
        <v>0</v>
      </c>
      <c r="K32" s="381">
        <v>0</v>
      </c>
      <c r="L32" s="381"/>
      <c r="M32" s="381">
        <v>0</v>
      </c>
      <c r="N32" s="381">
        <v>0</v>
      </c>
      <c r="O32" s="381">
        <v>0</v>
      </c>
      <c r="P32" s="381">
        <v>0</v>
      </c>
      <c r="Q32" s="381">
        <v>0</v>
      </c>
      <c r="R32" s="381">
        <v>0</v>
      </c>
      <c r="S32" s="381">
        <v>0</v>
      </c>
      <c r="T32" s="381">
        <v>0</v>
      </c>
      <c r="U32" s="381">
        <v>0</v>
      </c>
      <c r="V32" s="381">
        <v>143000</v>
      </c>
      <c r="W32" s="381">
        <v>137789.01</v>
      </c>
      <c r="X32" s="381">
        <v>143000</v>
      </c>
      <c r="Y32" s="382">
        <v>137789.01</v>
      </c>
    </row>
    <row r="33" spans="1:25" x14ac:dyDescent="0.3">
      <c r="A33" s="370" t="s">
        <v>29</v>
      </c>
      <c r="B33" s="365" t="s">
        <v>1883</v>
      </c>
      <c r="C33" s="365" t="s">
        <v>1884</v>
      </c>
      <c r="D33" s="365" t="s">
        <v>29</v>
      </c>
      <c r="E33" s="365" t="s">
        <v>2078</v>
      </c>
      <c r="F33" s="381"/>
      <c r="G33" s="381">
        <v>0</v>
      </c>
      <c r="H33" s="381">
        <v>0</v>
      </c>
      <c r="I33" s="381">
        <v>0</v>
      </c>
      <c r="J33" s="381">
        <v>0</v>
      </c>
      <c r="K33" s="381">
        <v>0</v>
      </c>
      <c r="L33" s="381"/>
      <c r="M33" s="381">
        <v>0</v>
      </c>
      <c r="N33" s="381">
        <v>0</v>
      </c>
      <c r="O33" s="381">
        <v>0</v>
      </c>
      <c r="P33" s="381">
        <v>0</v>
      </c>
      <c r="Q33" s="381">
        <v>0</v>
      </c>
      <c r="R33" s="381">
        <v>0</v>
      </c>
      <c r="S33" s="381">
        <v>0</v>
      </c>
      <c r="T33" s="381">
        <v>0</v>
      </c>
      <c r="U33" s="381">
        <v>0</v>
      </c>
      <c r="V33" s="381">
        <v>0</v>
      </c>
      <c r="W33" s="381">
        <v>0</v>
      </c>
      <c r="X33" s="381">
        <v>0</v>
      </c>
      <c r="Y33" s="382">
        <v>0</v>
      </c>
    </row>
    <row r="34" spans="1:25" x14ac:dyDescent="0.3">
      <c r="A34" s="370" t="s">
        <v>29</v>
      </c>
      <c r="B34" s="365" t="s">
        <v>1885</v>
      </c>
      <c r="C34" s="365" t="s">
        <v>2079</v>
      </c>
      <c r="D34" s="365" t="s">
        <v>2</v>
      </c>
      <c r="E34" s="365" t="s">
        <v>2073</v>
      </c>
      <c r="F34" s="381">
        <v>158823.87</v>
      </c>
      <c r="G34" s="381">
        <v>156610.53</v>
      </c>
      <c r="H34" s="381">
        <v>27111.9</v>
      </c>
      <c r="I34" s="381">
        <v>26138.32</v>
      </c>
      <c r="J34" s="381">
        <v>154246.23000000001</v>
      </c>
      <c r="K34" s="381">
        <v>135197.1</v>
      </c>
      <c r="L34" s="381"/>
      <c r="M34" s="381">
        <v>0</v>
      </c>
      <c r="N34" s="381">
        <v>125000</v>
      </c>
      <c r="O34" s="381">
        <v>125000</v>
      </c>
      <c r="P34" s="381">
        <v>0</v>
      </c>
      <c r="Q34" s="381">
        <v>0</v>
      </c>
      <c r="R34" s="381">
        <v>711510</v>
      </c>
      <c r="S34" s="381">
        <v>674196.3</v>
      </c>
      <c r="T34" s="381">
        <v>1600</v>
      </c>
      <c r="U34" s="381">
        <v>1320</v>
      </c>
      <c r="V34" s="381">
        <v>40640</v>
      </c>
      <c r="W34" s="381">
        <v>11437.95</v>
      </c>
      <c r="X34" s="381">
        <v>1218932</v>
      </c>
      <c r="Y34" s="382">
        <v>1129900.26</v>
      </c>
    </row>
    <row r="35" spans="1:25" x14ac:dyDescent="0.3">
      <c r="A35" s="370" t="s">
        <v>29</v>
      </c>
      <c r="B35" s="365" t="s">
        <v>1885</v>
      </c>
      <c r="C35" s="365" t="s">
        <v>2079</v>
      </c>
      <c r="D35" s="365" t="s">
        <v>6</v>
      </c>
      <c r="E35" s="365" t="s">
        <v>2074</v>
      </c>
      <c r="F35" s="381"/>
      <c r="G35" s="381">
        <v>0</v>
      </c>
      <c r="H35" s="381">
        <v>0</v>
      </c>
      <c r="I35" s="381">
        <v>0</v>
      </c>
      <c r="J35" s="381">
        <v>0</v>
      </c>
      <c r="K35" s="381">
        <v>0</v>
      </c>
      <c r="L35" s="381"/>
      <c r="M35" s="381">
        <v>0</v>
      </c>
      <c r="N35" s="381">
        <v>0</v>
      </c>
      <c r="O35" s="381">
        <v>0</v>
      </c>
      <c r="P35" s="381">
        <v>0</v>
      </c>
      <c r="Q35" s="381">
        <v>0</v>
      </c>
      <c r="R35" s="381">
        <v>0</v>
      </c>
      <c r="S35" s="381">
        <v>0</v>
      </c>
      <c r="T35" s="381">
        <v>0</v>
      </c>
      <c r="U35" s="381">
        <v>112672.96000000001</v>
      </c>
      <c r="V35" s="381">
        <v>1565682</v>
      </c>
      <c r="W35" s="381">
        <v>0</v>
      </c>
      <c r="X35" s="381">
        <v>1565682</v>
      </c>
      <c r="Y35" s="382">
        <v>112672.96000000001</v>
      </c>
    </row>
    <row r="36" spans="1:25" x14ac:dyDescent="0.3">
      <c r="A36" s="370" t="s">
        <v>29</v>
      </c>
      <c r="B36" s="365" t="s">
        <v>1885</v>
      </c>
      <c r="C36" s="365" t="s">
        <v>2079</v>
      </c>
      <c r="D36" s="365" t="s">
        <v>10</v>
      </c>
      <c r="E36" s="365" t="s">
        <v>2076</v>
      </c>
      <c r="F36" s="381"/>
      <c r="G36" s="381">
        <v>0</v>
      </c>
      <c r="H36" s="381">
        <v>0</v>
      </c>
      <c r="I36" s="381">
        <v>0</v>
      </c>
      <c r="J36" s="381">
        <v>0</v>
      </c>
      <c r="K36" s="381">
        <v>0</v>
      </c>
      <c r="L36" s="381"/>
      <c r="M36" s="381">
        <v>0</v>
      </c>
      <c r="N36" s="381">
        <v>0</v>
      </c>
      <c r="O36" s="381">
        <v>0</v>
      </c>
      <c r="P36" s="381">
        <v>0</v>
      </c>
      <c r="Q36" s="381">
        <v>0</v>
      </c>
      <c r="R36" s="381">
        <v>0</v>
      </c>
      <c r="S36" s="381">
        <v>0</v>
      </c>
      <c r="T36" s="381">
        <v>0</v>
      </c>
      <c r="U36" s="381">
        <v>0</v>
      </c>
      <c r="V36" s="381">
        <v>102817.59</v>
      </c>
      <c r="W36" s="381">
        <v>48183.31</v>
      </c>
      <c r="X36" s="381">
        <v>102817.59</v>
      </c>
      <c r="Y36" s="382">
        <v>48183.31</v>
      </c>
    </row>
    <row r="37" spans="1:25" x14ac:dyDescent="0.3">
      <c r="A37" s="370" t="s">
        <v>29</v>
      </c>
      <c r="B37" s="365" t="s">
        <v>1885</v>
      </c>
      <c r="C37" s="365" t="s">
        <v>2079</v>
      </c>
      <c r="D37" s="365" t="s">
        <v>15</v>
      </c>
      <c r="E37" s="365" t="s">
        <v>2075</v>
      </c>
      <c r="F37" s="381"/>
      <c r="G37" s="381">
        <v>0</v>
      </c>
      <c r="H37" s="381">
        <v>0</v>
      </c>
      <c r="I37" s="381">
        <v>0</v>
      </c>
      <c r="J37" s="381">
        <v>0</v>
      </c>
      <c r="K37" s="381">
        <v>0</v>
      </c>
      <c r="L37" s="381"/>
      <c r="M37" s="381">
        <v>0</v>
      </c>
      <c r="N37" s="381">
        <v>0</v>
      </c>
      <c r="O37" s="381">
        <v>0</v>
      </c>
      <c r="P37" s="381">
        <v>0</v>
      </c>
      <c r="Q37" s="381">
        <v>0</v>
      </c>
      <c r="R37" s="381">
        <v>0</v>
      </c>
      <c r="S37" s="381">
        <v>0</v>
      </c>
      <c r="T37" s="381">
        <v>0</v>
      </c>
      <c r="U37" s="381">
        <v>0</v>
      </c>
      <c r="V37" s="381">
        <v>38942.410000000003</v>
      </c>
      <c r="W37" s="381">
        <v>14086.53</v>
      </c>
      <c r="X37" s="381">
        <v>38942.410000000003</v>
      </c>
      <c r="Y37" s="382">
        <v>14086.53</v>
      </c>
    </row>
    <row r="38" spans="1:25" x14ac:dyDescent="0.3">
      <c r="A38" s="370" t="s">
        <v>29</v>
      </c>
      <c r="B38" s="365" t="s">
        <v>1885</v>
      </c>
      <c r="C38" s="365" t="s">
        <v>2079</v>
      </c>
      <c r="D38" s="365" t="s">
        <v>29</v>
      </c>
      <c r="E38" s="365" t="s">
        <v>2078</v>
      </c>
      <c r="F38" s="381">
        <v>7000</v>
      </c>
      <c r="G38" s="381">
        <v>4315.26</v>
      </c>
      <c r="H38" s="381">
        <v>1104</v>
      </c>
      <c r="I38" s="381">
        <v>718.94</v>
      </c>
      <c r="J38" s="381">
        <v>0</v>
      </c>
      <c r="K38" s="381">
        <v>0</v>
      </c>
      <c r="L38" s="381"/>
      <c r="M38" s="381">
        <v>0</v>
      </c>
      <c r="N38" s="381">
        <v>0</v>
      </c>
      <c r="O38" s="381">
        <v>0</v>
      </c>
      <c r="P38" s="381">
        <v>0</v>
      </c>
      <c r="Q38" s="381">
        <v>0</v>
      </c>
      <c r="R38" s="381">
        <v>0</v>
      </c>
      <c r="S38" s="381">
        <v>0</v>
      </c>
      <c r="T38" s="381">
        <v>0</v>
      </c>
      <c r="U38" s="381">
        <v>0</v>
      </c>
      <c r="V38" s="381">
        <v>0</v>
      </c>
      <c r="W38" s="381">
        <v>0</v>
      </c>
      <c r="X38" s="381">
        <v>8104</v>
      </c>
      <c r="Y38" s="382">
        <v>5034.2</v>
      </c>
    </row>
    <row r="39" spans="1:25" x14ac:dyDescent="0.3">
      <c r="A39" s="370" t="s">
        <v>29</v>
      </c>
      <c r="B39" s="365" t="s">
        <v>1887</v>
      </c>
      <c r="C39" s="365" t="s">
        <v>1888</v>
      </c>
      <c r="D39" s="365" t="s">
        <v>6</v>
      </c>
      <c r="E39" s="365" t="s">
        <v>2074</v>
      </c>
      <c r="F39" s="381"/>
      <c r="G39" s="381">
        <v>0</v>
      </c>
      <c r="H39" s="381">
        <v>0</v>
      </c>
      <c r="I39" s="381">
        <v>0</v>
      </c>
      <c r="J39" s="381">
        <v>0</v>
      </c>
      <c r="K39" s="381">
        <v>0</v>
      </c>
      <c r="L39" s="381"/>
      <c r="M39" s="381">
        <v>0</v>
      </c>
      <c r="N39" s="381">
        <v>0</v>
      </c>
      <c r="O39" s="381">
        <v>0</v>
      </c>
      <c r="P39" s="381">
        <v>0</v>
      </c>
      <c r="Q39" s="381">
        <v>0</v>
      </c>
      <c r="R39" s="381">
        <v>0</v>
      </c>
      <c r="S39" s="381">
        <v>0</v>
      </c>
      <c r="T39" s="381">
        <v>0</v>
      </c>
      <c r="U39" s="381">
        <v>0</v>
      </c>
      <c r="V39" s="381">
        <v>0</v>
      </c>
      <c r="W39" s="381">
        <v>7863.04</v>
      </c>
      <c r="X39" s="381">
        <v>0</v>
      </c>
      <c r="Y39" s="382">
        <v>7863.04</v>
      </c>
    </row>
    <row r="40" spans="1:25" x14ac:dyDescent="0.3">
      <c r="A40" s="370" t="s">
        <v>29</v>
      </c>
      <c r="B40" s="365" t="s">
        <v>1889</v>
      </c>
      <c r="C40" s="365" t="s">
        <v>1890</v>
      </c>
      <c r="D40" s="365" t="s">
        <v>6</v>
      </c>
      <c r="E40" s="365" t="s">
        <v>2074</v>
      </c>
      <c r="F40" s="381"/>
      <c r="G40" s="381">
        <v>0</v>
      </c>
      <c r="H40" s="381">
        <v>0</v>
      </c>
      <c r="I40" s="381">
        <v>0</v>
      </c>
      <c r="J40" s="381">
        <v>0</v>
      </c>
      <c r="K40" s="381">
        <v>0</v>
      </c>
      <c r="L40" s="381"/>
      <c r="M40" s="381">
        <v>0</v>
      </c>
      <c r="N40" s="381">
        <v>0</v>
      </c>
      <c r="O40" s="381">
        <v>0</v>
      </c>
      <c r="P40" s="381">
        <v>0</v>
      </c>
      <c r="Q40" s="381">
        <v>0</v>
      </c>
      <c r="R40" s="381">
        <v>0</v>
      </c>
      <c r="S40" s="381">
        <v>0</v>
      </c>
      <c r="T40" s="381">
        <v>0</v>
      </c>
      <c r="U40" s="381">
        <v>0</v>
      </c>
      <c r="V40" s="381">
        <v>0</v>
      </c>
      <c r="W40" s="381">
        <v>0</v>
      </c>
      <c r="X40" s="381">
        <v>0</v>
      </c>
      <c r="Y40" s="382">
        <v>0</v>
      </c>
    </row>
    <row r="41" spans="1:25" x14ac:dyDescent="0.3">
      <c r="A41" s="370" t="s">
        <v>29</v>
      </c>
      <c r="B41" s="365" t="s">
        <v>1889</v>
      </c>
      <c r="C41" s="365" t="s">
        <v>1890</v>
      </c>
      <c r="D41" s="365" t="s">
        <v>10</v>
      </c>
      <c r="E41" s="365" t="s">
        <v>2076</v>
      </c>
      <c r="F41" s="381"/>
      <c r="G41" s="381">
        <v>0</v>
      </c>
      <c r="H41" s="381">
        <v>0</v>
      </c>
      <c r="I41" s="381">
        <v>0</v>
      </c>
      <c r="J41" s="381">
        <v>0</v>
      </c>
      <c r="K41" s="381">
        <v>0</v>
      </c>
      <c r="L41" s="381"/>
      <c r="M41" s="381">
        <v>0</v>
      </c>
      <c r="N41" s="381">
        <v>0</v>
      </c>
      <c r="O41" s="381">
        <v>0</v>
      </c>
      <c r="P41" s="381">
        <v>0</v>
      </c>
      <c r="Q41" s="381">
        <v>0</v>
      </c>
      <c r="R41" s="381">
        <v>0</v>
      </c>
      <c r="S41" s="381">
        <v>0</v>
      </c>
      <c r="T41" s="381">
        <v>0</v>
      </c>
      <c r="U41" s="381">
        <v>0</v>
      </c>
      <c r="V41" s="381">
        <v>0</v>
      </c>
      <c r="W41" s="381">
        <v>0</v>
      </c>
      <c r="X41" s="381">
        <v>0</v>
      </c>
      <c r="Y41" s="382">
        <v>0</v>
      </c>
    </row>
    <row r="42" spans="1:25" x14ac:dyDescent="0.3">
      <c r="A42" s="370" t="s">
        <v>29</v>
      </c>
      <c r="B42" s="365" t="s">
        <v>1889</v>
      </c>
      <c r="C42" s="365" t="s">
        <v>1890</v>
      </c>
      <c r="D42" s="365" t="s">
        <v>15</v>
      </c>
      <c r="E42" s="365" t="s">
        <v>2075</v>
      </c>
      <c r="F42" s="381"/>
      <c r="G42" s="381">
        <v>0</v>
      </c>
      <c r="H42" s="381">
        <v>0</v>
      </c>
      <c r="I42" s="381">
        <v>0</v>
      </c>
      <c r="J42" s="381">
        <v>0</v>
      </c>
      <c r="K42" s="381">
        <v>0</v>
      </c>
      <c r="L42" s="381"/>
      <c r="M42" s="381">
        <v>0</v>
      </c>
      <c r="N42" s="381">
        <v>0</v>
      </c>
      <c r="O42" s="381">
        <v>0</v>
      </c>
      <c r="P42" s="381">
        <v>0</v>
      </c>
      <c r="Q42" s="381">
        <v>0</v>
      </c>
      <c r="R42" s="381">
        <v>0</v>
      </c>
      <c r="S42" s="381">
        <v>0</v>
      </c>
      <c r="T42" s="381">
        <v>0</v>
      </c>
      <c r="U42" s="381">
        <v>0</v>
      </c>
      <c r="V42" s="381">
        <v>0</v>
      </c>
      <c r="W42" s="381">
        <v>0</v>
      </c>
      <c r="X42" s="381">
        <v>0</v>
      </c>
      <c r="Y42" s="382">
        <v>0</v>
      </c>
    </row>
    <row r="43" spans="1:25" x14ac:dyDescent="0.3">
      <c r="A43" s="370" t="s">
        <v>29</v>
      </c>
      <c r="B43" s="365" t="s">
        <v>1891</v>
      </c>
      <c r="C43" s="365" t="s">
        <v>1892</v>
      </c>
      <c r="D43" s="365" t="s">
        <v>2</v>
      </c>
      <c r="E43" s="365" t="s">
        <v>2073</v>
      </c>
      <c r="F43" s="381">
        <v>243864</v>
      </c>
      <c r="G43" s="381">
        <v>237842.16</v>
      </c>
      <c r="H43" s="381">
        <v>45053</v>
      </c>
      <c r="I43" s="381">
        <v>39393.43</v>
      </c>
      <c r="J43" s="381">
        <v>88700</v>
      </c>
      <c r="K43" s="381">
        <v>80435.899999999994</v>
      </c>
      <c r="L43" s="381"/>
      <c r="M43" s="381">
        <v>0</v>
      </c>
      <c r="N43" s="381">
        <v>0</v>
      </c>
      <c r="O43" s="381">
        <v>0</v>
      </c>
      <c r="P43" s="381">
        <v>0</v>
      </c>
      <c r="Q43" s="381">
        <v>0</v>
      </c>
      <c r="R43" s="381">
        <v>3524.5</v>
      </c>
      <c r="S43" s="381">
        <v>3504.11</v>
      </c>
      <c r="T43" s="381">
        <v>470</v>
      </c>
      <c r="U43" s="381">
        <v>326</v>
      </c>
      <c r="V43" s="381">
        <v>19530</v>
      </c>
      <c r="W43" s="381">
        <v>16057.59</v>
      </c>
      <c r="X43" s="381">
        <v>401141.5</v>
      </c>
      <c r="Y43" s="382">
        <v>377559.21</v>
      </c>
    </row>
    <row r="44" spans="1:25" x14ac:dyDescent="0.3">
      <c r="A44" s="370" t="s">
        <v>29</v>
      </c>
      <c r="B44" s="365" t="s">
        <v>1891</v>
      </c>
      <c r="C44" s="365" t="s">
        <v>1892</v>
      </c>
      <c r="D44" s="365" t="s">
        <v>15</v>
      </c>
      <c r="E44" s="365" t="s">
        <v>2075</v>
      </c>
      <c r="F44" s="381"/>
      <c r="G44" s="381">
        <v>0</v>
      </c>
      <c r="H44" s="381">
        <v>0</v>
      </c>
      <c r="I44" s="381">
        <v>0</v>
      </c>
      <c r="J44" s="381">
        <v>0</v>
      </c>
      <c r="K44" s="381">
        <v>0</v>
      </c>
      <c r="L44" s="381"/>
      <c r="M44" s="381">
        <v>0</v>
      </c>
      <c r="N44" s="381">
        <v>0</v>
      </c>
      <c r="O44" s="381">
        <v>0</v>
      </c>
      <c r="P44" s="381">
        <v>0</v>
      </c>
      <c r="Q44" s="381">
        <v>0</v>
      </c>
      <c r="R44" s="381">
        <v>0</v>
      </c>
      <c r="S44" s="381">
        <v>0</v>
      </c>
      <c r="T44" s="381">
        <v>0</v>
      </c>
      <c r="U44" s="381">
        <v>0</v>
      </c>
      <c r="V44" s="381">
        <v>0</v>
      </c>
      <c r="W44" s="381">
        <v>0</v>
      </c>
      <c r="X44" s="381">
        <v>0</v>
      </c>
      <c r="Y44" s="382">
        <v>0</v>
      </c>
    </row>
    <row r="45" spans="1:25" x14ac:dyDescent="0.3">
      <c r="A45" s="370" t="s">
        <v>29</v>
      </c>
      <c r="B45" s="365" t="s">
        <v>1891</v>
      </c>
      <c r="C45" s="365" t="s">
        <v>1892</v>
      </c>
      <c r="D45" s="365" t="s">
        <v>29</v>
      </c>
      <c r="E45" s="365" t="s">
        <v>2078</v>
      </c>
      <c r="F45" s="381">
        <v>20700</v>
      </c>
      <c r="G45" s="381">
        <v>11001.4</v>
      </c>
      <c r="H45" s="381">
        <v>3450</v>
      </c>
      <c r="I45" s="381">
        <v>2177.83</v>
      </c>
      <c r="J45" s="381">
        <v>7000</v>
      </c>
      <c r="K45" s="381">
        <v>5863.4</v>
      </c>
      <c r="L45" s="381"/>
      <c r="M45" s="381">
        <v>0</v>
      </c>
      <c r="N45" s="381">
        <v>0</v>
      </c>
      <c r="O45" s="381">
        <v>0</v>
      </c>
      <c r="P45" s="381">
        <v>0</v>
      </c>
      <c r="Q45" s="381">
        <v>0</v>
      </c>
      <c r="R45" s="381">
        <v>0</v>
      </c>
      <c r="S45" s="381">
        <v>0</v>
      </c>
      <c r="T45" s="381">
        <v>0</v>
      </c>
      <c r="U45" s="381">
        <v>0</v>
      </c>
      <c r="V45" s="381">
        <v>0</v>
      </c>
      <c r="W45" s="381">
        <v>0</v>
      </c>
      <c r="X45" s="381">
        <v>31150</v>
      </c>
      <c r="Y45" s="382">
        <v>19042.64</v>
      </c>
    </row>
    <row r="46" spans="1:25" x14ac:dyDescent="0.3">
      <c r="A46" s="370" t="s">
        <v>29</v>
      </c>
      <c r="B46" s="365" t="s">
        <v>1893</v>
      </c>
      <c r="C46" s="365" t="s">
        <v>1894</v>
      </c>
      <c r="D46" s="365" t="s">
        <v>2</v>
      </c>
      <c r="E46" s="365" t="s">
        <v>2073</v>
      </c>
      <c r="F46" s="381"/>
      <c r="G46" s="381">
        <v>0</v>
      </c>
      <c r="H46" s="381">
        <v>0</v>
      </c>
      <c r="I46" s="381">
        <v>0</v>
      </c>
      <c r="J46" s="381">
        <v>18500</v>
      </c>
      <c r="K46" s="381">
        <v>13396.3</v>
      </c>
      <c r="L46" s="381"/>
      <c r="M46" s="381">
        <v>0</v>
      </c>
      <c r="N46" s="381">
        <v>0</v>
      </c>
      <c r="O46" s="381">
        <v>0</v>
      </c>
      <c r="P46" s="381">
        <v>0</v>
      </c>
      <c r="Q46" s="381">
        <v>0</v>
      </c>
      <c r="R46" s="381">
        <v>0</v>
      </c>
      <c r="S46" s="381">
        <v>0</v>
      </c>
      <c r="T46" s="381">
        <v>0</v>
      </c>
      <c r="U46" s="381">
        <v>0</v>
      </c>
      <c r="V46" s="381">
        <v>0</v>
      </c>
      <c r="W46" s="381">
        <v>0</v>
      </c>
      <c r="X46" s="381">
        <v>18500</v>
      </c>
      <c r="Y46" s="382">
        <v>13396.37</v>
      </c>
    </row>
    <row r="47" spans="1:25" x14ac:dyDescent="0.3">
      <c r="A47" s="370" t="s">
        <v>29</v>
      </c>
      <c r="B47" s="365" t="s">
        <v>1895</v>
      </c>
      <c r="C47" s="365" t="s">
        <v>1896</v>
      </c>
      <c r="D47" s="365" t="s">
        <v>2</v>
      </c>
      <c r="E47" s="365" t="s">
        <v>2073</v>
      </c>
      <c r="F47" s="381"/>
      <c r="G47" s="381">
        <v>0</v>
      </c>
      <c r="H47" s="381">
        <v>0</v>
      </c>
      <c r="I47" s="381">
        <v>0</v>
      </c>
      <c r="J47" s="381">
        <v>0</v>
      </c>
      <c r="K47" s="381">
        <v>0</v>
      </c>
      <c r="L47" s="381"/>
      <c r="M47" s="381">
        <v>0</v>
      </c>
      <c r="N47" s="381">
        <v>0</v>
      </c>
      <c r="O47" s="381">
        <v>0</v>
      </c>
      <c r="P47" s="381">
        <v>0</v>
      </c>
      <c r="Q47" s="381">
        <v>0</v>
      </c>
      <c r="R47" s="381">
        <v>0</v>
      </c>
      <c r="S47" s="381">
        <v>0</v>
      </c>
      <c r="T47" s="381">
        <v>0</v>
      </c>
      <c r="U47" s="381">
        <v>0</v>
      </c>
      <c r="V47" s="381">
        <v>0</v>
      </c>
      <c r="W47" s="381">
        <v>0</v>
      </c>
      <c r="X47" s="381">
        <v>0</v>
      </c>
      <c r="Y47" s="382">
        <v>0</v>
      </c>
    </row>
    <row r="48" spans="1:25" x14ac:dyDescent="0.3">
      <c r="A48" s="370" t="s">
        <v>29</v>
      </c>
      <c r="B48" s="365" t="s">
        <v>1895</v>
      </c>
      <c r="C48" s="365" t="s">
        <v>1896</v>
      </c>
      <c r="D48" s="365" t="s">
        <v>6</v>
      </c>
      <c r="E48" s="365" t="s">
        <v>2074</v>
      </c>
      <c r="F48" s="381"/>
      <c r="G48" s="381">
        <v>0</v>
      </c>
      <c r="H48" s="381">
        <v>0</v>
      </c>
      <c r="I48" s="381">
        <v>0</v>
      </c>
      <c r="J48" s="381">
        <v>0</v>
      </c>
      <c r="K48" s="381">
        <v>0</v>
      </c>
      <c r="L48" s="381"/>
      <c r="M48" s="381">
        <v>0</v>
      </c>
      <c r="N48" s="381">
        <v>0</v>
      </c>
      <c r="O48" s="381">
        <v>0</v>
      </c>
      <c r="P48" s="381">
        <v>0</v>
      </c>
      <c r="Q48" s="381">
        <v>0</v>
      </c>
      <c r="R48" s="381">
        <v>0</v>
      </c>
      <c r="S48" s="381">
        <v>0</v>
      </c>
      <c r="T48" s="381">
        <v>0</v>
      </c>
      <c r="U48" s="381">
        <v>20690.919999999998</v>
      </c>
      <c r="V48" s="381">
        <v>0</v>
      </c>
      <c r="W48" s="381">
        <v>23.65</v>
      </c>
      <c r="X48" s="381">
        <v>0</v>
      </c>
      <c r="Y48" s="382">
        <v>20714.57</v>
      </c>
    </row>
    <row r="49" spans="1:25" x14ac:dyDescent="0.3">
      <c r="A49" s="370" t="s">
        <v>29</v>
      </c>
      <c r="B49" s="365" t="s">
        <v>1895</v>
      </c>
      <c r="C49" s="365" t="s">
        <v>1896</v>
      </c>
      <c r="D49" s="365" t="s">
        <v>10</v>
      </c>
      <c r="E49" s="365" t="s">
        <v>2076</v>
      </c>
      <c r="F49" s="381"/>
      <c r="G49" s="381">
        <v>0</v>
      </c>
      <c r="H49" s="381">
        <v>0</v>
      </c>
      <c r="I49" s="381">
        <v>0</v>
      </c>
      <c r="J49" s="381">
        <v>0</v>
      </c>
      <c r="K49" s="381">
        <v>0</v>
      </c>
      <c r="L49" s="381"/>
      <c r="M49" s="381">
        <v>0</v>
      </c>
      <c r="N49" s="381">
        <v>0</v>
      </c>
      <c r="O49" s="381">
        <v>0</v>
      </c>
      <c r="P49" s="381">
        <v>0</v>
      </c>
      <c r="Q49" s="381">
        <v>0</v>
      </c>
      <c r="R49" s="381">
        <v>0</v>
      </c>
      <c r="S49" s="381">
        <v>0</v>
      </c>
      <c r="T49" s="381">
        <v>0</v>
      </c>
      <c r="U49" s="381">
        <v>0</v>
      </c>
      <c r="V49" s="381">
        <v>0</v>
      </c>
      <c r="W49" s="381">
        <v>0</v>
      </c>
      <c r="X49" s="381">
        <v>0</v>
      </c>
      <c r="Y49" s="382">
        <v>0</v>
      </c>
    </row>
    <row r="50" spans="1:25" x14ac:dyDescent="0.3">
      <c r="A50" s="370" t="s">
        <v>29</v>
      </c>
      <c r="B50" s="365" t="s">
        <v>1895</v>
      </c>
      <c r="C50" s="365" t="s">
        <v>1896</v>
      </c>
      <c r="D50" s="365" t="s">
        <v>15</v>
      </c>
      <c r="E50" s="365" t="s">
        <v>2075</v>
      </c>
      <c r="F50" s="381"/>
      <c r="G50" s="381">
        <v>0</v>
      </c>
      <c r="H50" s="381">
        <v>0</v>
      </c>
      <c r="I50" s="381">
        <v>0</v>
      </c>
      <c r="J50" s="381">
        <v>0</v>
      </c>
      <c r="K50" s="381">
        <v>0</v>
      </c>
      <c r="L50" s="381"/>
      <c r="M50" s="381">
        <v>0</v>
      </c>
      <c r="N50" s="381">
        <v>0</v>
      </c>
      <c r="O50" s="381">
        <v>0</v>
      </c>
      <c r="P50" s="381">
        <v>0</v>
      </c>
      <c r="Q50" s="381">
        <v>0</v>
      </c>
      <c r="R50" s="381">
        <v>0</v>
      </c>
      <c r="S50" s="381">
        <v>0</v>
      </c>
      <c r="T50" s="381">
        <v>0</v>
      </c>
      <c r="U50" s="381">
        <v>0</v>
      </c>
      <c r="V50" s="381">
        <v>0</v>
      </c>
      <c r="W50" s="381">
        <v>0</v>
      </c>
      <c r="X50" s="381">
        <v>0</v>
      </c>
      <c r="Y50" s="382">
        <v>0</v>
      </c>
    </row>
    <row r="51" spans="1:25" x14ac:dyDescent="0.3">
      <c r="A51" s="370" t="s">
        <v>103</v>
      </c>
      <c r="B51" s="365" t="s">
        <v>1855</v>
      </c>
      <c r="C51" s="365" t="s">
        <v>1856</v>
      </c>
      <c r="D51" s="365" t="s">
        <v>2</v>
      </c>
      <c r="E51" s="365" t="s">
        <v>2073</v>
      </c>
      <c r="F51" s="381">
        <v>255518</v>
      </c>
      <c r="G51" s="381">
        <v>254543.09</v>
      </c>
      <c r="H51" s="381">
        <v>42682</v>
      </c>
      <c r="I51" s="381">
        <v>41637.120000000003</v>
      </c>
      <c r="J51" s="381">
        <v>219000</v>
      </c>
      <c r="K51" s="381">
        <v>194169.2</v>
      </c>
      <c r="L51" s="381"/>
      <c r="M51" s="381">
        <v>0</v>
      </c>
      <c r="N51" s="381">
        <v>0</v>
      </c>
      <c r="O51" s="381">
        <v>0</v>
      </c>
      <c r="P51" s="381">
        <v>28000</v>
      </c>
      <c r="Q51" s="381">
        <v>21167.43</v>
      </c>
      <c r="R51" s="381">
        <v>71000</v>
      </c>
      <c r="S51" s="381">
        <v>70823.42</v>
      </c>
      <c r="T51" s="381">
        <v>0</v>
      </c>
      <c r="U51" s="381">
        <v>0</v>
      </c>
      <c r="V51" s="381">
        <v>12900</v>
      </c>
      <c r="W51" s="381">
        <v>12846.95</v>
      </c>
      <c r="X51" s="381">
        <v>629100</v>
      </c>
      <c r="Y51" s="382">
        <v>595187.25</v>
      </c>
    </row>
    <row r="52" spans="1:25" x14ac:dyDescent="0.3">
      <c r="A52" s="370" t="s">
        <v>103</v>
      </c>
      <c r="B52" s="365" t="s">
        <v>1855</v>
      </c>
      <c r="C52" s="365" t="s">
        <v>1856</v>
      </c>
      <c r="D52" s="365" t="s">
        <v>6</v>
      </c>
      <c r="E52" s="365" t="s">
        <v>2074</v>
      </c>
      <c r="F52" s="381"/>
      <c r="G52" s="381">
        <v>0</v>
      </c>
      <c r="H52" s="381">
        <v>0</v>
      </c>
      <c r="I52" s="381">
        <v>0</v>
      </c>
      <c r="J52" s="381">
        <v>0</v>
      </c>
      <c r="K52" s="381">
        <v>0</v>
      </c>
      <c r="L52" s="381"/>
      <c r="M52" s="381">
        <v>0</v>
      </c>
      <c r="N52" s="381">
        <v>0</v>
      </c>
      <c r="O52" s="381">
        <v>0</v>
      </c>
      <c r="P52" s="381">
        <v>0</v>
      </c>
      <c r="Q52" s="381">
        <v>0</v>
      </c>
      <c r="R52" s="381">
        <v>0</v>
      </c>
      <c r="S52" s="381">
        <v>0</v>
      </c>
      <c r="T52" s="381">
        <v>0</v>
      </c>
      <c r="U52" s="381">
        <v>1772.58</v>
      </c>
      <c r="V52" s="381">
        <v>0</v>
      </c>
      <c r="W52" s="381">
        <v>0.5</v>
      </c>
      <c r="X52" s="381">
        <v>0</v>
      </c>
      <c r="Y52" s="382">
        <v>1773.08</v>
      </c>
    </row>
    <row r="53" spans="1:25" x14ac:dyDescent="0.3">
      <c r="A53" s="370" t="s">
        <v>103</v>
      </c>
      <c r="B53" s="365" t="s">
        <v>1855</v>
      </c>
      <c r="C53" s="365" t="s">
        <v>1856</v>
      </c>
      <c r="D53" s="365" t="s">
        <v>10</v>
      </c>
      <c r="E53" s="365" t="s">
        <v>2076</v>
      </c>
      <c r="F53" s="381"/>
      <c r="G53" s="381">
        <v>0</v>
      </c>
      <c r="H53" s="381">
        <v>0</v>
      </c>
      <c r="I53" s="381">
        <v>0</v>
      </c>
      <c r="J53" s="381">
        <v>0</v>
      </c>
      <c r="K53" s="381">
        <v>0</v>
      </c>
      <c r="L53" s="381"/>
      <c r="M53" s="381">
        <v>0</v>
      </c>
      <c r="N53" s="381">
        <v>0</v>
      </c>
      <c r="O53" s="381">
        <v>0</v>
      </c>
      <c r="P53" s="381">
        <v>0</v>
      </c>
      <c r="Q53" s="381">
        <v>0</v>
      </c>
      <c r="R53" s="381">
        <v>0</v>
      </c>
      <c r="S53" s="381">
        <v>0</v>
      </c>
      <c r="T53" s="381">
        <v>0</v>
      </c>
      <c r="U53" s="381">
        <v>0</v>
      </c>
      <c r="V53" s="381">
        <v>100</v>
      </c>
      <c r="W53" s="381">
        <v>0</v>
      </c>
      <c r="X53" s="381">
        <v>100</v>
      </c>
      <c r="Y53" s="382">
        <v>0</v>
      </c>
    </row>
    <row r="54" spans="1:25" x14ac:dyDescent="0.3">
      <c r="A54" s="370" t="s">
        <v>103</v>
      </c>
      <c r="B54" s="365" t="s">
        <v>1855</v>
      </c>
      <c r="C54" s="365" t="s">
        <v>1856</v>
      </c>
      <c r="D54" s="365" t="s">
        <v>15</v>
      </c>
      <c r="E54" s="365" t="s">
        <v>2075</v>
      </c>
      <c r="F54" s="381"/>
      <c r="G54" s="381">
        <v>0</v>
      </c>
      <c r="H54" s="381">
        <v>0</v>
      </c>
      <c r="I54" s="381">
        <v>0</v>
      </c>
      <c r="J54" s="381">
        <v>0</v>
      </c>
      <c r="K54" s="381">
        <v>0</v>
      </c>
      <c r="L54" s="381"/>
      <c r="M54" s="381">
        <v>0</v>
      </c>
      <c r="N54" s="381">
        <v>0</v>
      </c>
      <c r="O54" s="381">
        <v>0</v>
      </c>
      <c r="P54" s="381">
        <v>0</v>
      </c>
      <c r="Q54" s="381">
        <v>0</v>
      </c>
      <c r="R54" s="381">
        <v>0</v>
      </c>
      <c r="S54" s="381">
        <v>0</v>
      </c>
      <c r="T54" s="381">
        <v>0</v>
      </c>
      <c r="U54" s="381">
        <v>0</v>
      </c>
      <c r="V54" s="381">
        <v>0</v>
      </c>
      <c r="W54" s="381">
        <v>0</v>
      </c>
      <c r="X54" s="381">
        <v>0</v>
      </c>
      <c r="Y54" s="382">
        <v>0</v>
      </c>
    </row>
    <row r="55" spans="1:25" x14ac:dyDescent="0.3">
      <c r="A55" s="370" t="s">
        <v>103</v>
      </c>
      <c r="B55" s="365" t="s">
        <v>1855</v>
      </c>
      <c r="C55" s="365" t="s">
        <v>1856</v>
      </c>
      <c r="D55" s="365" t="s">
        <v>29</v>
      </c>
      <c r="E55" s="365" t="s">
        <v>2078</v>
      </c>
      <c r="F55" s="381"/>
      <c r="G55" s="381">
        <v>0</v>
      </c>
      <c r="H55" s="381">
        <v>0</v>
      </c>
      <c r="I55" s="381">
        <v>0</v>
      </c>
      <c r="J55" s="381">
        <v>0</v>
      </c>
      <c r="K55" s="381">
        <v>0</v>
      </c>
      <c r="L55" s="381"/>
      <c r="M55" s="381">
        <v>0</v>
      </c>
      <c r="N55" s="381">
        <v>0</v>
      </c>
      <c r="O55" s="381">
        <v>0</v>
      </c>
      <c r="P55" s="381">
        <v>0</v>
      </c>
      <c r="Q55" s="381">
        <v>0</v>
      </c>
      <c r="R55" s="381">
        <v>0</v>
      </c>
      <c r="S55" s="381">
        <v>0</v>
      </c>
      <c r="T55" s="381">
        <v>0</v>
      </c>
      <c r="U55" s="381">
        <v>0</v>
      </c>
      <c r="V55" s="381">
        <v>0</v>
      </c>
      <c r="W55" s="381">
        <v>0</v>
      </c>
      <c r="X55" s="381">
        <v>0</v>
      </c>
      <c r="Y55" s="382">
        <v>0</v>
      </c>
    </row>
    <row r="56" spans="1:25" x14ac:dyDescent="0.3">
      <c r="A56" s="370" t="s">
        <v>103</v>
      </c>
      <c r="B56" s="365" t="s">
        <v>1871</v>
      </c>
      <c r="C56" s="365" t="s">
        <v>1872</v>
      </c>
      <c r="D56" s="365" t="s">
        <v>2</v>
      </c>
      <c r="E56" s="365" t="s">
        <v>2073</v>
      </c>
      <c r="F56" s="381">
        <v>22754.400000000001</v>
      </c>
      <c r="G56" s="381">
        <v>11741.98</v>
      </c>
      <c r="H56" s="381">
        <v>4977.6899999999996</v>
      </c>
      <c r="I56" s="381">
        <v>1843.36</v>
      </c>
      <c r="J56" s="381">
        <v>75167.92</v>
      </c>
      <c r="K56" s="381">
        <v>23960.9</v>
      </c>
      <c r="L56" s="381"/>
      <c r="M56" s="381">
        <v>0</v>
      </c>
      <c r="N56" s="381">
        <v>0</v>
      </c>
      <c r="O56" s="381">
        <v>0</v>
      </c>
      <c r="P56" s="381">
        <v>0</v>
      </c>
      <c r="Q56" s="381">
        <v>0</v>
      </c>
      <c r="R56" s="381">
        <v>30</v>
      </c>
      <c r="S56" s="381">
        <v>0</v>
      </c>
      <c r="T56" s="381">
        <v>32191.69</v>
      </c>
      <c r="U56" s="381">
        <v>32191.69</v>
      </c>
      <c r="V56" s="381">
        <v>1611161.31</v>
      </c>
      <c r="W56" s="381">
        <v>1565091.04</v>
      </c>
      <c r="X56" s="381">
        <v>1746283</v>
      </c>
      <c r="Y56" s="382">
        <v>1634829</v>
      </c>
    </row>
    <row r="57" spans="1:25" x14ac:dyDescent="0.3">
      <c r="A57" s="370" t="s">
        <v>103</v>
      </c>
      <c r="B57" s="365" t="s">
        <v>1871</v>
      </c>
      <c r="C57" s="365" t="s">
        <v>1872</v>
      </c>
      <c r="D57" s="365" t="s">
        <v>6</v>
      </c>
      <c r="E57" s="365" t="s">
        <v>2074</v>
      </c>
      <c r="F57" s="381"/>
      <c r="G57" s="381">
        <v>0</v>
      </c>
      <c r="H57" s="381">
        <v>0</v>
      </c>
      <c r="I57" s="381">
        <v>0</v>
      </c>
      <c r="J57" s="381">
        <v>0</v>
      </c>
      <c r="K57" s="381">
        <v>0</v>
      </c>
      <c r="L57" s="381"/>
      <c r="M57" s="381">
        <v>0</v>
      </c>
      <c r="N57" s="381">
        <v>0</v>
      </c>
      <c r="O57" s="381">
        <v>0</v>
      </c>
      <c r="P57" s="381">
        <v>0</v>
      </c>
      <c r="Q57" s="381">
        <v>0</v>
      </c>
      <c r="R57" s="381">
        <v>0</v>
      </c>
      <c r="S57" s="381">
        <v>0</v>
      </c>
      <c r="T57" s="381">
        <v>0</v>
      </c>
      <c r="U57" s="381">
        <v>166403.65</v>
      </c>
      <c r="V57" s="381">
        <v>3160000</v>
      </c>
      <c r="W57" s="381">
        <v>1191264.74</v>
      </c>
      <c r="X57" s="381">
        <v>3160000</v>
      </c>
      <c r="Y57" s="382">
        <v>1357668.39</v>
      </c>
    </row>
    <row r="58" spans="1:25" x14ac:dyDescent="0.3">
      <c r="A58" s="370" t="s">
        <v>103</v>
      </c>
      <c r="B58" s="365" t="s">
        <v>1871</v>
      </c>
      <c r="C58" s="365" t="s">
        <v>1872</v>
      </c>
      <c r="D58" s="365" t="s">
        <v>10</v>
      </c>
      <c r="E58" s="365" t="s">
        <v>2076</v>
      </c>
      <c r="F58" s="381"/>
      <c r="G58" s="381">
        <v>0</v>
      </c>
      <c r="H58" s="381">
        <v>0</v>
      </c>
      <c r="I58" s="381">
        <v>0</v>
      </c>
      <c r="J58" s="381">
        <v>0</v>
      </c>
      <c r="K58" s="381">
        <v>0</v>
      </c>
      <c r="L58" s="381"/>
      <c r="M58" s="381">
        <v>0</v>
      </c>
      <c r="N58" s="381">
        <v>0</v>
      </c>
      <c r="O58" s="381">
        <v>0</v>
      </c>
      <c r="P58" s="381">
        <v>0</v>
      </c>
      <c r="Q58" s="381">
        <v>0</v>
      </c>
      <c r="R58" s="381">
        <v>0</v>
      </c>
      <c r="S58" s="381">
        <v>0</v>
      </c>
      <c r="T58" s="381">
        <v>0</v>
      </c>
      <c r="U58" s="381">
        <v>0</v>
      </c>
      <c r="V58" s="381">
        <v>4600</v>
      </c>
      <c r="W58" s="381">
        <v>1090.53</v>
      </c>
      <c r="X58" s="381">
        <v>4600</v>
      </c>
      <c r="Y58" s="382">
        <v>1090.53</v>
      </c>
    </row>
    <row r="59" spans="1:25" x14ac:dyDescent="0.3">
      <c r="A59" s="370" t="s">
        <v>103</v>
      </c>
      <c r="B59" s="365" t="s">
        <v>1871</v>
      </c>
      <c r="C59" s="365" t="s">
        <v>1872</v>
      </c>
      <c r="D59" s="365" t="s">
        <v>15</v>
      </c>
      <c r="E59" s="365" t="s">
        <v>2075</v>
      </c>
      <c r="F59" s="381"/>
      <c r="G59" s="381">
        <v>0</v>
      </c>
      <c r="H59" s="381">
        <v>0</v>
      </c>
      <c r="I59" s="381">
        <v>0</v>
      </c>
      <c r="J59" s="381">
        <v>0</v>
      </c>
      <c r="K59" s="381">
        <v>0</v>
      </c>
      <c r="L59" s="381"/>
      <c r="M59" s="381">
        <v>0</v>
      </c>
      <c r="N59" s="381">
        <v>0</v>
      </c>
      <c r="O59" s="381">
        <v>0</v>
      </c>
      <c r="P59" s="381">
        <v>0</v>
      </c>
      <c r="Q59" s="381">
        <v>0</v>
      </c>
      <c r="R59" s="381">
        <v>0</v>
      </c>
      <c r="S59" s="381">
        <v>0</v>
      </c>
      <c r="T59" s="381">
        <v>0</v>
      </c>
      <c r="U59" s="381">
        <v>0</v>
      </c>
      <c r="V59" s="381">
        <v>49047</v>
      </c>
      <c r="W59" s="381">
        <v>33973.99</v>
      </c>
      <c r="X59" s="381">
        <v>49047</v>
      </c>
      <c r="Y59" s="382">
        <v>33973.99</v>
      </c>
    </row>
    <row r="60" spans="1:25" x14ac:dyDescent="0.3">
      <c r="A60" s="370" t="s">
        <v>103</v>
      </c>
      <c r="B60" s="365" t="s">
        <v>1873</v>
      </c>
      <c r="C60" s="365" t="s">
        <v>1874</v>
      </c>
      <c r="D60" s="365" t="s">
        <v>2</v>
      </c>
      <c r="E60" s="365" t="s">
        <v>2073</v>
      </c>
      <c r="F60" s="381">
        <v>104815</v>
      </c>
      <c r="G60" s="381">
        <v>98183.13</v>
      </c>
      <c r="H60" s="381">
        <v>20634</v>
      </c>
      <c r="I60" s="381">
        <v>15637.25</v>
      </c>
      <c r="J60" s="381">
        <v>26000</v>
      </c>
      <c r="K60" s="381">
        <v>24959.5</v>
      </c>
      <c r="L60" s="381"/>
      <c r="M60" s="381">
        <v>0</v>
      </c>
      <c r="N60" s="381">
        <v>0</v>
      </c>
      <c r="O60" s="381">
        <v>0</v>
      </c>
      <c r="P60" s="381">
        <v>0</v>
      </c>
      <c r="Q60" s="381">
        <v>0</v>
      </c>
      <c r="R60" s="381">
        <v>1061</v>
      </c>
      <c r="S60" s="381">
        <v>1058.82</v>
      </c>
      <c r="T60" s="381">
        <v>47000</v>
      </c>
      <c r="U60" s="381">
        <v>46510.61</v>
      </c>
      <c r="V60" s="381">
        <v>81000</v>
      </c>
      <c r="W60" s="381">
        <v>79695.8</v>
      </c>
      <c r="X60" s="381">
        <v>280510</v>
      </c>
      <c r="Y60" s="382">
        <v>266045.18</v>
      </c>
    </row>
    <row r="61" spans="1:25" x14ac:dyDescent="0.3">
      <c r="A61" s="370" t="s">
        <v>103</v>
      </c>
      <c r="B61" s="365" t="s">
        <v>1873</v>
      </c>
      <c r="C61" s="365" t="s">
        <v>1874</v>
      </c>
      <c r="D61" s="365" t="s">
        <v>6</v>
      </c>
      <c r="E61" s="365" t="s">
        <v>2074</v>
      </c>
      <c r="F61" s="381"/>
      <c r="G61" s="381">
        <v>0</v>
      </c>
      <c r="H61" s="381">
        <v>0</v>
      </c>
      <c r="I61" s="381">
        <v>0</v>
      </c>
      <c r="J61" s="381">
        <v>0</v>
      </c>
      <c r="K61" s="381">
        <v>0</v>
      </c>
      <c r="L61" s="381"/>
      <c r="M61" s="381">
        <v>0</v>
      </c>
      <c r="N61" s="381">
        <v>0</v>
      </c>
      <c r="O61" s="381">
        <v>0</v>
      </c>
      <c r="P61" s="381">
        <v>0</v>
      </c>
      <c r="Q61" s="381">
        <v>0</v>
      </c>
      <c r="R61" s="381">
        <v>0</v>
      </c>
      <c r="S61" s="381">
        <v>0</v>
      </c>
      <c r="T61" s="381">
        <v>0</v>
      </c>
      <c r="U61" s="381">
        <v>0</v>
      </c>
      <c r="V61" s="381">
        <v>0</v>
      </c>
      <c r="W61" s="381">
        <v>0</v>
      </c>
      <c r="X61" s="381">
        <v>0</v>
      </c>
      <c r="Y61" s="382">
        <v>0</v>
      </c>
    </row>
    <row r="62" spans="1:25" x14ac:dyDescent="0.3">
      <c r="A62" s="370" t="s">
        <v>103</v>
      </c>
      <c r="B62" s="365" t="s">
        <v>1873</v>
      </c>
      <c r="C62" s="365" t="s">
        <v>1874</v>
      </c>
      <c r="D62" s="365" t="s">
        <v>15</v>
      </c>
      <c r="E62" s="365" t="s">
        <v>2075</v>
      </c>
      <c r="F62" s="381"/>
      <c r="G62" s="381">
        <v>0</v>
      </c>
      <c r="H62" s="381">
        <v>0</v>
      </c>
      <c r="I62" s="381">
        <v>0</v>
      </c>
      <c r="J62" s="381">
        <v>0</v>
      </c>
      <c r="K62" s="381">
        <v>0</v>
      </c>
      <c r="L62" s="381"/>
      <c r="M62" s="381">
        <v>0</v>
      </c>
      <c r="N62" s="381">
        <v>0</v>
      </c>
      <c r="O62" s="381">
        <v>0</v>
      </c>
      <c r="P62" s="381">
        <v>0</v>
      </c>
      <c r="Q62" s="381">
        <v>0</v>
      </c>
      <c r="R62" s="381">
        <v>0</v>
      </c>
      <c r="S62" s="381">
        <v>0</v>
      </c>
      <c r="T62" s="381">
        <v>0</v>
      </c>
      <c r="U62" s="381">
        <v>0</v>
      </c>
      <c r="V62" s="381">
        <v>0</v>
      </c>
      <c r="W62" s="381">
        <v>0</v>
      </c>
      <c r="X62" s="381">
        <v>0</v>
      </c>
      <c r="Y62" s="382">
        <v>0</v>
      </c>
    </row>
    <row r="63" spans="1:25" x14ac:dyDescent="0.3">
      <c r="A63" s="370" t="s">
        <v>103</v>
      </c>
      <c r="B63" s="365" t="s">
        <v>1873</v>
      </c>
      <c r="C63" s="365" t="s">
        <v>1874</v>
      </c>
      <c r="D63" s="365" t="s">
        <v>29</v>
      </c>
      <c r="E63" s="365" t="s">
        <v>2078</v>
      </c>
      <c r="F63" s="381">
        <v>5185</v>
      </c>
      <c r="G63" s="381">
        <v>977.95</v>
      </c>
      <c r="H63" s="381">
        <v>866</v>
      </c>
      <c r="I63" s="381">
        <v>866</v>
      </c>
      <c r="J63" s="381">
        <v>2000</v>
      </c>
      <c r="K63" s="381">
        <v>1270.7</v>
      </c>
      <c r="L63" s="381"/>
      <c r="M63" s="381">
        <v>0</v>
      </c>
      <c r="N63" s="381">
        <v>0</v>
      </c>
      <c r="O63" s="381">
        <v>0</v>
      </c>
      <c r="P63" s="381">
        <v>0</v>
      </c>
      <c r="Q63" s="381">
        <v>0</v>
      </c>
      <c r="R63" s="381">
        <v>0</v>
      </c>
      <c r="S63" s="381">
        <v>0</v>
      </c>
      <c r="T63" s="381">
        <v>0</v>
      </c>
      <c r="U63" s="381">
        <v>0</v>
      </c>
      <c r="V63" s="381">
        <v>0</v>
      </c>
      <c r="W63" s="381">
        <v>0</v>
      </c>
      <c r="X63" s="381">
        <v>8051</v>
      </c>
      <c r="Y63" s="382">
        <v>3114.73</v>
      </c>
    </row>
    <row r="64" spans="1:25" x14ac:dyDescent="0.3">
      <c r="A64" s="370" t="s">
        <v>103</v>
      </c>
      <c r="B64" s="365" t="s">
        <v>1875</v>
      </c>
      <c r="C64" s="365" t="s">
        <v>1876</v>
      </c>
      <c r="D64" s="365" t="s">
        <v>2</v>
      </c>
      <c r="E64" s="365" t="s">
        <v>2073</v>
      </c>
      <c r="F64" s="381">
        <v>145792</v>
      </c>
      <c r="G64" s="381">
        <v>142997.57999999999</v>
      </c>
      <c r="H64" s="381">
        <v>25208</v>
      </c>
      <c r="I64" s="381">
        <v>25027.79</v>
      </c>
      <c r="J64" s="381">
        <v>83000</v>
      </c>
      <c r="K64" s="381">
        <v>73188.399999999994</v>
      </c>
      <c r="L64" s="381"/>
      <c r="M64" s="381">
        <v>0</v>
      </c>
      <c r="N64" s="381">
        <v>0</v>
      </c>
      <c r="O64" s="381">
        <v>0</v>
      </c>
      <c r="P64" s="381">
        <v>0</v>
      </c>
      <c r="Q64" s="381">
        <v>0</v>
      </c>
      <c r="R64" s="381">
        <v>768.74</v>
      </c>
      <c r="S64" s="381">
        <v>392.95</v>
      </c>
      <c r="T64" s="381">
        <v>1232</v>
      </c>
      <c r="U64" s="381">
        <v>1230</v>
      </c>
      <c r="V64" s="381">
        <v>88768</v>
      </c>
      <c r="W64" s="381">
        <v>85998.36</v>
      </c>
      <c r="X64" s="381">
        <v>344768.74</v>
      </c>
      <c r="Y64" s="382">
        <v>328835.09999999998</v>
      </c>
    </row>
    <row r="65" spans="1:25" x14ac:dyDescent="0.3">
      <c r="A65" s="370" t="s">
        <v>103</v>
      </c>
      <c r="B65" s="365" t="s">
        <v>1897</v>
      </c>
      <c r="C65" s="365" t="s">
        <v>1898</v>
      </c>
      <c r="D65" s="365" t="s">
        <v>2</v>
      </c>
      <c r="E65" s="365" t="s">
        <v>2073</v>
      </c>
      <c r="F65" s="381">
        <v>154082.32999999999</v>
      </c>
      <c r="G65" s="381">
        <v>136320.73000000001</v>
      </c>
      <c r="H65" s="381">
        <v>26098</v>
      </c>
      <c r="I65" s="381">
        <v>23909.72</v>
      </c>
      <c r="J65" s="381">
        <v>1698789.67</v>
      </c>
      <c r="K65" s="381">
        <v>1605145.6000000001</v>
      </c>
      <c r="L65" s="381"/>
      <c r="M65" s="381">
        <v>0</v>
      </c>
      <c r="N65" s="381">
        <v>0</v>
      </c>
      <c r="O65" s="381">
        <v>0</v>
      </c>
      <c r="P65" s="381">
        <v>0</v>
      </c>
      <c r="Q65" s="381">
        <v>0</v>
      </c>
      <c r="R65" s="381">
        <v>729.5</v>
      </c>
      <c r="S65" s="381">
        <v>546.64</v>
      </c>
      <c r="T65" s="381">
        <v>62225.56</v>
      </c>
      <c r="U65" s="381">
        <v>62195.56</v>
      </c>
      <c r="V65" s="381">
        <v>12857053.960000001</v>
      </c>
      <c r="W65" s="381">
        <v>12833713.58</v>
      </c>
      <c r="X65" s="381">
        <v>14798979.02</v>
      </c>
      <c r="Y65" s="382">
        <v>14661831.869999999</v>
      </c>
    </row>
    <row r="66" spans="1:25" x14ac:dyDescent="0.3">
      <c r="A66" s="370" t="s">
        <v>103</v>
      </c>
      <c r="B66" s="365" t="s">
        <v>1897</v>
      </c>
      <c r="C66" s="365" t="s">
        <v>1898</v>
      </c>
      <c r="D66" s="365" t="s">
        <v>6</v>
      </c>
      <c r="E66" s="365" t="s">
        <v>2074</v>
      </c>
      <c r="F66" s="381"/>
      <c r="G66" s="381">
        <v>0</v>
      </c>
      <c r="H66" s="381">
        <v>0</v>
      </c>
      <c r="I66" s="381">
        <v>0</v>
      </c>
      <c r="J66" s="381">
        <v>0</v>
      </c>
      <c r="K66" s="381">
        <v>0</v>
      </c>
      <c r="L66" s="381"/>
      <c r="M66" s="381">
        <v>0</v>
      </c>
      <c r="N66" s="381">
        <v>0</v>
      </c>
      <c r="O66" s="381">
        <v>0</v>
      </c>
      <c r="P66" s="381">
        <v>0</v>
      </c>
      <c r="Q66" s="381">
        <v>0</v>
      </c>
      <c r="R66" s="381">
        <v>0</v>
      </c>
      <c r="S66" s="381">
        <v>0</v>
      </c>
      <c r="T66" s="381">
        <v>70000</v>
      </c>
      <c r="U66" s="381">
        <v>855815.16</v>
      </c>
      <c r="V66" s="381">
        <v>7278132</v>
      </c>
      <c r="W66" s="381">
        <v>6015607.4500000002</v>
      </c>
      <c r="X66" s="381">
        <v>7348132</v>
      </c>
      <c r="Y66" s="382">
        <v>6871422.6100000003</v>
      </c>
    </row>
    <row r="67" spans="1:25" x14ac:dyDescent="0.3">
      <c r="A67" s="370" t="s">
        <v>103</v>
      </c>
      <c r="B67" s="365" t="s">
        <v>1897</v>
      </c>
      <c r="C67" s="365" t="s">
        <v>1898</v>
      </c>
      <c r="D67" s="365" t="s">
        <v>10</v>
      </c>
      <c r="E67" s="365" t="s">
        <v>2076</v>
      </c>
      <c r="F67" s="381"/>
      <c r="G67" s="381">
        <v>0</v>
      </c>
      <c r="H67" s="381">
        <v>0</v>
      </c>
      <c r="I67" s="381">
        <v>0</v>
      </c>
      <c r="J67" s="381">
        <v>0</v>
      </c>
      <c r="K67" s="381">
        <v>0</v>
      </c>
      <c r="L67" s="381"/>
      <c r="M67" s="381">
        <v>0</v>
      </c>
      <c r="N67" s="381">
        <v>0</v>
      </c>
      <c r="O67" s="381">
        <v>0</v>
      </c>
      <c r="P67" s="381">
        <v>0</v>
      </c>
      <c r="Q67" s="381">
        <v>0</v>
      </c>
      <c r="R67" s="381">
        <v>0</v>
      </c>
      <c r="S67" s="381">
        <v>0</v>
      </c>
      <c r="T67" s="381">
        <v>0</v>
      </c>
      <c r="U67" s="381">
        <v>0</v>
      </c>
      <c r="V67" s="381">
        <v>845594.65</v>
      </c>
      <c r="W67" s="381">
        <v>842575.45</v>
      </c>
      <c r="X67" s="381">
        <v>845594.65</v>
      </c>
      <c r="Y67" s="382">
        <v>842575.45</v>
      </c>
    </row>
    <row r="68" spans="1:25" x14ac:dyDescent="0.3">
      <c r="A68" s="370" t="s">
        <v>103</v>
      </c>
      <c r="B68" s="365" t="s">
        <v>1897</v>
      </c>
      <c r="C68" s="365" t="s">
        <v>1898</v>
      </c>
      <c r="D68" s="365" t="s">
        <v>15</v>
      </c>
      <c r="E68" s="365" t="s">
        <v>2075</v>
      </c>
      <c r="F68" s="381"/>
      <c r="G68" s="381">
        <v>0</v>
      </c>
      <c r="H68" s="381">
        <v>0</v>
      </c>
      <c r="I68" s="381">
        <v>0</v>
      </c>
      <c r="J68" s="381">
        <v>0</v>
      </c>
      <c r="K68" s="381">
        <v>0</v>
      </c>
      <c r="L68" s="381"/>
      <c r="M68" s="381">
        <v>0</v>
      </c>
      <c r="N68" s="381">
        <v>0</v>
      </c>
      <c r="O68" s="381">
        <v>0</v>
      </c>
      <c r="P68" s="381">
        <v>0</v>
      </c>
      <c r="Q68" s="381">
        <v>0</v>
      </c>
      <c r="R68" s="381">
        <v>0</v>
      </c>
      <c r="S68" s="381">
        <v>0</v>
      </c>
      <c r="T68" s="381">
        <v>0</v>
      </c>
      <c r="U68" s="381">
        <v>0</v>
      </c>
      <c r="V68" s="381">
        <v>1359225.83</v>
      </c>
      <c r="W68" s="381">
        <v>1358601.66</v>
      </c>
      <c r="X68" s="381">
        <v>1359225.83</v>
      </c>
      <c r="Y68" s="382">
        <v>1358601.66</v>
      </c>
    </row>
    <row r="69" spans="1:25" x14ac:dyDescent="0.3">
      <c r="A69" s="370" t="s">
        <v>103</v>
      </c>
      <c r="B69" s="365" t="s">
        <v>1897</v>
      </c>
      <c r="C69" s="365" t="s">
        <v>1898</v>
      </c>
      <c r="D69" s="365" t="s">
        <v>29</v>
      </c>
      <c r="E69" s="365" t="s">
        <v>2078</v>
      </c>
      <c r="F69" s="381"/>
      <c r="G69" s="381">
        <v>0</v>
      </c>
      <c r="H69" s="381">
        <v>0</v>
      </c>
      <c r="I69" s="381">
        <v>0</v>
      </c>
      <c r="J69" s="381">
        <v>300</v>
      </c>
      <c r="K69" s="381">
        <v>0</v>
      </c>
      <c r="L69" s="381"/>
      <c r="M69" s="381">
        <v>0</v>
      </c>
      <c r="N69" s="381">
        <v>0</v>
      </c>
      <c r="O69" s="381">
        <v>0</v>
      </c>
      <c r="P69" s="381">
        <v>0</v>
      </c>
      <c r="Q69" s="381">
        <v>0</v>
      </c>
      <c r="R69" s="381">
        <v>0</v>
      </c>
      <c r="S69" s="381">
        <v>0</v>
      </c>
      <c r="T69" s="381">
        <v>0</v>
      </c>
      <c r="U69" s="381">
        <v>0</v>
      </c>
      <c r="V69" s="381">
        <v>0</v>
      </c>
      <c r="W69" s="381">
        <v>0</v>
      </c>
      <c r="X69" s="381">
        <v>300</v>
      </c>
      <c r="Y69" s="382">
        <v>0</v>
      </c>
    </row>
    <row r="70" spans="1:25" x14ac:dyDescent="0.3">
      <c r="A70" s="370" t="s">
        <v>103</v>
      </c>
      <c r="B70" s="365" t="s">
        <v>1899</v>
      </c>
      <c r="C70" s="365" t="s">
        <v>1900</v>
      </c>
      <c r="D70" s="365" t="s">
        <v>2</v>
      </c>
      <c r="E70" s="365" t="s">
        <v>2073</v>
      </c>
      <c r="F70" s="381"/>
      <c r="G70" s="381">
        <v>0</v>
      </c>
      <c r="H70" s="381">
        <v>0</v>
      </c>
      <c r="I70" s="381">
        <v>0</v>
      </c>
      <c r="J70" s="381">
        <v>0</v>
      </c>
      <c r="K70" s="381">
        <v>0</v>
      </c>
      <c r="L70" s="381"/>
      <c r="M70" s="381">
        <v>0</v>
      </c>
      <c r="N70" s="381">
        <v>0</v>
      </c>
      <c r="O70" s="381">
        <v>0</v>
      </c>
      <c r="P70" s="381">
        <v>0</v>
      </c>
      <c r="Q70" s="381">
        <v>0</v>
      </c>
      <c r="R70" s="381">
        <v>0</v>
      </c>
      <c r="S70" s="381">
        <v>0</v>
      </c>
      <c r="T70" s="381">
        <v>0</v>
      </c>
      <c r="U70" s="381">
        <v>0</v>
      </c>
      <c r="V70" s="381">
        <v>0</v>
      </c>
      <c r="W70" s="381">
        <v>0</v>
      </c>
      <c r="X70" s="381">
        <v>0</v>
      </c>
      <c r="Y70" s="382">
        <v>0</v>
      </c>
    </row>
    <row r="71" spans="1:25" x14ac:dyDescent="0.3">
      <c r="A71" s="370" t="s">
        <v>103</v>
      </c>
      <c r="B71" s="365" t="s">
        <v>1899</v>
      </c>
      <c r="C71" s="365" t="s">
        <v>1900</v>
      </c>
      <c r="D71" s="365" t="s">
        <v>6</v>
      </c>
      <c r="E71" s="365" t="s">
        <v>2074</v>
      </c>
      <c r="F71" s="381"/>
      <c r="G71" s="381">
        <v>0</v>
      </c>
      <c r="H71" s="381">
        <v>0</v>
      </c>
      <c r="I71" s="381">
        <v>0</v>
      </c>
      <c r="J71" s="381">
        <v>0</v>
      </c>
      <c r="K71" s="381">
        <v>0</v>
      </c>
      <c r="L71" s="381"/>
      <c r="M71" s="381">
        <v>0</v>
      </c>
      <c r="N71" s="381">
        <v>0</v>
      </c>
      <c r="O71" s="381">
        <v>0</v>
      </c>
      <c r="P71" s="381">
        <v>0</v>
      </c>
      <c r="Q71" s="381">
        <v>0</v>
      </c>
      <c r="R71" s="381">
        <v>0</v>
      </c>
      <c r="S71" s="381">
        <v>0</v>
      </c>
      <c r="T71" s="381">
        <v>0</v>
      </c>
      <c r="U71" s="381">
        <v>-0.36</v>
      </c>
      <c r="V71" s="381">
        <v>0</v>
      </c>
      <c r="W71" s="381">
        <v>0</v>
      </c>
      <c r="X71" s="381">
        <v>0</v>
      </c>
      <c r="Y71" s="382">
        <v>-0.36</v>
      </c>
    </row>
    <row r="72" spans="1:25" x14ac:dyDescent="0.3">
      <c r="A72" s="370" t="s">
        <v>103</v>
      </c>
      <c r="B72" s="365" t="s">
        <v>1899</v>
      </c>
      <c r="C72" s="365" t="s">
        <v>1900</v>
      </c>
      <c r="D72" s="365" t="s">
        <v>29</v>
      </c>
      <c r="E72" s="365" t="s">
        <v>2078</v>
      </c>
      <c r="F72" s="381"/>
      <c r="G72" s="381">
        <v>0</v>
      </c>
      <c r="H72" s="381">
        <v>0</v>
      </c>
      <c r="I72" s="381">
        <v>0</v>
      </c>
      <c r="J72" s="381">
        <v>0</v>
      </c>
      <c r="K72" s="381">
        <v>0</v>
      </c>
      <c r="L72" s="381"/>
      <c r="M72" s="381">
        <v>0</v>
      </c>
      <c r="N72" s="381">
        <v>0</v>
      </c>
      <c r="O72" s="381">
        <v>0</v>
      </c>
      <c r="P72" s="381">
        <v>0</v>
      </c>
      <c r="Q72" s="381">
        <v>0</v>
      </c>
      <c r="R72" s="381">
        <v>0</v>
      </c>
      <c r="S72" s="381">
        <v>0</v>
      </c>
      <c r="T72" s="381">
        <v>0</v>
      </c>
      <c r="U72" s="381">
        <v>0</v>
      </c>
      <c r="V72" s="381">
        <v>0</v>
      </c>
      <c r="W72" s="381">
        <v>0</v>
      </c>
      <c r="X72" s="381">
        <v>0</v>
      </c>
      <c r="Y72" s="382">
        <v>0</v>
      </c>
    </row>
    <row r="73" spans="1:25" x14ac:dyDescent="0.3">
      <c r="A73" s="370" t="s">
        <v>103</v>
      </c>
      <c r="B73" s="365" t="s">
        <v>1901</v>
      </c>
      <c r="C73" s="365" t="s">
        <v>1902</v>
      </c>
      <c r="D73" s="365" t="s">
        <v>2</v>
      </c>
      <c r="E73" s="365" t="s">
        <v>2073</v>
      </c>
      <c r="F73" s="381">
        <v>72500</v>
      </c>
      <c r="G73" s="381">
        <v>70105.850000000006</v>
      </c>
      <c r="H73" s="381">
        <v>13500</v>
      </c>
      <c r="I73" s="381">
        <v>11637.67</v>
      </c>
      <c r="J73" s="381">
        <v>13000</v>
      </c>
      <c r="K73" s="381">
        <v>11835.3</v>
      </c>
      <c r="L73" s="381"/>
      <c r="M73" s="381">
        <v>0</v>
      </c>
      <c r="N73" s="381">
        <v>0</v>
      </c>
      <c r="O73" s="381">
        <v>0</v>
      </c>
      <c r="P73" s="381">
        <v>0</v>
      </c>
      <c r="Q73" s="381">
        <v>0</v>
      </c>
      <c r="R73" s="381">
        <v>30</v>
      </c>
      <c r="S73" s="381">
        <v>0</v>
      </c>
      <c r="T73" s="381">
        <v>0</v>
      </c>
      <c r="U73" s="381">
        <v>0</v>
      </c>
      <c r="V73" s="381">
        <v>89000</v>
      </c>
      <c r="W73" s="381">
        <v>47373.4</v>
      </c>
      <c r="X73" s="381">
        <v>188030</v>
      </c>
      <c r="Y73" s="382">
        <v>140952.29</v>
      </c>
    </row>
    <row r="74" spans="1:25" x14ac:dyDescent="0.3">
      <c r="A74" s="370" t="s">
        <v>103</v>
      </c>
      <c r="B74" s="365" t="s">
        <v>1901</v>
      </c>
      <c r="C74" s="365" t="s">
        <v>1902</v>
      </c>
      <c r="D74" s="365" t="s">
        <v>6</v>
      </c>
      <c r="E74" s="365" t="s">
        <v>2074</v>
      </c>
      <c r="F74" s="381"/>
      <c r="G74" s="381">
        <v>0</v>
      </c>
      <c r="H74" s="381">
        <v>0</v>
      </c>
      <c r="I74" s="381">
        <v>0</v>
      </c>
      <c r="J74" s="381">
        <v>0</v>
      </c>
      <c r="K74" s="381">
        <v>0</v>
      </c>
      <c r="L74" s="381"/>
      <c r="M74" s="381">
        <v>0</v>
      </c>
      <c r="N74" s="381">
        <v>0</v>
      </c>
      <c r="O74" s="381">
        <v>0</v>
      </c>
      <c r="P74" s="381">
        <v>0</v>
      </c>
      <c r="Q74" s="381">
        <v>0</v>
      </c>
      <c r="R74" s="381">
        <v>0</v>
      </c>
      <c r="S74" s="381">
        <v>0</v>
      </c>
      <c r="T74" s="381">
        <v>0</v>
      </c>
      <c r="U74" s="381">
        <v>0</v>
      </c>
      <c r="V74" s="381">
        <v>0</v>
      </c>
      <c r="W74" s="381">
        <v>0</v>
      </c>
      <c r="X74" s="381">
        <v>0</v>
      </c>
      <c r="Y74" s="382">
        <v>0</v>
      </c>
    </row>
    <row r="75" spans="1:25" x14ac:dyDescent="0.3">
      <c r="A75" s="370" t="s">
        <v>103</v>
      </c>
      <c r="B75" s="365" t="s">
        <v>1901</v>
      </c>
      <c r="C75" s="365" t="s">
        <v>1902</v>
      </c>
      <c r="D75" s="365" t="s">
        <v>10</v>
      </c>
      <c r="E75" s="365" t="s">
        <v>2076</v>
      </c>
      <c r="F75" s="381"/>
      <c r="G75" s="381">
        <v>0</v>
      </c>
      <c r="H75" s="381">
        <v>0</v>
      </c>
      <c r="I75" s="381">
        <v>0</v>
      </c>
      <c r="J75" s="381">
        <v>0</v>
      </c>
      <c r="K75" s="381">
        <v>0</v>
      </c>
      <c r="L75" s="381"/>
      <c r="M75" s="381">
        <v>0</v>
      </c>
      <c r="N75" s="381">
        <v>0</v>
      </c>
      <c r="O75" s="381">
        <v>0</v>
      </c>
      <c r="P75" s="381">
        <v>0</v>
      </c>
      <c r="Q75" s="381">
        <v>0</v>
      </c>
      <c r="R75" s="381">
        <v>0</v>
      </c>
      <c r="S75" s="381">
        <v>0</v>
      </c>
      <c r="T75" s="381">
        <v>0</v>
      </c>
      <c r="U75" s="381">
        <v>0</v>
      </c>
      <c r="V75" s="381">
        <v>0</v>
      </c>
      <c r="W75" s="381">
        <v>0</v>
      </c>
      <c r="X75" s="381">
        <v>0</v>
      </c>
      <c r="Y75" s="382">
        <v>0</v>
      </c>
    </row>
    <row r="76" spans="1:25" x14ac:dyDescent="0.3">
      <c r="A76" s="370" t="s">
        <v>103</v>
      </c>
      <c r="B76" s="365" t="s">
        <v>1901</v>
      </c>
      <c r="C76" s="365" t="s">
        <v>1902</v>
      </c>
      <c r="D76" s="365" t="s">
        <v>15</v>
      </c>
      <c r="E76" s="365" t="s">
        <v>2075</v>
      </c>
      <c r="F76" s="381"/>
      <c r="G76" s="381">
        <v>0</v>
      </c>
      <c r="H76" s="381">
        <v>0</v>
      </c>
      <c r="I76" s="381">
        <v>0</v>
      </c>
      <c r="J76" s="381">
        <v>0</v>
      </c>
      <c r="K76" s="381">
        <v>0</v>
      </c>
      <c r="L76" s="381"/>
      <c r="M76" s="381">
        <v>0</v>
      </c>
      <c r="N76" s="381">
        <v>0</v>
      </c>
      <c r="O76" s="381">
        <v>0</v>
      </c>
      <c r="P76" s="381">
        <v>0</v>
      </c>
      <c r="Q76" s="381">
        <v>0</v>
      </c>
      <c r="R76" s="381">
        <v>0</v>
      </c>
      <c r="S76" s="381">
        <v>0</v>
      </c>
      <c r="T76" s="381">
        <v>0</v>
      </c>
      <c r="U76" s="381">
        <v>0</v>
      </c>
      <c r="V76" s="381">
        <v>11000</v>
      </c>
      <c r="W76" s="381">
        <v>51.66</v>
      </c>
      <c r="X76" s="381">
        <v>11000</v>
      </c>
      <c r="Y76" s="382">
        <v>51.66</v>
      </c>
    </row>
    <row r="77" spans="1:25" x14ac:dyDescent="0.3">
      <c r="A77" s="370" t="s">
        <v>103</v>
      </c>
      <c r="B77" s="365" t="s">
        <v>1903</v>
      </c>
      <c r="C77" s="365" t="s">
        <v>1904</v>
      </c>
      <c r="D77" s="365" t="s">
        <v>2</v>
      </c>
      <c r="E77" s="365" t="s">
        <v>2073</v>
      </c>
      <c r="F77" s="381">
        <v>12200</v>
      </c>
      <c r="G77" s="381">
        <v>9113.39</v>
      </c>
      <c r="H77" s="381">
        <v>1700</v>
      </c>
      <c r="I77" s="381">
        <v>1523.22</v>
      </c>
      <c r="J77" s="381">
        <v>7000</v>
      </c>
      <c r="K77" s="381">
        <v>3108.9</v>
      </c>
      <c r="L77" s="381">
        <v>400000</v>
      </c>
      <c r="M77" s="381">
        <v>400000</v>
      </c>
      <c r="N77" s="381">
        <v>0</v>
      </c>
      <c r="O77" s="381">
        <v>0</v>
      </c>
      <c r="P77" s="381">
        <v>0</v>
      </c>
      <c r="Q77" s="381">
        <v>0</v>
      </c>
      <c r="R77" s="381">
        <v>70</v>
      </c>
      <c r="S77" s="381">
        <v>70</v>
      </c>
      <c r="T77" s="381">
        <v>0</v>
      </c>
      <c r="U77" s="381">
        <v>0</v>
      </c>
      <c r="V77" s="381">
        <v>132791.72</v>
      </c>
      <c r="W77" s="381">
        <v>126483.59</v>
      </c>
      <c r="X77" s="381">
        <v>553761.72</v>
      </c>
      <c r="Y77" s="382">
        <v>540299.13</v>
      </c>
    </row>
    <row r="78" spans="1:25" x14ac:dyDescent="0.3">
      <c r="A78" s="370" t="s">
        <v>103</v>
      </c>
      <c r="B78" s="365" t="s">
        <v>1903</v>
      </c>
      <c r="C78" s="365" t="s">
        <v>1904</v>
      </c>
      <c r="D78" s="365" t="s">
        <v>6</v>
      </c>
      <c r="E78" s="365" t="s">
        <v>2074</v>
      </c>
      <c r="F78" s="381"/>
      <c r="G78" s="381">
        <v>0</v>
      </c>
      <c r="H78" s="381">
        <v>0</v>
      </c>
      <c r="I78" s="381">
        <v>0</v>
      </c>
      <c r="J78" s="381">
        <v>0</v>
      </c>
      <c r="K78" s="381">
        <v>0</v>
      </c>
      <c r="L78" s="381"/>
      <c r="M78" s="381">
        <v>0</v>
      </c>
      <c r="N78" s="381">
        <v>0</v>
      </c>
      <c r="O78" s="381">
        <v>0</v>
      </c>
      <c r="P78" s="381">
        <v>0</v>
      </c>
      <c r="Q78" s="381">
        <v>0</v>
      </c>
      <c r="R78" s="381">
        <v>0</v>
      </c>
      <c r="S78" s="381">
        <v>0</v>
      </c>
      <c r="T78" s="381">
        <v>0</v>
      </c>
      <c r="U78" s="381">
        <v>0</v>
      </c>
      <c r="V78" s="381">
        <v>754000</v>
      </c>
      <c r="W78" s="381">
        <v>0</v>
      </c>
      <c r="X78" s="381">
        <v>754000</v>
      </c>
      <c r="Y78" s="382">
        <v>0</v>
      </c>
    </row>
    <row r="79" spans="1:25" x14ac:dyDescent="0.3">
      <c r="A79" s="370" t="s">
        <v>103</v>
      </c>
      <c r="B79" s="365" t="s">
        <v>1903</v>
      </c>
      <c r="C79" s="365" t="s">
        <v>1904</v>
      </c>
      <c r="D79" s="365" t="s">
        <v>15</v>
      </c>
      <c r="E79" s="365" t="s">
        <v>2075</v>
      </c>
      <c r="F79" s="381"/>
      <c r="G79" s="381">
        <v>0</v>
      </c>
      <c r="H79" s="381">
        <v>0</v>
      </c>
      <c r="I79" s="381">
        <v>0</v>
      </c>
      <c r="J79" s="381">
        <v>0</v>
      </c>
      <c r="K79" s="381">
        <v>0</v>
      </c>
      <c r="L79" s="381"/>
      <c r="M79" s="381">
        <v>0</v>
      </c>
      <c r="N79" s="381">
        <v>0</v>
      </c>
      <c r="O79" s="381">
        <v>0</v>
      </c>
      <c r="P79" s="381">
        <v>0</v>
      </c>
      <c r="Q79" s="381">
        <v>0</v>
      </c>
      <c r="R79" s="381">
        <v>0</v>
      </c>
      <c r="S79" s="381">
        <v>0</v>
      </c>
      <c r="T79" s="381">
        <v>0</v>
      </c>
      <c r="U79" s="381">
        <v>0</v>
      </c>
      <c r="V79" s="381">
        <v>20708.28</v>
      </c>
      <c r="W79" s="381">
        <v>18007.400000000001</v>
      </c>
      <c r="X79" s="381">
        <v>20708.28</v>
      </c>
      <c r="Y79" s="382">
        <v>18007.400000000001</v>
      </c>
    </row>
    <row r="80" spans="1:25" x14ac:dyDescent="0.3">
      <c r="A80" s="370" t="s">
        <v>103</v>
      </c>
      <c r="B80" s="365" t="s">
        <v>1905</v>
      </c>
      <c r="C80" s="365" t="s">
        <v>1906</v>
      </c>
      <c r="D80" s="365" t="s">
        <v>2</v>
      </c>
      <c r="E80" s="365" t="s">
        <v>2073</v>
      </c>
      <c r="F80" s="381">
        <v>8300</v>
      </c>
      <c r="G80" s="381">
        <v>6960.07</v>
      </c>
      <c r="H80" s="381">
        <v>1510</v>
      </c>
      <c r="I80" s="381">
        <v>1164.1300000000001</v>
      </c>
      <c r="J80" s="381">
        <v>5400</v>
      </c>
      <c r="K80" s="381">
        <v>2127.3000000000002</v>
      </c>
      <c r="L80" s="381"/>
      <c r="M80" s="381">
        <v>0</v>
      </c>
      <c r="N80" s="381">
        <v>0</v>
      </c>
      <c r="O80" s="381">
        <v>0</v>
      </c>
      <c r="P80" s="381">
        <v>0</v>
      </c>
      <c r="Q80" s="381">
        <v>0</v>
      </c>
      <c r="R80" s="381">
        <v>30</v>
      </c>
      <c r="S80" s="381">
        <v>0</v>
      </c>
      <c r="T80" s="381">
        <v>0</v>
      </c>
      <c r="U80" s="381">
        <v>0</v>
      </c>
      <c r="V80" s="381">
        <v>19000</v>
      </c>
      <c r="W80" s="381">
        <v>0</v>
      </c>
      <c r="X80" s="381">
        <v>34240</v>
      </c>
      <c r="Y80" s="382">
        <v>10251.59</v>
      </c>
    </row>
    <row r="81" spans="1:25" x14ac:dyDescent="0.3">
      <c r="A81" s="370" t="s">
        <v>103</v>
      </c>
      <c r="B81" s="365" t="s">
        <v>1907</v>
      </c>
      <c r="C81" s="365" t="s">
        <v>1908</v>
      </c>
      <c r="D81" s="365" t="s">
        <v>2</v>
      </c>
      <c r="E81" s="365" t="s">
        <v>2073</v>
      </c>
      <c r="F81" s="381">
        <v>18600</v>
      </c>
      <c r="G81" s="381">
        <v>15818.07</v>
      </c>
      <c r="H81" s="381">
        <v>2900</v>
      </c>
      <c r="I81" s="381">
        <v>2583.3200000000002</v>
      </c>
      <c r="J81" s="381">
        <v>8100</v>
      </c>
      <c r="K81" s="381">
        <v>6789.8</v>
      </c>
      <c r="L81" s="381"/>
      <c r="M81" s="381">
        <v>0</v>
      </c>
      <c r="N81" s="381">
        <v>70000</v>
      </c>
      <c r="O81" s="381">
        <v>40000</v>
      </c>
      <c r="P81" s="381">
        <v>0</v>
      </c>
      <c r="Q81" s="381">
        <v>0</v>
      </c>
      <c r="R81" s="381">
        <v>120.2</v>
      </c>
      <c r="S81" s="381">
        <v>29</v>
      </c>
      <c r="T81" s="381">
        <v>91367.11</v>
      </c>
      <c r="U81" s="381">
        <v>67704.09</v>
      </c>
      <c r="V81" s="381">
        <v>93052.89</v>
      </c>
      <c r="W81" s="381">
        <v>6155</v>
      </c>
      <c r="X81" s="381">
        <v>284140.2</v>
      </c>
      <c r="Y81" s="382">
        <v>139079.38</v>
      </c>
    </row>
    <row r="82" spans="1:25" x14ac:dyDescent="0.3">
      <c r="A82" s="370" t="s">
        <v>103</v>
      </c>
      <c r="B82" s="365" t="s">
        <v>1907</v>
      </c>
      <c r="C82" s="365" t="s">
        <v>1908</v>
      </c>
      <c r="D82" s="365" t="s">
        <v>6</v>
      </c>
      <c r="E82" s="365" t="s">
        <v>2074</v>
      </c>
      <c r="F82" s="381"/>
      <c r="G82" s="381">
        <v>0</v>
      </c>
      <c r="H82" s="381">
        <v>0</v>
      </c>
      <c r="I82" s="381">
        <v>0</v>
      </c>
      <c r="J82" s="381">
        <v>0</v>
      </c>
      <c r="K82" s="381">
        <v>0</v>
      </c>
      <c r="L82" s="381"/>
      <c r="M82" s="381">
        <v>0</v>
      </c>
      <c r="N82" s="381">
        <v>0</v>
      </c>
      <c r="O82" s="381">
        <v>0</v>
      </c>
      <c r="P82" s="381">
        <v>0</v>
      </c>
      <c r="Q82" s="381">
        <v>0</v>
      </c>
      <c r="R82" s="381">
        <v>0</v>
      </c>
      <c r="S82" s="381">
        <v>0</v>
      </c>
      <c r="T82" s="381">
        <v>220000</v>
      </c>
      <c r="U82" s="381">
        <v>37942</v>
      </c>
      <c r="V82" s="381">
        <v>0</v>
      </c>
      <c r="W82" s="381">
        <v>0</v>
      </c>
      <c r="X82" s="381">
        <v>220000</v>
      </c>
      <c r="Y82" s="382">
        <v>37942</v>
      </c>
    </row>
    <row r="83" spans="1:25" x14ac:dyDescent="0.3">
      <c r="A83" s="370" t="s">
        <v>103</v>
      </c>
      <c r="B83" s="365" t="s">
        <v>1907</v>
      </c>
      <c r="C83" s="365" t="s">
        <v>1908</v>
      </c>
      <c r="D83" s="365" t="s">
        <v>10</v>
      </c>
      <c r="E83" s="365" t="s">
        <v>2076</v>
      </c>
      <c r="F83" s="381"/>
      <c r="G83" s="381">
        <v>0</v>
      </c>
      <c r="H83" s="381">
        <v>0</v>
      </c>
      <c r="I83" s="381">
        <v>0</v>
      </c>
      <c r="J83" s="381">
        <v>0</v>
      </c>
      <c r="K83" s="381">
        <v>0</v>
      </c>
      <c r="L83" s="381"/>
      <c r="M83" s="381">
        <v>0</v>
      </c>
      <c r="N83" s="381">
        <v>0</v>
      </c>
      <c r="O83" s="381">
        <v>0</v>
      </c>
      <c r="P83" s="381">
        <v>0</v>
      </c>
      <c r="Q83" s="381">
        <v>0</v>
      </c>
      <c r="R83" s="381">
        <v>0</v>
      </c>
      <c r="S83" s="381">
        <v>0</v>
      </c>
      <c r="T83" s="381">
        <v>0</v>
      </c>
      <c r="U83" s="381">
        <v>0</v>
      </c>
      <c r="V83" s="381">
        <v>0</v>
      </c>
      <c r="W83" s="381">
        <v>0</v>
      </c>
      <c r="X83" s="381">
        <v>0</v>
      </c>
      <c r="Y83" s="382">
        <v>0</v>
      </c>
    </row>
    <row r="84" spans="1:25" x14ac:dyDescent="0.3">
      <c r="A84" s="370" t="s">
        <v>103</v>
      </c>
      <c r="B84" s="365" t="s">
        <v>1907</v>
      </c>
      <c r="C84" s="365" t="s">
        <v>1908</v>
      </c>
      <c r="D84" s="365" t="s">
        <v>15</v>
      </c>
      <c r="E84" s="365" t="s">
        <v>2075</v>
      </c>
      <c r="F84" s="381"/>
      <c r="G84" s="381">
        <v>0</v>
      </c>
      <c r="H84" s="381">
        <v>0</v>
      </c>
      <c r="I84" s="381">
        <v>0</v>
      </c>
      <c r="J84" s="381">
        <v>0</v>
      </c>
      <c r="K84" s="381">
        <v>0</v>
      </c>
      <c r="L84" s="381"/>
      <c r="M84" s="381">
        <v>0</v>
      </c>
      <c r="N84" s="381">
        <v>0</v>
      </c>
      <c r="O84" s="381">
        <v>0</v>
      </c>
      <c r="P84" s="381">
        <v>0</v>
      </c>
      <c r="Q84" s="381">
        <v>0</v>
      </c>
      <c r="R84" s="381">
        <v>0</v>
      </c>
      <c r="S84" s="381">
        <v>0</v>
      </c>
      <c r="T84" s="381">
        <v>0</v>
      </c>
      <c r="U84" s="381">
        <v>0</v>
      </c>
      <c r="V84" s="381">
        <v>6200</v>
      </c>
      <c r="W84" s="381">
        <v>6172.41</v>
      </c>
      <c r="X84" s="381">
        <v>6200</v>
      </c>
      <c r="Y84" s="382">
        <v>6172.41</v>
      </c>
    </row>
    <row r="85" spans="1:25" x14ac:dyDescent="0.3">
      <c r="A85" s="370" t="s">
        <v>103</v>
      </c>
      <c r="B85" s="365" t="s">
        <v>1907</v>
      </c>
      <c r="C85" s="365" t="s">
        <v>1908</v>
      </c>
      <c r="D85" s="365" t="s">
        <v>29</v>
      </c>
      <c r="E85" s="365" t="s">
        <v>2078</v>
      </c>
      <c r="F85" s="381"/>
      <c r="G85" s="381">
        <v>0</v>
      </c>
      <c r="H85" s="381">
        <v>0</v>
      </c>
      <c r="I85" s="381">
        <v>0</v>
      </c>
      <c r="J85" s="381">
        <v>0</v>
      </c>
      <c r="K85" s="381">
        <v>0</v>
      </c>
      <c r="L85" s="381"/>
      <c r="M85" s="381">
        <v>0</v>
      </c>
      <c r="N85" s="381">
        <v>0</v>
      </c>
      <c r="O85" s="381">
        <v>0</v>
      </c>
      <c r="P85" s="381">
        <v>0</v>
      </c>
      <c r="Q85" s="381">
        <v>0</v>
      </c>
      <c r="R85" s="381">
        <v>0</v>
      </c>
      <c r="S85" s="381">
        <v>0</v>
      </c>
      <c r="T85" s="381">
        <v>0</v>
      </c>
      <c r="U85" s="381">
        <v>0</v>
      </c>
      <c r="V85" s="381">
        <v>0</v>
      </c>
      <c r="W85" s="381">
        <v>0</v>
      </c>
      <c r="X85" s="381">
        <v>0</v>
      </c>
      <c r="Y85" s="382">
        <v>0</v>
      </c>
    </row>
    <row r="86" spans="1:25" x14ac:dyDescent="0.3">
      <c r="A86" s="370" t="s">
        <v>103</v>
      </c>
      <c r="B86" s="365" t="s">
        <v>1909</v>
      </c>
      <c r="C86" s="365" t="s">
        <v>1910</v>
      </c>
      <c r="D86" s="365" t="s">
        <v>2</v>
      </c>
      <c r="E86" s="365" t="s">
        <v>2073</v>
      </c>
      <c r="F86" s="381"/>
      <c r="G86" s="381">
        <v>0</v>
      </c>
      <c r="H86" s="381">
        <v>0</v>
      </c>
      <c r="I86" s="381">
        <v>0</v>
      </c>
      <c r="J86" s="381">
        <v>500000</v>
      </c>
      <c r="K86" s="381">
        <v>500000</v>
      </c>
      <c r="L86" s="381"/>
      <c r="M86" s="381">
        <v>0</v>
      </c>
      <c r="N86" s="381">
        <v>0</v>
      </c>
      <c r="O86" s="381">
        <v>0</v>
      </c>
      <c r="P86" s="381">
        <v>0</v>
      </c>
      <c r="Q86" s="381">
        <v>0</v>
      </c>
      <c r="R86" s="381">
        <v>0</v>
      </c>
      <c r="S86" s="381">
        <v>0</v>
      </c>
      <c r="T86" s="381">
        <v>300</v>
      </c>
      <c r="U86" s="381">
        <v>294.89999999999998</v>
      </c>
      <c r="V86" s="381">
        <v>1442816.53</v>
      </c>
      <c r="W86" s="381">
        <v>1354268.66</v>
      </c>
      <c r="X86" s="381">
        <v>1943116.53</v>
      </c>
      <c r="Y86" s="382">
        <v>1854563.55</v>
      </c>
    </row>
    <row r="87" spans="1:25" x14ac:dyDescent="0.3">
      <c r="A87" s="370" t="s">
        <v>103</v>
      </c>
      <c r="B87" s="365" t="s">
        <v>1909</v>
      </c>
      <c r="C87" s="365" t="s">
        <v>1910</v>
      </c>
      <c r="D87" s="365" t="s">
        <v>6</v>
      </c>
      <c r="E87" s="365" t="s">
        <v>2074</v>
      </c>
      <c r="F87" s="381"/>
      <c r="G87" s="381">
        <v>0</v>
      </c>
      <c r="H87" s="381">
        <v>0</v>
      </c>
      <c r="I87" s="381">
        <v>0</v>
      </c>
      <c r="J87" s="381">
        <v>0</v>
      </c>
      <c r="K87" s="381">
        <v>0</v>
      </c>
      <c r="L87" s="381"/>
      <c r="M87" s="381">
        <v>0</v>
      </c>
      <c r="N87" s="381">
        <v>0</v>
      </c>
      <c r="O87" s="381">
        <v>0</v>
      </c>
      <c r="P87" s="381">
        <v>0</v>
      </c>
      <c r="Q87" s="381">
        <v>0</v>
      </c>
      <c r="R87" s="381">
        <v>0</v>
      </c>
      <c r="S87" s="381">
        <v>0</v>
      </c>
      <c r="T87" s="381">
        <v>0</v>
      </c>
      <c r="U87" s="381">
        <v>74433.36</v>
      </c>
      <c r="V87" s="381">
        <v>700000</v>
      </c>
      <c r="W87" s="381">
        <v>0</v>
      </c>
      <c r="X87" s="381">
        <v>700000</v>
      </c>
      <c r="Y87" s="382">
        <v>74433.36</v>
      </c>
    </row>
    <row r="88" spans="1:25" x14ac:dyDescent="0.3">
      <c r="A88" s="370" t="s">
        <v>103</v>
      </c>
      <c r="B88" s="365" t="s">
        <v>1909</v>
      </c>
      <c r="C88" s="365" t="s">
        <v>1910</v>
      </c>
      <c r="D88" s="365" t="s">
        <v>10</v>
      </c>
      <c r="E88" s="365" t="s">
        <v>2076</v>
      </c>
      <c r="F88" s="381"/>
      <c r="G88" s="381">
        <v>0</v>
      </c>
      <c r="H88" s="381">
        <v>0</v>
      </c>
      <c r="I88" s="381">
        <v>0</v>
      </c>
      <c r="J88" s="381">
        <v>0</v>
      </c>
      <c r="K88" s="381">
        <v>0</v>
      </c>
      <c r="L88" s="381"/>
      <c r="M88" s="381">
        <v>0</v>
      </c>
      <c r="N88" s="381">
        <v>0</v>
      </c>
      <c r="O88" s="381">
        <v>0</v>
      </c>
      <c r="P88" s="381">
        <v>0</v>
      </c>
      <c r="Q88" s="381">
        <v>0</v>
      </c>
      <c r="R88" s="381">
        <v>0</v>
      </c>
      <c r="S88" s="381">
        <v>0</v>
      </c>
      <c r="T88" s="381">
        <v>0</v>
      </c>
      <c r="U88" s="381">
        <v>0</v>
      </c>
      <c r="V88" s="381">
        <v>185.08</v>
      </c>
      <c r="W88" s="381">
        <v>185.08</v>
      </c>
      <c r="X88" s="381">
        <v>185.08</v>
      </c>
      <c r="Y88" s="382">
        <v>185.08</v>
      </c>
    </row>
    <row r="89" spans="1:25" x14ac:dyDescent="0.3">
      <c r="A89" s="370" t="s">
        <v>103</v>
      </c>
      <c r="B89" s="365" t="s">
        <v>1909</v>
      </c>
      <c r="C89" s="365" t="s">
        <v>1910</v>
      </c>
      <c r="D89" s="365" t="s">
        <v>15</v>
      </c>
      <c r="E89" s="365" t="s">
        <v>2075</v>
      </c>
      <c r="F89" s="381"/>
      <c r="G89" s="381">
        <v>0</v>
      </c>
      <c r="H89" s="381">
        <v>0</v>
      </c>
      <c r="I89" s="381">
        <v>0</v>
      </c>
      <c r="J89" s="381">
        <v>0</v>
      </c>
      <c r="K89" s="381">
        <v>0</v>
      </c>
      <c r="L89" s="381"/>
      <c r="M89" s="381">
        <v>0</v>
      </c>
      <c r="N89" s="381">
        <v>0</v>
      </c>
      <c r="O89" s="381">
        <v>0</v>
      </c>
      <c r="P89" s="381">
        <v>0</v>
      </c>
      <c r="Q89" s="381">
        <v>0</v>
      </c>
      <c r="R89" s="381">
        <v>0</v>
      </c>
      <c r="S89" s="381">
        <v>0</v>
      </c>
      <c r="T89" s="381">
        <v>0</v>
      </c>
      <c r="U89" s="381">
        <v>0</v>
      </c>
      <c r="V89" s="381">
        <v>87970.39</v>
      </c>
      <c r="W89" s="381">
        <v>53252.07</v>
      </c>
      <c r="X89" s="381">
        <v>87970.39</v>
      </c>
      <c r="Y89" s="382">
        <v>53252.07</v>
      </c>
    </row>
    <row r="90" spans="1:25" x14ac:dyDescent="0.3">
      <c r="A90" s="370" t="s">
        <v>103</v>
      </c>
      <c r="B90" s="365" t="s">
        <v>1909</v>
      </c>
      <c r="C90" s="365" t="s">
        <v>1910</v>
      </c>
      <c r="D90" s="365" t="s">
        <v>29</v>
      </c>
      <c r="E90" s="365" t="s">
        <v>2078</v>
      </c>
      <c r="F90" s="381"/>
      <c r="G90" s="381">
        <v>0</v>
      </c>
      <c r="H90" s="381">
        <v>0</v>
      </c>
      <c r="I90" s="381">
        <v>0</v>
      </c>
      <c r="J90" s="381">
        <v>0</v>
      </c>
      <c r="K90" s="381">
        <v>0</v>
      </c>
      <c r="L90" s="381"/>
      <c r="M90" s="381">
        <v>0</v>
      </c>
      <c r="N90" s="381">
        <v>0</v>
      </c>
      <c r="O90" s="381">
        <v>0</v>
      </c>
      <c r="P90" s="381">
        <v>0</v>
      </c>
      <c r="Q90" s="381">
        <v>0</v>
      </c>
      <c r="R90" s="381">
        <v>0</v>
      </c>
      <c r="S90" s="381">
        <v>0</v>
      </c>
      <c r="T90" s="381">
        <v>0</v>
      </c>
      <c r="U90" s="381">
        <v>0</v>
      </c>
      <c r="V90" s="381">
        <v>0</v>
      </c>
      <c r="W90" s="381">
        <v>0</v>
      </c>
      <c r="X90" s="381">
        <v>0</v>
      </c>
      <c r="Y90" s="382">
        <v>0</v>
      </c>
    </row>
    <row r="91" spans="1:25" x14ac:dyDescent="0.3">
      <c r="A91" s="370" t="s">
        <v>103</v>
      </c>
      <c r="B91" s="365" t="s">
        <v>1911</v>
      </c>
      <c r="C91" s="365" t="s">
        <v>1912</v>
      </c>
      <c r="D91" s="365" t="s">
        <v>6</v>
      </c>
      <c r="E91" s="365" t="s">
        <v>2074</v>
      </c>
      <c r="F91" s="381"/>
      <c r="G91" s="381">
        <v>0</v>
      </c>
      <c r="H91" s="381">
        <v>0</v>
      </c>
      <c r="I91" s="381">
        <v>0</v>
      </c>
      <c r="J91" s="381">
        <v>0</v>
      </c>
      <c r="K91" s="381">
        <v>0</v>
      </c>
      <c r="L91" s="381"/>
      <c r="M91" s="381">
        <v>0</v>
      </c>
      <c r="N91" s="381">
        <v>0</v>
      </c>
      <c r="O91" s="381">
        <v>0</v>
      </c>
      <c r="P91" s="381">
        <v>0</v>
      </c>
      <c r="Q91" s="381">
        <v>0</v>
      </c>
      <c r="R91" s="381">
        <v>0</v>
      </c>
      <c r="S91" s="381">
        <v>0</v>
      </c>
      <c r="T91" s="381">
        <v>0</v>
      </c>
      <c r="U91" s="381">
        <v>93703.26</v>
      </c>
      <c r="V91" s="381">
        <v>0</v>
      </c>
      <c r="W91" s="381">
        <v>0</v>
      </c>
      <c r="X91" s="381">
        <v>0</v>
      </c>
      <c r="Y91" s="382">
        <v>93703.26</v>
      </c>
    </row>
    <row r="92" spans="1:25" x14ac:dyDescent="0.3">
      <c r="A92" s="370" t="s">
        <v>103</v>
      </c>
      <c r="B92" s="365" t="s">
        <v>1913</v>
      </c>
      <c r="C92" s="365" t="s">
        <v>1914</v>
      </c>
      <c r="D92" s="365" t="s">
        <v>2</v>
      </c>
      <c r="E92" s="365" t="s">
        <v>2073</v>
      </c>
      <c r="F92" s="381">
        <v>42600</v>
      </c>
      <c r="G92" s="381">
        <v>41970.7</v>
      </c>
      <c r="H92" s="381">
        <v>8500</v>
      </c>
      <c r="I92" s="381">
        <v>6795.03</v>
      </c>
      <c r="J92" s="381">
        <v>19700</v>
      </c>
      <c r="K92" s="381">
        <v>19699.900000000001</v>
      </c>
      <c r="L92" s="381">
        <v>400000</v>
      </c>
      <c r="M92" s="381">
        <v>399648.32</v>
      </c>
      <c r="N92" s="381">
        <v>0</v>
      </c>
      <c r="O92" s="381">
        <v>0</v>
      </c>
      <c r="P92" s="381">
        <v>0</v>
      </c>
      <c r="Q92" s="381">
        <v>0</v>
      </c>
      <c r="R92" s="381">
        <v>7985.25</v>
      </c>
      <c r="S92" s="381">
        <v>7845.08</v>
      </c>
      <c r="T92" s="381">
        <v>80057.600000000006</v>
      </c>
      <c r="U92" s="381">
        <v>77149.25</v>
      </c>
      <c r="V92" s="381">
        <v>3675384.61</v>
      </c>
      <c r="W92" s="381">
        <v>3427460.43</v>
      </c>
      <c r="X92" s="381">
        <v>4234227.46</v>
      </c>
      <c r="Y92" s="382">
        <v>3980568.73</v>
      </c>
    </row>
    <row r="93" spans="1:25" x14ac:dyDescent="0.3">
      <c r="A93" s="370" t="s">
        <v>103</v>
      </c>
      <c r="B93" s="365" t="s">
        <v>1913</v>
      </c>
      <c r="C93" s="365" t="s">
        <v>1914</v>
      </c>
      <c r="D93" s="365" t="s">
        <v>6</v>
      </c>
      <c r="E93" s="365" t="s">
        <v>2074</v>
      </c>
      <c r="F93" s="381"/>
      <c r="G93" s="381">
        <v>0</v>
      </c>
      <c r="H93" s="381">
        <v>0</v>
      </c>
      <c r="I93" s="381">
        <v>0</v>
      </c>
      <c r="J93" s="381">
        <v>0</v>
      </c>
      <c r="K93" s="381">
        <v>0</v>
      </c>
      <c r="L93" s="381"/>
      <c r="M93" s="381">
        <v>0</v>
      </c>
      <c r="N93" s="381">
        <v>0</v>
      </c>
      <c r="O93" s="381">
        <v>0</v>
      </c>
      <c r="P93" s="381">
        <v>0</v>
      </c>
      <c r="Q93" s="381">
        <v>0</v>
      </c>
      <c r="R93" s="381">
        <v>0</v>
      </c>
      <c r="S93" s="381">
        <v>0</v>
      </c>
      <c r="T93" s="381">
        <v>0</v>
      </c>
      <c r="U93" s="381">
        <v>800034.46</v>
      </c>
      <c r="V93" s="381">
        <v>5220000</v>
      </c>
      <c r="W93" s="381">
        <v>3274081.41</v>
      </c>
      <c r="X93" s="381">
        <v>5220000</v>
      </c>
      <c r="Y93" s="382">
        <v>4074115.87</v>
      </c>
    </row>
    <row r="94" spans="1:25" x14ac:dyDescent="0.3">
      <c r="A94" s="370" t="s">
        <v>103</v>
      </c>
      <c r="B94" s="365" t="s">
        <v>1913</v>
      </c>
      <c r="C94" s="365" t="s">
        <v>1914</v>
      </c>
      <c r="D94" s="365" t="s">
        <v>10</v>
      </c>
      <c r="E94" s="365" t="s">
        <v>2076</v>
      </c>
      <c r="F94" s="381"/>
      <c r="G94" s="381">
        <v>0</v>
      </c>
      <c r="H94" s="381">
        <v>0</v>
      </c>
      <c r="I94" s="381">
        <v>0</v>
      </c>
      <c r="J94" s="381">
        <v>0</v>
      </c>
      <c r="K94" s="381">
        <v>0</v>
      </c>
      <c r="L94" s="381"/>
      <c r="M94" s="381">
        <v>0</v>
      </c>
      <c r="N94" s="381">
        <v>0</v>
      </c>
      <c r="O94" s="381">
        <v>0</v>
      </c>
      <c r="P94" s="381">
        <v>0</v>
      </c>
      <c r="Q94" s="381">
        <v>0</v>
      </c>
      <c r="R94" s="381">
        <v>0</v>
      </c>
      <c r="S94" s="381">
        <v>0</v>
      </c>
      <c r="T94" s="381">
        <v>0</v>
      </c>
      <c r="U94" s="381">
        <v>0</v>
      </c>
      <c r="V94" s="381">
        <v>222846.67</v>
      </c>
      <c r="W94" s="381">
        <v>194509.79</v>
      </c>
      <c r="X94" s="381">
        <v>222846.67</v>
      </c>
      <c r="Y94" s="382">
        <v>194509.79</v>
      </c>
    </row>
    <row r="95" spans="1:25" x14ac:dyDescent="0.3">
      <c r="A95" s="370" t="s">
        <v>103</v>
      </c>
      <c r="B95" s="365" t="s">
        <v>1913</v>
      </c>
      <c r="C95" s="365" t="s">
        <v>1914</v>
      </c>
      <c r="D95" s="365" t="s">
        <v>15</v>
      </c>
      <c r="E95" s="365" t="s">
        <v>2075</v>
      </c>
      <c r="F95" s="381"/>
      <c r="G95" s="381">
        <v>0</v>
      </c>
      <c r="H95" s="381">
        <v>0</v>
      </c>
      <c r="I95" s="381">
        <v>0</v>
      </c>
      <c r="J95" s="381">
        <v>0</v>
      </c>
      <c r="K95" s="381">
        <v>0</v>
      </c>
      <c r="L95" s="381"/>
      <c r="M95" s="381">
        <v>0</v>
      </c>
      <c r="N95" s="381">
        <v>0</v>
      </c>
      <c r="O95" s="381">
        <v>0</v>
      </c>
      <c r="P95" s="381">
        <v>0</v>
      </c>
      <c r="Q95" s="381">
        <v>0</v>
      </c>
      <c r="R95" s="381">
        <v>0</v>
      </c>
      <c r="S95" s="381">
        <v>0</v>
      </c>
      <c r="T95" s="381">
        <v>0</v>
      </c>
      <c r="U95" s="381">
        <v>0</v>
      </c>
      <c r="V95" s="381">
        <v>453711.42</v>
      </c>
      <c r="W95" s="381">
        <v>441604.6</v>
      </c>
      <c r="X95" s="381">
        <v>453711.42</v>
      </c>
      <c r="Y95" s="382">
        <v>441604.6</v>
      </c>
    </row>
    <row r="96" spans="1:25" x14ac:dyDescent="0.3">
      <c r="A96" s="370" t="s">
        <v>103</v>
      </c>
      <c r="B96" s="365" t="s">
        <v>1913</v>
      </c>
      <c r="C96" s="365" t="s">
        <v>1914</v>
      </c>
      <c r="D96" s="365" t="s">
        <v>29</v>
      </c>
      <c r="E96" s="365" t="s">
        <v>2078</v>
      </c>
      <c r="F96" s="381"/>
      <c r="G96" s="381">
        <v>0</v>
      </c>
      <c r="H96" s="381">
        <v>0</v>
      </c>
      <c r="I96" s="381">
        <v>0</v>
      </c>
      <c r="J96" s="381">
        <v>0</v>
      </c>
      <c r="K96" s="381">
        <v>0</v>
      </c>
      <c r="L96" s="381"/>
      <c r="M96" s="381">
        <v>0</v>
      </c>
      <c r="N96" s="381">
        <v>0</v>
      </c>
      <c r="O96" s="381">
        <v>0</v>
      </c>
      <c r="P96" s="381">
        <v>0</v>
      </c>
      <c r="Q96" s="381">
        <v>0</v>
      </c>
      <c r="R96" s="381">
        <v>0</v>
      </c>
      <c r="S96" s="381">
        <v>0</v>
      </c>
      <c r="T96" s="381">
        <v>0</v>
      </c>
      <c r="U96" s="381">
        <v>0</v>
      </c>
      <c r="V96" s="381">
        <v>0</v>
      </c>
      <c r="W96" s="381">
        <v>0</v>
      </c>
      <c r="X96" s="381">
        <v>0</v>
      </c>
      <c r="Y96" s="382">
        <v>0</v>
      </c>
    </row>
    <row r="97" spans="1:25" x14ac:dyDescent="0.3">
      <c r="A97" s="370" t="s">
        <v>146</v>
      </c>
      <c r="B97" s="365" t="s">
        <v>1855</v>
      </c>
      <c r="C97" s="365" t="s">
        <v>1856</v>
      </c>
      <c r="D97" s="365" t="s">
        <v>2</v>
      </c>
      <c r="E97" s="365" t="s">
        <v>2073</v>
      </c>
      <c r="F97" s="381"/>
      <c r="G97" s="381">
        <v>0</v>
      </c>
      <c r="H97" s="381">
        <v>0</v>
      </c>
      <c r="I97" s="381">
        <v>0</v>
      </c>
      <c r="J97" s="381">
        <v>0</v>
      </c>
      <c r="K97" s="381">
        <v>0</v>
      </c>
      <c r="L97" s="381"/>
      <c r="M97" s="381">
        <v>0</v>
      </c>
      <c r="N97" s="381">
        <v>0</v>
      </c>
      <c r="O97" s="381">
        <v>0</v>
      </c>
      <c r="P97" s="381">
        <v>0</v>
      </c>
      <c r="Q97" s="381">
        <v>0</v>
      </c>
      <c r="R97" s="381">
        <v>0</v>
      </c>
      <c r="S97" s="381">
        <v>0</v>
      </c>
      <c r="T97" s="381">
        <v>0</v>
      </c>
      <c r="U97" s="381">
        <v>0</v>
      </c>
      <c r="V97" s="381">
        <v>0</v>
      </c>
      <c r="W97" s="381">
        <v>0</v>
      </c>
      <c r="X97" s="381">
        <v>0</v>
      </c>
      <c r="Y97" s="382">
        <v>0</v>
      </c>
    </row>
    <row r="98" spans="1:25" x14ac:dyDescent="0.3">
      <c r="A98" s="370" t="s">
        <v>146</v>
      </c>
      <c r="B98" s="365" t="s">
        <v>1855</v>
      </c>
      <c r="C98" s="365" t="s">
        <v>1856</v>
      </c>
      <c r="D98" s="365" t="s">
        <v>29</v>
      </c>
      <c r="E98" s="365" t="s">
        <v>2078</v>
      </c>
      <c r="F98" s="381"/>
      <c r="G98" s="381">
        <v>0</v>
      </c>
      <c r="H98" s="381">
        <v>0</v>
      </c>
      <c r="I98" s="381">
        <v>0</v>
      </c>
      <c r="J98" s="381">
        <v>0</v>
      </c>
      <c r="K98" s="381">
        <v>0</v>
      </c>
      <c r="L98" s="381"/>
      <c r="M98" s="381">
        <v>0</v>
      </c>
      <c r="N98" s="381">
        <v>0</v>
      </c>
      <c r="O98" s="381">
        <v>0</v>
      </c>
      <c r="P98" s="381">
        <v>0</v>
      </c>
      <c r="Q98" s="381">
        <v>0</v>
      </c>
      <c r="R98" s="381">
        <v>0</v>
      </c>
      <c r="S98" s="381">
        <v>0</v>
      </c>
      <c r="T98" s="381">
        <v>0</v>
      </c>
      <c r="U98" s="381">
        <v>0</v>
      </c>
      <c r="V98" s="381">
        <v>0</v>
      </c>
      <c r="W98" s="381">
        <v>0</v>
      </c>
      <c r="X98" s="381">
        <v>0</v>
      </c>
      <c r="Y98" s="382">
        <v>0</v>
      </c>
    </row>
    <row r="99" spans="1:25" x14ac:dyDescent="0.3">
      <c r="A99" s="370" t="s">
        <v>147</v>
      </c>
      <c r="B99" s="365" t="s">
        <v>1855</v>
      </c>
      <c r="C99" s="365" t="s">
        <v>1856</v>
      </c>
      <c r="D99" s="365" t="s">
        <v>2</v>
      </c>
      <c r="E99" s="365" t="s">
        <v>2073</v>
      </c>
      <c r="F99" s="381">
        <v>318990.56</v>
      </c>
      <c r="G99" s="381">
        <v>315940.83</v>
      </c>
      <c r="H99" s="381">
        <v>43694.44</v>
      </c>
      <c r="I99" s="381">
        <v>42931.09</v>
      </c>
      <c r="J99" s="381">
        <v>294055</v>
      </c>
      <c r="K99" s="381">
        <v>282190.90000000002</v>
      </c>
      <c r="L99" s="381"/>
      <c r="M99" s="381">
        <v>0</v>
      </c>
      <c r="N99" s="381">
        <v>0</v>
      </c>
      <c r="O99" s="381">
        <v>0</v>
      </c>
      <c r="P99" s="381">
        <v>51800</v>
      </c>
      <c r="Q99" s="381">
        <v>50397.94</v>
      </c>
      <c r="R99" s="381">
        <v>1206.8599999999999</v>
      </c>
      <c r="S99" s="381">
        <v>1142.69</v>
      </c>
      <c r="T99" s="381">
        <v>171285.83</v>
      </c>
      <c r="U99" s="381">
        <v>157109.63</v>
      </c>
      <c r="V99" s="381">
        <v>471537.27</v>
      </c>
      <c r="W99" s="381">
        <v>402980.2</v>
      </c>
      <c r="X99" s="381">
        <v>1352569.95</v>
      </c>
      <c r="Y99" s="382">
        <v>1252693.3600000001</v>
      </c>
    </row>
    <row r="100" spans="1:25" x14ac:dyDescent="0.3">
      <c r="A100" s="370" t="s">
        <v>147</v>
      </c>
      <c r="B100" s="365" t="s">
        <v>1855</v>
      </c>
      <c r="C100" s="365" t="s">
        <v>1856</v>
      </c>
      <c r="D100" s="365" t="s">
        <v>6</v>
      </c>
      <c r="E100" s="365" t="s">
        <v>2074</v>
      </c>
      <c r="F100" s="381"/>
      <c r="G100" s="381">
        <v>0</v>
      </c>
      <c r="H100" s="381">
        <v>0</v>
      </c>
      <c r="I100" s="381">
        <v>0</v>
      </c>
      <c r="J100" s="381">
        <v>0</v>
      </c>
      <c r="K100" s="381">
        <v>0</v>
      </c>
      <c r="L100" s="381"/>
      <c r="M100" s="381">
        <v>0</v>
      </c>
      <c r="N100" s="381">
        <v>0</v>
      </c>
      <c r="O100" s="381">
        <v>0</v>
      </c>
      <c r="P100" s="381">
        <v>0</v>
      </c>
      <c r="Q100" s="381">
        <v>0</v>
      </c>
      <c r="R100" s="381">
        <v>0</v>
      </c>
      <c r="S100" s="381">
        <v>0</v>
      </c>
      <c r="T100" s="381">
        <v>0</v>
      </c>
      <c r="U100" s="381">
        <v>687292.62</v>
      </c>
      <c r="V100" s="381">
        <v>318919</v>
      </c>
      <c r="W100" s="381">
        <v>129798.64</v>
      </c>
      <c r="X100" s="381">
        <v>318919</v>
      </c>
      <c r="Y100" s="382">
        <v>817091.26</v>
      </c>
    </row>
    <row r="101" spans="1:25" x14ac:dyDescent="0.3">
      <c r="A101" s="370" t="s">
        <v>147</v>
      </c>
      <c r="B101" s="365" t="s">
        <v>1855</v>
      </c>
      <c r="C101" s="365" t="s">
        <v>1856</v>
      </c>
      <c r="D101" s="365" t="s">
        <v>10</v>
      </c>
      <c r="E101" s="365" t="s">
        <v>2076</v>
      </c>
      <c r="F101" s="381"/>
      <c r="G101" s="381">
        <v>0</v>
      </c>
      <c r="H101" s="381">
        <v>0</v>
      </c>
      <c r="I101" s="381">
        <v>0</v>
      </c>
      <c r="J101" s="381">
        <v>0</v>
      </c>
      <c r="K101" s="381">
        <v>0</v>
      </c>
      <c r="L101" s="381"/>
      <c r="M101" s="381">
        <v>0</v>
      </c>
      <c r="N101" s="381">
        <v>0</v>
      </c>
      <c r="O101" s="381">
        <v>0</v>
      </c>
      <c r="P101" s="381">
        <v>0</v>
      </c>
      <c r="Q101" s="381">
        <v>0</v>
      </c>
      <c r="R101" s="381">
        <v>0</v>
      </c>
      <c r="S101" s="381">
        <v>0</v>
      </c>
      <c r="T101" s="381">
        <v>0</v>
      </c>
      <c r="U101" s="381">
        <v>0</v>
      </c>
      <c r="V101" s="381">
        <v>0</v>
      </c>
      <c r="W101" s="381">
        <v>0</v>
      </c>
      <c r="X101" s="381">
        <v>0</v>
      </c>
      <c r="Y101" s="382">
        <v>0</v>
      </c>
    </row>
    <row r="102" spans="1:25" x14ac:dyDescent="0.3">
      <c r="A102" s="370" t="s">
        <v>147</v>
      </c>
      <c r="B102" s="365" t="s">
        <v>1855</v>
      </c>
      <c r="C102" s="365" t="s">
        <v>1856</v>
      </c>
      <c r="D102" s="365" t="s">
        <v>15</v>
      </c>
      <c r="E102" s="365" t="s">
        <v>2075</v>
      </c>
      <c r="F102" s="381"/>
      <c r="G102" s="381">
        <v>0</v>
      </c>
      <c r="H102" s="381">
        <v>0</v>
      </c>
      <c r="I102" s="381">
        <v>0</v>
      </c>
      <c r="J102" s="381">
        <v>0</v>
      </c>
      <c r="K102" s="381">
        <v>0</v>
      </c>
      <c r="L102" s="381"/>
      <c r="M102" s="381">
        <v>0</v>
      </c>
      <c r="N102" s="381">
        <v>0</v>
      </c>
      <c r="O102" s="381">
        <v>0</v>
      </c>
      <c r="P102" s="381">
        <v>0</v>
      </c>
      <c r="Q102" s="381">
        <v>0</v>
      </c>
      <c r="R102" s="381">
        <v>0</v>
      </c>
      <c r="S102" s="381">
        <v>0</v>
      </c>
      <c r="T102" s="381">
        <v>5000</v>
      </c>
      <c r="U102" s="381">
        <v>5000</v>
      </c>
      <c r="V102" s="381">
        <v>10799.93</v>
      </c>
      <c r="W102" s="381">
        <v>9312.74</v>
      </c>
      <c r="X102" s="381">
        <v>15799.93</v>
      </c>
      <c r="Y102" s="382">
        <v>14312.74</v>
      </c>
    </row>
    <row r="103" spans="1:25" x14ac:dyDescent="0.3">
      <c r="A103" s="370" t="s">
        <v>147</v>
      </c>
      <c r="B103" s="365" t="s">
        <v>1857</v>
      </c>
      <c r="C103" s="365" t="s">
        <v>1858</v>
      </c>
      <c r="D103" s="365" t="s">
        <v>2</v>
      </c>
      <c r="E103" s="365" t="s">
        <v>2073</v>
      </c>
      <c r="F103" s="381">
        <v>231312.64000000001</v>
      </c>
      <c r="G103" s="381">
        <v>231312.64000000001</v>
      </c>
      <c r="H103" s="381">
        <v>46555.31</v>
      </c>
      <c r="I103" s="381">
        <v>46555.31</v>
      </c>
      <c r="J103" s="381">
        <v>192055.06</v>
      </c>
      <c r="K103" s="381">
        <v>174212.3</v>
      </c>
      <c r="L103" s="381"/>
      <c r="M103" s="381">
        <v>0</v>
      </c>
      <c r="N103" s="381">
        <v>0</v>
      </c>
      <c r="O103" s="381">
        <v>0</v>
      </c>
      <c r="P103" s="381">
        <v>0</v>
      </c>
      <c r="Q103" s="381">
        <v>0</v>
      </c>
      <c r="R103" s="381">
        <v>750</v>
      </c>
      <c r="S103" s="381">
        <v>589.79999999999995</v>
      </c>
      <c r="T103" s="381">
        <v>0</v>
      </c>
      <c r="U103" s="381">
        <v>0</v>
      </c>
      <c r="V103" s="381">
        <v>5000</v>
      </c>
      <c r="W103" s="381">
        <v>70.8</v>
      </c>
      <c r="X103" s="381">
        <v>475673</v>
      </c>
      <c r="Y103" s="382">
        <v>452740.85</v>
      </c>
    </row>
    <row r="104" spans="1:25" x14ac:dyDescent="0.3">
      <c r="A104" s="370" t="s">
        <v>147</v>
      </c>
      <c r="B104" s="365" t="s">
        <v>1857</v>
      </c>
      <c r="C104" s="365" t="s">
        <v>1858</v>
      </c>
      <c r="D104" s="365" t="s">
        <v>6</v>
      </c>
      <c r="E104" s="365" t="s">
        <v>2074</v>
      </c>
      <c r="F104" s="381"/>
      <c r="G104" s="381">
        <v>0</v>
      </c>
      <c r="H104" s="381">
        <v>0</v>
      </c>
      <c r="I104" s="381">
        <v>0</v>
      </c>
      <c r="J104" s="381">
        <v>0</v>
      </c>
      <c r="K104" s="381">
        <v>0</v>
      </c>
      <c r="L104" s="381"/>
      <c r="M104" s="381">
        <v>0</v>
      </c>
      <c r="N104" s="381">
        <v>0</v>
      </c>
      <c r="O104" s="381">
        <v>0</v>
      </c>
      <c r="P104" s="381">
        <v>0</v>
      </c>
      <c r="Q104" s="381">
        <v>0</v>
      </c>
      <c r="R104" s="381">
        <v>0</v>
      </c>
      <c r="S104" s="381">
        <v>0</v>
      </c>
      <c r="T104" s="381">
        <v>0</v>
      </c>
      <c r="U104" s="381">
        <v>0</v>
      </c>
      <c r="V104" s="381">
        <v>0</v>
      </c>
      <c r="W104" s="381">
        <v>0</v>
      </c>
      <c r="X104" s="381">
        <v>0</v>
      </c>
      <c r="Y104" s="382">
        <v>0</v>
      </c>
    </row>
    <row r="105" spans="1:25" x14ac:dyDescent="0.3">
      <c r="A105" s="370" t="s">
        <v>147</v>
      </c>
      <c r="B105" s="365" t="s">
        <v>1857</v>
      </c>
      <c r="C105" s="365" t="s">
        <v>1858</v>
      </c>
      <c r="D105" s="365" t="s">
        <v>29</v>
      </c>
      <c r="E105" s="365" t="s">
        <v>2078</v>
      </c>
      <c r="F105" s="381"/>
      <c r="G105" s="381">
        <v>0</v>
      </c>
      <c r="H105" s="381">
        <v>0</v>
      </c>
      <c r="I105" s="381">
        <v>0</v>
      </c>
      <c r="J105" s="381">
        <v>0</v>
      </c>
      <c r="K105" s="381">
        <v>0</v>
      </c>
      <c r="L105" s="381"/>
      <c r="M105" s="381">
        <v>0</v>
      </c>
      <c r="N105" s="381">
        <v>0</v>
      </c>
      <c r="O105" s="381">
        <v>0</v>
      </c>
      <c r="P105" s="381">
        <v>0</v>
      </c>
      <c r="Q105" s="381">
        <v>0</v>
      </c>
      <c r="R105" s="381">
        <v>0</v>
      </c>
      <c r="S105" s="381">
        <v>0</v>
      </c>
      <c r="T105" s="381">
        <v>0</v>
      </c>
      <c r="U105" s="381">
        <v>0</v>
      </c>
      <c r="V105" s="381">
        <v>0</v>
      </c>
      <c r="W105" s="381">
        <v>0</v>
      </c>
      <c r="X105" s="381">
        <v>0</v>
      </c>
      <c r="Y105" s="382">
        <v>0</v>
      </c>
    </row>
    <row r="106" spans="1:25" x14ac:dyDescent="0.3">
      <c r="A106" s="370" t="s">
        <v>147</v>
      </c>
      <c r="B106" s="365" t="s">
        <v>1859</v>
      </c>
      <c r="C106" s="365" t="s">
        <v>1860</v>
      </c>
      <c r="D106" s="365" t="s">
        <v>2</v>
      </c>
      <c r="E106" s="365" t="s">
        <v>2073</v>
      </c>
      <c r="F106" s="381"/>
      <c r="G106" s="381">
        <v>0</v>
      </c>
      <c r="H106" s="381">
        <v>0</v>
      </c>
      <c r="I106" s="381">
        <v>0</v>
      </c>
      <c r="J106" s="381">
        <v>119555.32</v>
      </c>
      <c r="K106" s="381">
        <v>104292.8</v>
      </c>
      <c r="L106" s="381"/>
      <c r="M106" s="381">
        <v>0</v>
      </c>
      <c r="N106" s="381">
        <v>155604.60999999999</v>
      </c>
      <c r="O106" s="381">
        <v>152283.09</v>
      </c>
      <c r="P106" s="381">
        <v>5446.53</v>
      </c>
      <c r="Q106" s="381">
        <v>5420.04</v>
      </c>
      <c r="R106" s="381">
        <v>69250</v>
      </c>
      <c r="S106" s="381">
        <v>62236.39</v>
      </c>
      <c r="T106" s="381">
        <v>0</v>
      </c>
      <c r="U106" s="381">
        <v>0</v>
      </c>
      <c r="V106" s="381">
        <v>0</v>
      </c>
      <c r="W106" s="381">
        <v>0</v>
      </c>
      <c r="X106" s="381">
        <v>349856.46</v>
      </c>
      <c r="Y106" s="382">
        <v>324232.39</v>
      </c>
    </row>
    <row r="107" spans="1:25" x14ac:dyDescent="0.3">
      <c r="A107" s="370" t="s">
        <v>147</v>
      </c>
      <c r="B107" s="365" t="s">
        <v>1859</v>
      </c>
      <c r="C107" s="365" t="s">
        <v>1860</v>
      </c>
      <c r="D107" s="365" t="s">
        <v>6</v>
      </c>
      <c r="E107" s="365" t="s">
        <v>2074</v>
      </c>
      <c r="F107" s="381"/>
      <c r="G107" s="381">
        <v>0</v>
      </c>
      <c r="H107" s="381">
        <v>0</v>
      </c>
      <c r="I107" s="381">
        <v>0</v>
      </c>
      <c r="J107" s="381">
        <v>0</v>
      </c>
      <c r="K107" s="381">
        <v>0</v>
      </c>
      <c r="L107" s="381"/>
      <c r="M107" s="381">
        <v>0</v>
      </c>
      <c r="N107" s="381">
        <v>0</v>
      </c>
      <c r="O107" s="381">
        <v>0</v>
      </c>
      <c r="P107" s="381">
        <v>0</v>
      </c>
      <c r="Q107" s="381">
        <v>0</v>
      </c>
      <c r="R107" s="381">
        <v>0</v>
      </c>
      <c r="S107" s="381">
        <v>0</v>
      </c>
      <c r="T107" s="381">
        <v>0</v>
      </c>
      <c r="U107" s="381">
        <v>0</v>
      </c>
      <c r="V107" s="381">
        <v>0</v>
      </c>
      <c r="W107" s="381">
        <v>28.1</v>
      </c>
      <c r="X107" s="381">
        <v>0</v>
      </c>
      <c r="Y107" s="382">
        <v>28.1</v>
      </c>
    </row>
    <row r="108" spans="1:25" x14ac:dyDescent="0.3">
      <c r="A108" s="370" t="s">
        <v>147</v>
      </c>
      <c r="B108" s="365" t="s">
        <v>1859</v>
      </c>
      <c r="C108" s="365" t="s">
        <v>1860</v>
      </c>
      <c r="D108" s="365" t="s">
        <v>10</v>
      </c>
      <c r="E108" s="365" t="s">
        <v>2076</v>
      </c>
      <c r="F108" s="381"/>
      <c r="G108" s="381">
        <v>0</v>
      </c>
      <c r="H108" s="381">
        <v>0</v>
      </c>
      <c r="I108" s="381">
        <v>0</v>
      </c>
      <c r="J108" s="381">
        <v>0</v>
      </c>
      <c r="K108" s="381">
        <v>0</v>
      </c>
      <c r="L108" s="381"/>
      <c r="M108" s="381">
        <v>0</v>
      </c>
      <c r="N108" s="381">
        <v>0</v>
      </c>
      <c r="O108" s="381">
        <v>0</v>
      </c>
      <c r="P108" s="381">
        <v>0</v>
      </c>
      <c r="Q108" s="381">
        <v>0</v>
      </c>
      <c r="R108" s="381">
        <v>0</v>
      </c>
      <c r="S108" s="381">
        <v>0</v>
      </c>
      <c r="T108" s="381">
        <v>0</v>
      </c>
      <c r="U108" s="381">
        <v>0</v>
      </c>
      <c r="V108" s="381">
        <v>6749.53</v>
      </c>
      <c r="W108" s="381">
        <v>6659.61</v>
      </c>
      <c r="X108" s="381">
        <v>6749.53</v>
      </c>
      <c r="Y108" s="382">
        <v>6659.61</v>
      </c>
    </row>
    <row r="109" spans="1:25" x14ac:dyDescent="0.3">
      <c r="A109" s="370" t="s">
        <v>147</v>
      </c>
      <c r="B109" s="365" t="s">
        <v>1859</v>
      </c>
      <c r="C109" s="365" t="s">
        <v>1860</v>
      </c>
      <c r="D109" s="365" t="s">
        <v>15</v>
      </c>
      <c r="E109" s="365" t="s">
        <v>2075</v>
      </c>
      <c r="F109" s="381"/>
      <c r="G109" s="381">
        <v>0</v>
      </c>
      <c r="H109" s="381">
        <v>0</v>
      </c>
      <c r="I109" s="381">
        <v>0</v>
      </c>
      <c r="J109" s="381">
        <v>0</v>
      </c>
      <c r="K109" s="381">
        <v>0</v>
      </c>
      <c r="L109" s="381"/>
      <c r="M109" s="381">
        <v>0</v>
      </c>
      <c r="N109" s="381">
        <v>0</v>
      </c>
      <c r="O109" s="381">
        <v>0</v>
      </c>
      <c r="P109" s="381">
        <v>0</v>
      </c>
      <c r="Q109" s="381">
        <v>0</v>
      </c>
      <c r="R109" s="381">
        <v>0</v>
      </c>
      <c r="S109" s="381">
        <v>0</v>
      </c>
      <c r="T109" s="381">
        <v>0</v>
      </c>
      <c r="U109" s="381">
        <v>0</v>
      </c>
      <c r="V109" s="381">
        <v>32607.84</v>
      </c>
      <c r="W109" s="381">
        <v>30707.9</v>
      </c>
      <c r="X109" s="381">
        <v>32607.84</v>
      </c>
      <c r="Y109" s="382">
        <v>30707.9</v>
      </c>
    </row>
    <row r="110" spans="1:25" x14ac:dyDescent="0.3">
      <c r="A110" s="370" t="s">
        <v>147</v>
      </c>
      <c r="B110" s="365" t="s">
        <v>1861</v>
      </c>
      <c r="C110" s="365" t="s">
        <v>1862</v>
      </c>
      <c r="D110" s="365" t="s">
        <v>2</v>
      </c>
      <c r="E110" s="365" t="s">
        <v>2073</v>
      </c>
      <c r="F110" s="381">
        <v>1357000</v>
      </c>
      <c r="G110" s="381">
        <v>1298563.08</v>
      </c>
      <c r="H110" s="381">
        <v>230000</v>
      </c>
      <c r="I110" s="381">
        <v>215721.77</v>
      </c>
      <c r="J110" s="381">
        <v>626191.68000000005</v>
      </c>
      <c r="K110" s="381">
        <v>574469.69999999995</v>
      </c>
      <c r="L110" s="381"/>
      <c r="M110" s="381">
        <v>0</v>
      </c>
      <c r="N110" s="381">
        <v>0</v>
      </c>
      <c r="O110" s="381">
        <v>0</v>
      </c>
      <c r="P110" s="381">
        <v>1260</v>
      </c>
      <c r="Q110" s="381">
        <v>1119.3599999999999</v>
      </c>
      <c r="R110" s="381">
        <v>35149.32</v>
      </c>
      <c r="S110" s="381">
        <v>31764.47</v>
      </c>
      <c r="T110" s="381">
        <v>6210</v>
      </c>
      <c r="U110" s="381">
        <v>5553</v>
      </c>
      <c r="V110" s="381">
        <v>931790</v>
      </c>
      <c r="W110" s="381">
        <v>743351.68</v>
      </c>
      <c r="X110" s="381">
        <v>3187601</v>
      </c>
      <c r="Y110" s="382">
        <v>2870543.16</v>
      </c>
    </row>
    <row r="111" spans="1:25" x14ac:dyDescent="0.3">
      <c r="A111" s="370" t="s">
        <v>147</v>
      </c>
      <c r="B111" s="365" t="s">
        <v>1861</v>
      </c>
      <c r="C111" s="365" t="s">
        <v>1862</v>
      </c>
      <c r="D111" s="365" t="s">
        <v>6</v>
      </c>
      <c r="E111" s="365" t="s">
        <v>2074</v>
      </c>
      <c r="F111" s="381"/>
      <c r="G111" s="381">
        <v>0</v>
      </c>
      <c r="H111" s="381">
        <v>0</v>
      </c>
      <c r="I111" s="381">
        <v>0</v>
      </c>
      <c r="J111" s="381">
        <v>0</v>
      </c>
      <c r="K111" s="381">
        <v>0</v>
      </c>
      <c r="L111" s="381"/>
      <c r="M111" s="381">
        <v>0</v>
      </c>
      <c r="N111" s="381">
        <v>0</v>
      </c>
      <c r="O111" s="381">
        <v>0</v>
      </c>
      <c r="P111" s="381">
        <v>0</v>
      </c>
      <c r="Q111" s="381">
        <v>0</v>
      </c>
      <c r="R111" s="381">
        <v>0</v>
      </c>
      <c r="S111" s="381">
        <v>0</v>
      </c>
      <c r="T111" s="381">
        <v>0</v>
      </c>
      <c r="U111" s="381">
        <v>2024.68</v>
      </c>
      <c r="V111" s="381">
        <v>0</v>
      </c>
      <c r="W111" s="381">
        <v>0</v>
      </c>
      <c r="X111" s="381">
        <v>0</v>
      </c>
      <c r="Y111" s="382">
        <v>2024.68</v>
      </c>
    </row>
    <row r="112" spans="1:25" x14ac:dyDescent="0.3">
      <c r="A112" s="370" t="s">
        <v>147</v>
      </c>
      <c r="B112" s="365" t="s">
        <v>1861</v>
      </c>
      <c r="C112" s="365" t="s">
        <v>1862</v>
      </c>
      <c r="D112" s="365" t="s">
        <v>15</v>
      </c>
      <c r="E112" s="365" t="s">
        <v>2075</v>
      </c>
      <c r="F112" s="381"/>
      <c r="G112" s="381">
        <v>0</v>
      </c>
      <c r="H112" s="381">
        <v>0</v>
      </c>
      <c r="I112" s="381">
        <v>0</v>
      </c>
      <c r="J112" s="381">
        <v>0</v>
      </c>
      <c r="K112" s="381">
        <v>0</v>
      </c>
      <c r="L112" s="381"/>
      <c r="M112" s="381">
        <v>0</v>
      </c>
      <c r="N112" s="381">
        <v>0</v>
      </c>
      <c r="O112" s="381">
        <v>0</v>
      </c>
      <c r="P112" s="381">
        <v>0</v>
      </c>
      <c r="Q112" s="381">
        <v>0</v>
      </c>
      <c r="R112" s="381">
        <v>0</v>
      </c>
      <c r="S112" s="381">
        <v>0</v>
      </c>
      <c r="T112" s="381">
        <v>0</v>
      </c>
      <c r="U112" s="381">
        <v>0</v>
      </c>
      <c r="V112" s="381">
        <v>0</v>
      </c>
      <c r="W112" s="381">
        <v>0</v>
      </c>
      <c r="X112" s="381">
        <v>0</v>
      </c>
      <c r="Y112" s="382">
        <v>0</v>
      </c>
    </row>
    <row r="113" spans="1:25" x14ac:dyDescent="0.3">
      <c r="A113" s="370" t="s">
        <v>147</v>
      </c>
      <c r="B113" s="365" t="s">
        <v>1861</v>
      </c>
      <c r="C113" s="365" t="s">
        <v>1862</v>
      </c>
      <c r="D113" s="365" t="s">
        <v>29</v>
      </c>
      <c r="E113" s="365" t="s">
        <v>2078</v>
      </c>
      <c r="F113" s="381"/>
      <c r="G113" s="381">
        <v>0</v>
      </c>
      <c r="H113" s="381">
        <v>0</v>
      </c>
      <c r="I113" s="381">
        <v>0</v>
      </c>
      <c r="J113" s="381">
        <v>0</v>
      </c>
      <c r="K113" s="381">
        <v>0</v>
      </c>
      <c r="L113" s="381"/>
      <c r="M113" s="381">
        <v>0</v>
      </c>
      <c r="N113" s="381">
        <v>0</v>
      </c>
      <c r="O113" s="381">
        <v>0</v>
      </c>
      <c r="P113" s="381">
        <v>0</v>
      </c>
      <c r="Q113" s="381">
        <v>0</v>
      </c>
      <c r="R113" s="381">
        <v>0</v>
      </c>
      <c r="S113" s="381">
        <v>0</v>
      </c>
      <c r="T113" s="381">
        <v>0</v>
      </c>
      <c r="U113" s="381">
        <v>0</v>
      </c>
      <c r="V113" s="381">
        <v>0</v>
      </c>
      <c r="W113" s="381">
        <v>0</v>
      </c>
      <c r="X113" s="381">
        <v>0</v>
      </c>
      <c r="Y113" s="382">
        <v>0</v>
      </c>
    </row>
    <row r="114" spans="1:25" x14ac:dyDescent="0.3">
      <c r="A114" s="370" t="s">
        <v>147</v>
      </c>
      <c r="B114" s="365" t="s">
        <v>1863</v>
      </c>
      <c r="C114" s="365" t="s">
        <v>1864</v>
      </c>
      <c r="D114" s="365" t="s">
        <v>2</v>
      </c>
      <c r="E114" s="365" t="s">
        <v>2073</v>
      </c>
      <c r="F114" s="381">
        <v>971492.59</v>
      </c>
      <c r="G114" s="381">
        <v>955472.43</v>
      </c>
      <c r="H114" s="381">
        <v>161932.56</v>
      </c>
      <c r="I114" s="381">
        <v>158561.23000000001</v>
      </c>
      <c r="J114" s="381">
        <v>2096994.57</v>
      </c>
      <c r="K114" s="381">
        <v>2049602.2</v>
      </c>
      <c r="L114" s="381"/>
      <c r="M114" s="381">
        <v>0</v>
      </c>
      <c r="N114" s="381">
        <v>0</v>
      </c>
      <c r="O114" s="381">
        <v>0</v>
      </c>
      <c r="P114" s="381">
        <v>18400</v>
      </c>
      <c r="Q114" s="381">
        <v>15107.72</v>
      </c>
      <c r="R114" s="381">
        <v>8367.2900000000009</v>
      </c>
      <c r="S114" s="381">
        <v>8070.42</v>
      </c>
      <c r="T114" s="381">
        <v>3930.8</v>
      </c>
      <c r="U114" s="381">
        <v>3488.21</v>
      </c>
      <c r="V114" s="381">
        <v>445902.13</v>
      </c>
      <c r="W114" s="381">
        <v>259757.8</v>
      </c>
      <c r="X114" s="381">
        <v>3707019.93</v>
      </c>
      <c r="Y114" s="382">
        <v>3450060.02</v>
      </c>
    </row>
    <row r="115" spans="1:25" x14ac:dyDescent="0.3">
      <c r="A115" s="370" t="s">
        <v>147</v>
      </c>
      <c r="B115" s="365" t="s">
        <v>1863</v>
      </c>
      <c r="C115" s="365" t="s">
        <v>1864</v>
      </c>
      <c r="D115" s="365" t="s">
        <v>6</v>
      </c>
      <c r="E115" s="365" t="s">
        <v>2074</v>
      </c>
      <c r="F115" s="381"/>
      <c r="G115" s="381">
        <v>0</v>
      </c>
      <c r="H115" s="381">
        <v>0</v>
      </c>
      <c r="I115" s="381">
        <v>0</v>
      </c>
      <c r="J115" s="381">
        <v>0</v>
      </c>
      <c r="K115" s="381">
        <v>0</v>
      </c>
      <c r="L115" s="381"/>
      <c r="M115" s="381">
        <v>0</v>
      </c>
      <c r="N115" s="381">
        <v>0</v>
      </c>
      <c r="O115" s="381">
        <v>0</v>
      </c>
      <c r="P115" s="381">
        <v>0</v>
      </c>
      <c r="Q115" s="381">
        <v>0</v>
      </c>
      <c r="R115" s="381">
        <v>0</v>
      </c>
      <c r="S115" s="381">
        <v>0</v>
      </c>
      <c r="T115" s="381">
        <v>76437</v>
      </c>
      <c r="U115" s="381">
        <v>2697.53</v>
      </c>
      <c r="V115" s="381">
        <v>0</v>
      </c>
      <c r="W115" s="381">
        <v>0</v>
      </c>
      <c r="X115" s="381">
        <v>76437</v>
      </c>
      <c r="Y115" s="382">
        <v>2697.53</v>
      </c>
    </row>
    <row r="116" spans="1:25" x14ac:dyDescent="0.3">
      <c r="A116" s="370" t="s">
        <v>147</v>
      </c>
      <c r="B116" s="365" t="s">
        <v>1863</v>
      </c>
      <c r="C116" s="365" t="s">
        <v>1864</v>
      </c>
      <c r="D116" s="365" t="s">
        <v>10</v>
      </c>
      <c r="E116" s="365" t="s">
        <v>2076</v>
      </c>
      <c r="F116" s="381"/>
      <c r="G116" s="381">
        <v>0</v>
      </c>
      <c r="H116" s="381">
        <v>0</v>
      </c>
      <c r="I116" s="381">
        <v>0</v>
      </c>
      <c r="J116" s="381">
        <v>0</v>
      </c>
      <c r="K116" s="381">
        <v>0</v>
      </c>
      <c r="L116" s="381"/>
      <c r="M116" s="381">
        <v>0</v>
      </c>
      <c r="N116" s="381">
        <v>0</v>
      </c>
      <c r="O116" s="381">
        <v>0</v>
      </c>
      <c r="P116" s="381">
        <v>0</v>
      </c>
      <c r="Q116" s="381">
        <v>0</v>
      </c>
      <c r="R116" s="381">
        <v>0</v>
      </c>
      <c r="S116" s="381">
        <v>0</v>
      </c>
      <c r="T116" s="381">
        <v>231.7</v>
      </c>
      <c r="U116" s="381">
        <v>231.7</v>
      </c>
      <c r="V116" s="381">
        <v>13791.42</v>
      </c>
      <c r="W116" s="381">
        <v>13791.42</v>
      </c>
      <c r="X116" s="381">
        <v>14023.12</v>
      </c>
      <c r="Y116" s="382">
        <v>14023.12</v>
      </c>
    </row>
    <row r="117" spans="1:25" x14ac:dyDescent="0.3">
      <c r="A117" s="370" t="s">
        <v>147</v>
      </c>
      <c r="B117" s="365" t="s">
        <v>1863</v>
      </c>
      <c r="C117" s="365" t="s">
        <v>1864</v>
      </c>
      <c r="D117" s="365" t="s">
        <v>15</v>
      </c>
      <c r="E117" s="365" t="s">
        <v>2075</v>
      </c>
      <c r="F117" s="381"/>
      <c r="G117" s="381">
        <v>0</v>
      </c>
      <c r="H117" s="381">
        <v>0</v>
      </c>
      <c r="I117" s="381">
        <v>0</v>
      </c>
      <c r="J117" s="381">
        <v>0</v>
      </c>
      <c r="K117" s="381">
        <v>0</v>
      </c>
      <c r="L117" s="381"/>
      <c r="M117" s="381">
        <v>0</v>
      </c>
      <c r="N117" s="381">
        <v>0</v>
      </c>
      <c r="O117" s="381">
        <v>0</v>
      </c>
      <c r="P117" s="381">
        <v>0</v>
      </c>
      <c r="Q117" s="381">
        <v>0</v>
      </c>
      <c r="R117" s="381">
        <v>0</v>
      </c>
      <c r="S117" s="381">
        <v>0</v>
      </c>
      <c r="T117" s="381">
        <v>0</v>
      </c>
      <c r="U117" s="381">
        <v>0</v>
      </c>
      <c r="V117" s="381">
        <v>8370.9500000000007</v>
      </c>
      <c r="W117" s="381">
        <v>5294.46</v>
      </c>
      <c r="X117" s="381">
        <v>8370.9500000000007</v>
      </c>
      <c r="Y117" s="382">
        <v>5294.46</v>
      </c>
    </row>
    <row r="118" spans="1:25" x14ac:dyDescent="0.3">
      <c r="A118" s="370" t="s">
        <v>147</v>
      </c>
      <c r="B118" s="365" t="s">
        <v>1863</v>
      </c>
      <c r="C118" s="365" t="s">
        <v>1864</v>
      </c>
      <c r="D118" s="365" t="s">
        <v>29</v>
      </c>
      <c r="E118" s="365" t="s">
        <v>2078</v>
      </c>
      <c r="F118" s="381"/>
      <c r="G118" s="381">
        <v>0</v>
      </c>
      <c r="H118" s="381">
        <v>0</v>
      </c>
      <c r="I118" s="381">
        <v>0</v>
      </c>
      <c r="J118" s="381">
        <v>0</v>
      </c>
      <c r="K118" s="381">
        <v>0</v>
      </c>
      <c r="L118" s="381"/>
      <c r="M118" s="381">
        <v>0</v>
      </c>
      <c r="N118" s="381">
        <v>0</v>
      </c>
      <c r="O118" s="381">
        <v>0</v>
      </c>
      <c r="P118" s="381">
        <v>0</v>
      </c>
      <c r="Q118" s="381">
        <v>0</v>
      </c>
      <c r="R118" s="381">
        <v>0</v>
      </c>
      <c r="S118" s="381">
        <v>0</v>
      </c>
      <c r="T118" s="381">
        <v>0</v>
      </c>
      <c r="U118" s="381">
        <v>0</v>
      </c>
      <c r="V118" s="381">
        <v>0</v>
      </c>
      <c r="W118" s="381">
        <v>0</v>
      </c>
      <c r="X118" s="381">
        <v>0</v>
      </c>
      <c r="Y118" s="382">
        <v>0</v>
      </c>
    </row>
    <row r="119" spans="1:25" x14ac:dyDescent="0.3">
      <c r="A119" s="370" t="s">
        <v>147</v>
      </c>
      <c r="B119" s="365" t="s">
        <v>1915</v>
      </c>
      <c r="C119" s="365" t="s">
        <v>1916</v>
      </c>
      <c r="D119" s="365" t="s">
        <v>2</v>
      </c>
      <c r="E119" s="365" t="s">
        <v>2073</v>
      </c>
      <c r="F119" s="381">
        <v>44200</v>
      </c>
      <c r="G119" s="381">
        <v>43446.46</v>
      </c>
      <c r="H119" s="381">
        <v>8000</v>
      </c>
      <c r="I119" s="381">
        <v>7109.07</v>
      </c>
      <c r="J119" s="381">
        <v>36600</v>
      </c>
      <c r="K119" s="381">
        <v>26541.8</v>
      </c>
      <c r="L119" s="381"/>
      <c r="M119" s="381">
        <v>0</v>
      </c>
      <c r="N119" s="381">
        <v>0</v>
      </c>
      <c r="O119" s="381">
        <v>0</v>
      </c>
      <c r="P119" s="381">
        <v>600</v>
      </c>
      <c r="Q119" s="381">
        <v>383.47</v>
      </c>
      <c r="R119" s="381">
        <v>142.5</v>
      </c>
      <c r="S119" s="381">
        <v>42.5</v>
      </c>
      <c r="T119" s="381">
        <v>0</v>
      </c>
      <c r="U119" s="381">
        <v>0</v>
      </c>
      <c r="V119" s="381">
        <v>27000</v>
      </c>
      <c r="W119" s="381">
        <v>25890.94</v>
      </c>
      <c r="X119" s="381">
        <v>116542.5</v>
      </c>
      <c r="Y119" s="382">
        <v>103414.33</v>
      </c>
    </row>
    <row r="120" spans="1:25" x14ac:dyDescent="0.3">
      <c r="A120" s="370" t="s">
        <v>147</v>
      </c>
      <c r="B120" s="365" t="s">
        <v>1915</v>
      </c>
      <c r="C120" s="365" t="s">
        <v>1916</v>
      </c>
      <c r="D120" s="365" t="s">
        <v>15</v>
      </c>
      <c r="E120" s="365" t="s">
        <v>2075</v>
      </c>
      <c r="F120" s="381"/>
      <c r="G120" s="381">
        <v>0</v>
      </c>
      <c r="H120" s="381">
        <v>0</v>
      </c>
      <c r="I120" s="381">
        <v>0</v>
      </c>
      <c r="J120" s="381">
        <v>0</v>
      </c>
      <c r="K120" s="381">
        <v>0</v>
      </c>
      <c r="L120" s="381"/>
      <c r="M120" s="381">
        <v>0</v>
      </c>
      <c r="N120" s="381">
        <v>0</v>
      </c>
      <c r="O120" s="381">
        <v>0</v>
      </c>
      <c r="P120" s="381">
        <v>0</v>
      </c>
      <c r="Q120" s="381">
        <v>0</v>
      </c>
      <c r="R120" s="381">
        <v>0</v>
      </c>
      <c r="S120" s="381">
        <v>0</v>
      </c>
      <c r="T120" s="381">
        <v>0</v>
      </c>
      <c r="U120" s="381">
        <v>0</v>
      </c>
      <c r="V120" s="381">
        <v>0</v>
      </c>
      <c r="W120" s="381">
        <v>0</v>
      </c>
      <c r="X120" s="381">
        <v>0</v>
      </c>
      <c r="Y120" s="382">
        <v>0</v>
      </c>
    </row>
    <row r="121" spans="1:25" x14ac:dyDescent="0.3">
      <c r="A121" s="370" t="s">
        <v>147</v>
      </c>
      <c r="B121" s="365" t="s">
        <v>1917</v>
      </c>
      <c r="C121" s="365" t="s">
        <v>1918</v>
      </c>
      <c r="D121" s="365" t="s">
        <v>2</v>
      </c>
      <c r="E121" s="365" t="s">
        <v>2073</v>
      </c>
      <c r="F121" s="381"/>
      <c r="G121" s="381">
        <v>0</v>
      </c>
      <c r="H121" s="381">
        <v>0</v>
      </c>
      <c r="I121" s="381">
        <v>0</v>
      </c>
      <c r="J121" s="381">
        <v>0</v>
      </c>
      <c r="K121" s="381">
        <v>0</v>
      </c>
      <c r="L121" s="381"/>
      <c r="M121" s="381">
        <v>0</v>
      </c>
      <c r="N121" s="381">
        <v>0</v>
      </c>
      <c r="O121" s="381">
        <v>0</v>
      </c>
      <c r="P121" s="381">
        <v>0</v>
      </c>
      <c r="Q121" s="381">
        <v>0</v>
      </c>
      <c r="R121" s="381">
        <v>0</v>
      </c>
      <c r="S121" s="381">
        <v>0</v>
      </c>
      <c r="T121" s="381">
        <v>0</v>
      </c>
      <c r="U121" s="381">
        <v>0</v>
      </c>
      <c r="V121" s="381">
        <v>0</v>
      </c>
      <c r="W121" s="381">
        <v>0</v>
      </c>
      <c r="X121" s="381">
        <v>0</v>
      </c>
      <c r="Y121" s="382">
        <v>0</v>
      </c>
    </row>
    <row r="122" spans="1:25" x14ac:dyDescent="0.3">
      <c r="A122" s="370" t="s">
        <v>147</v>
      </c>
      <c r="B122" s="365" t="s">
        <v>1919</v>
      </c>
      <c r="C122" s="365" t="s">
        <v>1920</v>
      </c>
      <c r="D122" s="365" t="s">
        <v>2</v>
      </c>
      <c r="E122" s="365" t="s">
        <v>2073</v>
      </c>
      <c r="F122" s="381"/>
      <c r="G122" s="381">
        <v>0</v>
      </c>
      <c r="H122" s="381">
        <v>0</v>
      </c>
      <c r="I122" s="381">
        <v>0</v>
      </c>
      <c r="J122" s="381">
        <v>0</v>
      </c>
      <c r="K122" s="381">
        <v>0</v>
      </c>
      <c r="L122" s="381"/>
      <c r="M122" s="381">
        <v>0</v>
      </c>
      <c r="N122" s="381">
        <v>0</v>
      </c>
      <c r="O122" s="381">
        <v>0</v>
      </c>
      <c r="P122" s="381">
        <v>0</v>
      </c>
      <c r="Q122" s="381">
        <v>0</v>
      </c>
      <c r="R122" s="381">
        <v>0</v>
      </c>
      <c r="S122" s="381">
        <v>0</v>
      </c>
      <c r="T122" s="381">
        <v>0</v>
      </c>
      <c r="U122" s="381">
        <v>0</v>
      </c>
      <c r="V122" s="381">
        <v>0</v>
      </c>
      <c r="W122" s="381">
        <v>0</v>
      </c>
      <c r="X122" s="381">
        <v>0</v>
      </c>
      <c r="Y122" s="382">
        <v>0</v>
      </c>
    </row>
    <row r="123" spans="1:25" x14ac:dyDescent="0.3">
      <c r="A123" s="370" t="s">
        <v>147</v>
      </c>
      <c r="B123" s="365" t="s">
        <v>1867</v>
      </c>
      <c r="C123" s="365" t="s">
        <v>1868</v>
      </c>
      <c r="D123" s="365" t="s">
        <v>2</v>
      </c>
      <c r="E123" s="365" t="s">
        <v>2073</v>
      </c>
      <c r="F123" s="381">
        <v>102741.68</v>
      </c>
      <c r="G123" s="381">
        <v>94855.86</v>
      </c>
      <c r="H123" s="381">
        <v>20000</v>
      </c>
      <c r="I123" s="381">
        <v>15443.03</v>
      </c>
      <c r="J123" s="381">
        <v>89161</v>
      </c>
      <c r="K123" s="381">
        <v>75920.2</v>
      </c>
      <c r="L123" s="381"/>
      <c r="M123" s="381">
        <v>0</v>
      </c>
      <c r="N123" s="381">
        <v>0</v>
      </c>
      <c r="O123" s="381">
        <v>0</v>
      </c>
      <c r="P123" s="381">
        <v>0</v>
      </c>
      <c r="Q123" s="381">
        <v>0</v>
      </c>
      <c r="R123" s="381">
        <v>1978.32</v>
      </c>
      <c r="S123" s="381">
        <v>1978.32</v>
      </c>
      <c r="T123" s="381">
        <v>15000</v>
      </c>
      <c r="U123" s="381">
        <v>14806.57</v>
      </c>
      <c r="V123" s="381">
        <v>76300</v>
      </c>
      <c r="W123" s="381">
        <v>65615.679999999993</v>
      </c>
      <c r="X123" s="381">
        <v>305181</v>
      </c>
      <c r="Y123" s="382">
        <v>268619.7</v>
      </c>
    </row>
    <row r="124" spans="1:25" x14ac:dyDescent="0.3">
      <c r="A124" s="370" t="s">
        <v>147</v>
      </c>
      <c r="B124" s="365" t="s">
        <v>1867</v>
      </c>
      <c r="C124" s="365" t="s">
        <v>1868</v>
      </c>
      <c r="D124" s="365" t="s">
        <v>6</v>
      </c>
      <c r="E124" s="365" t="s">
        <v>2074</v>
      </c>
      <c r="F124" s="381"/>
      <c r="G124" s="381">
        <v>0</v>
      </c>
      <c r="H124" s="381">
        <v>0</v>
      </c>
      <c r="I124" s="381">
        <v>0</v>
      </c>
      <c r="J124" s="381">
        <v>0</v>
      </c>
      <c r="K124" s="381">
        <v>0</v>
      </c>
      <c r="L124" s="381"/>
      <c r="M124" s="381">
        <v>0</v>
      </c>
      <c r="N124" s="381">
        <v>0</v>
      </c>
      <c r="O124" s="381">
        <v>0</v>
      </c>
      <c r="P124" s="381">
        <v>0</v>
      </c>
      <c r="Q124" s="381">
        <v>0</v>
      </c>
      <c r="R124" s="381">
        <v>0</v>
      </c>
      <c r="S124" s="381">
        <v>0</v>
      </c>
      <c r="T124" s="381">
        <v>0</v>
      </c>
      <c r="U124" s="381">
        <v>6.12</v>
      </c>
      <c r="V124" s="381">
        <v>100000</v>
      </c>
      <c r="W124" s="381">
        <v>142544.87</v>
      </c>
      <c r="X124" s="381">
        <v>100000</v>
      </c>
      <c r="Y124" s="382">
        <v>142550.99</v>
      </c>
    </row>
    <row r="125" spans="1:25" x14ac:dyDescent="0.3">
      <c r="A125" s="370" t="s">
        <v>147</v>
      </c>
      <c r="B125" s="365" t="s">
        <v>1867</v>
      </c>
      <c r="C125" s="365" t="s">
        <v>1868</v>
      </c>
      <c r="D125" s="365" t="s">
        <v>10</v>
      </c>
      <c r="E125" s="365" t="s">
        <v>2076</v>
      </c>
      <c r="F125" s="381"/>
      <c r="G125" s="381">
        <v>0</v>
      </c>
      <c r="H125" s="381">
        <v>0</v>
      </c>
      <c r="I125" s="381">
        <v>0</v>
      </c>
      <c r="J125" s="381">
        <v>0</v>
      </c>
      <c r="K125" s="381">
        <v>0</v>
      </c>
      <c r="L125" s="381"/>
      <c r="M125" s="381">
        <v>0</v>
      </c>
      <c r="N125" s="381">
        <v>0</v>
      </c>
      <c r="O125" s="381">
        <v>0</v>
      </c>
      <c r="P125" s="381">
        <v>0</v>
      </c>
      <c r="Q125" s="381">
        <v>0</v>
      </c>
      <c r="R125" s="381">
        <v>0</v>
      </c>
      <c r="S125" s="381">
        <v>0</v>
      </c>
      <c r="T125" s="381">
        <v>0</v>
      </c>
      <c r="U125" s="381">
        <v>0</v>
      </c>
      <c r="V125" s="381">
        <v>0</v>
      </c>
      <c r="W125" s="381">
        <v>0</v>
      </c>
      <c r="X125" s="381">
        <v>0</v>
      </c>
      <c r="Y125" s="382">
        <v>0</v>
      </c>
    </row>
    <row r="126" spans="1:25" x14ac:dyDescent="0.3">
      <c r="A126" s="370" t="s">
        <v>147</v>
      </c>
      <c r="B126" s="365" t="s">
        <v>1867</v>
      </c>
      <c r="C126" s="365" t="s">
        <v>1868</v>
      </c>
      <c r="D126" s="365" t="s">
        <v>15</v>
      </c>
      <c r="E126" s="365" t="s">
        <v>2075</v>
      </c>
      <c r="F126" s="381"/>
      <c r="G126" s="381">
        <v>0</v>
      </c>
      <c r="H126" s="381">
        <v>0</v>
      </c>
      <c r="I126" s="381">
        <v>0</v>
      </c>
      <c r="J126" s="381">
        <v>0</v>
      </c>
      <c r="K126" s="381">
        <v>0</v>
      </c>
      <c r="L126" s="381"/>
      <c r="M126" s="381">
        <v>0</v>
      </c>
      <c r="N126" s="381">
        <v>0</v>
      </c>
      <c r="O126" s="381">
        <v>0</v>
      </c>
      <c r="P126" s="381">
        <v>0</v>
      </c>
      <c r="Q126" s="381">
        <v>0</v>
      </c>
      <c r="R126" s="381">
        <v>0</v>
      </c>
      <c r="S126" s="381">
        <v>0</v>
      </c>
      <c r="T126" s="381">
        <v>0</v>
      </c>
      <c r="U126" s="381">
        <v>0</v>
      </c>
      <c r="V126" s="381">
        <v>0</v>
      </c>
      <c r="W126" s="381">
        <v>0</v>
      </c>
      <c r="X126" s="381">
        <v>0</v>
      </c>
      <c r="Y126" s="382">
        <v>0</v>
      </c>
    </row>
    <row r="127" spans="1:25" x14ac:dyDescent="0.3">
      <c r="A127" s="370" t="s">
        <v>147</v>
      </c>
      <c r="B127" s="365" t="s">
        <v>1869</v>
      </c>
      <c r="C127" s="365" t="s">
        <v>2077</v>
      </c>
      <c r="D127" s="365" t="s">
        <v>2</v>
      </c>
      <c r="E127" s="365" t="s">
        <v>2073</v>
      </c>
      <c r="F127" s="381">
        <v>205800</v>
      </c>
      <c r="G127" s="381">
        <v>153740.19</v>
      </c>
      <c r="H127" s="381">
        <v>34500</v>
      </c>
      <c r="I127" s="381">
        <v>25461.19</v>
      </c>
      <c r="J127" s="381">
        <v>50460</v>
      </c>
      <c r="K127" s="381">
        <v>41274.9</v>
      </c>
      <c r="L127" s="381"/>
      <c r="M127" s="381">
        <v>0</v>
      </c>
      <c r="N127" s="381">
        <v>0</v>
      </c>
      <c r="O127" s="381">
        <v>0</v>
      </c>
      <c r="P127" s="381">
        <v>18240</v>
      </c>
      <c r="Q127" s="381">
        <v>14840.54</v>
      </c>
      <c r="R127" s="381">
        <v>700</v>
      </c>
      <c r="S127" s="381">
        <v>667.16</v>
      </c>
      <c r="T127" s="381">
        <v>0</v>
      </c>
      <c r="U127" s="381">
        <v>0</v>
      </c>
      <c r="V127" s="381">
        <v>29000</v>
      </c>
      <c r="W127" s="381">
        <v>14602.24</v>
      </c>
      <c r="X127" s="381">
        <v>338700</v>
      </c>
      <c r="Y127" s="382">
        <v>250586.23</v>
      </c>
    </row>
    <row r="128" spans="1:25" x14ac:dyDescent="0.3">
      <c r="A128" s="370" t="s">
        <v>147</v>
      </c>
      <c r="B128" s="365" t="s">
        <v>1869</v>
      </c>
      <c r="C128" s="365" t="s">
        <v>2077</v>
      </c>
      <c r="D128" s="365" t="s">
        <v>6</v>
      </c>
      <c r="E128" s="365" t="s">
        <v>2074</v>
      </c>
      <c r="F128" s="381"/>
      <c r="G128" s="381">
        <v>0</v>
      </c>
      <c r="H128" s="381">
        <v>0</v>
      </c>
      <c r="I128" s="381">
        <v>0</v>
      </c>
      <c r="J128" s="381">
        <v>0</v>
      </c>
      <c r="K128" s="381">
        <v>0</v>
      </c>
      <c r="L128" s="381"/>
      <c r="M128" s="381">
        <v>0</v>
      </c>
      <c r="N128" s="381">
        <v>0</v>
      </c>
      <c r="O128" s="381">
        <v>0</v>
      </c>
      <c r="P128" s="381">
        <v>0</v>
      </c>
      <c r="Q128" s="381">
        <v>0</v>
      </c>
      <c r="R128" s="381">
        <v>0</v>
      </c>
      <c r="S128" s="381">
        <v>0</v>
      </c>
      <c r="T128" s="381">
        <v>0</v>
      </c>
      <c r="U128" s="381">
        <v>0</v>
      </c>
      <c r="V128" s="381">
        <v>0</v>
      </c>
      <c r="W128" s="381">
        <v>0</v>
      </c>
      <c r="X128" s="381">
        <v>0</v>
      </c>
      <c r="Y128" s="382">
        <v>0</v>
      </c>
    </row>
    <row r="129" spans="1:25" x14ac:dyDescent="0.3">
      <c r="A129" s="370" t="s">
        <v>147</v>
      </c>
      <c r="B129" s="365" t="s">
        <v>1921</v>
      </c>
      <c r="C129" s="365" t="s">
        <v>1922</v>
      </c>
      <c r="D129" s="365" t="s">
        <v>2</v>
      </c>
      <c r="E129" s="365" t="s">
        <v>2073</v>
      </c>
      <c r="F129" s="381">
        <v>117300</v>
      </c>
      <c r="G129" s="381">
        <v>104359.18</v>
      </c>
      <c r="H129" s="381">
        <v>21340</v>
      </c>
      <c r="I129" s="381">
        <v>17289.38</v>
      </c>
      <c r="J129" s="381">
        <v>34328</v>
      </c>
      <c r="K129" s="381">
        <v>24570.400000000001</v>
      </c>
      <c r="L129" s="381"/>
      <c r="M129" s="381">
        <v>0</v>
      </c>
      <c r="N129" s="381">
        <v>0</v>
      </c>
      <c r="O129" s="381">
        <v>0</v>
      </c>
      <c r="P129" s="381">
        <v>0</v>
      </c>
      <c r="Q129" s="381">
        <v>0</v>
      </c>
      <c r="R129" s="381">
        <v>296</v>
      </c>
      <c r="S129" s="381">
        <v>296</v>
      </c>
      <c r="T129" s="381">
        <v>0</v>
      </c>
      <c r="U129" s="381">
        <v>0</v>
      </c>
      <c r="V129" s="381">
        <v>10000</v>
      </c>
      <c r="W129" s="381">
        <v>0</v>
      </c>
      <c r="X129" s="381">
        <v>183264</v>
      </c>
      <c r="Y129" s="382">
        <v>146514.99</v>
      </c>
    </row>
    <row r="130" spans="1:25" x14ac:dyDescent="0.3">
      <c r="A130" s="370" t="s">
        <v>147</v>
      </c>
      <c r="B130" s="365" t="s">
        <v>1879</v>
      </c>
      <c r="C130" s="365" t="s">
        <v>1880</v>
      </c>
      <c r="D130" s="365" t="s">
        <v>6</v>
      </c>
      <c r="E130" s="365" t="s">
        <v>2074</v>
      </c>
      <c r="F130" s="381"/>
      <c r="G130" s="381">
        <v>0</v>
      </c>
      <c r="H130" s="381">
        <v>0</v>
      </c>
      <c r="I130" s="381">
        <v>0</v>
      </c>
      <c r="J130" s="381">
        <v>0</v>
      </c>
      <c r="K130" s="381">
        <v>0</v>
      </c>
      <c r="L130" s="381"/>
      <c r="M130" s="381">
        <v>0</v>
      </c>
      <c r="N130" s="381">
        <v>0</v>
      </c>
      <c r="O130" s="381">
        <v>0</v>
      </c>
      <c r="P130" s="381">
        <v>0</v>
      </c>
      <c r="Q130" s="381">
        <v>0</v>
      </c>
      <c r="R130" s="381">
        <v>0</v>
      </c>
      <c r="S130" s="381">
        <v>0</v>
      </c>
      <c r="T130" s="381">
        <v>0</v>
      </c>
      <c r="U130" s="381">
        <v>0</v>
      </c>
      <c r="V130" s="381">
        <v>0</v>
      </c>
      <c r="W130" s="381">
        <v>0</v>
      </c>
      <c r="X130" s="381">
        <v>0</v>
      </c>
      <c r="Y130" s="382">
        <v>0</v>
      </c>
    </row>
    <row r="131" spans="1:25" x14ac:dyDescent="0.3">
      <c r="A131" s="370" t="s">
        <v>147</v>
      </c>
      <c r="B131" s="365" t="s">
        <v>1907</v>
      </c>
      <c r="C131" s="365" t="s">
        <v>1908</v>
      </c>
      <c r="D131" s="365" t="s">
        <v>2</v>
      </c>
      <c r="E131" s="365" t="s">
        <v>2073</v>
      </c>
      <c r="F131" s="381"/>
      <c r="G131" s="381">
        <v>0</v>
      </c>
      <c r="H131" s="381">
        <v>0</v>
      </c>
      <c r="I131" s="381">
        <v>0</v>
      </c>
      <c r="J131" s="381">
        <v>0</v>
      </c>
      <c r="K131" s="381">
        <v>0</v>
      </c>
      <c r="L131" s="381"/>
      <c r="M131" s="381">
        <v>0</v>
      </c>
      <c r="N131" s="381">
        <v>0</v>
      </c>
      <c r="O131" s="381">
        <v>0</v>
      </c>
      <c r="P131" s="381">
        <v>0</v>
      </c>
      <c r="Q131" s="381">
        <v>0</v>
      </c>
      <c r="R131" s="381">
        <v>0</v>
      </c>
      <c r="S131" s="381">
        <v>0</v>
      </c>
      <c r="T131" s="381">
        <v>0</v>
      </c>
      <c r="U131" s="381">
        <v>0</v>
      </c>
      <c r="V131" s="381">
        <v>0</v>
      </c>
      <c r="W131" s="381">
        <v>0</v>
      </c>
      <c r="X131" s="381">
        <v>0</v>
      </c>
      <c r="Y131" s="382">
        <v>0</v>
      </c>
    </row>
    <row r="132" spans="1:25" x14ac:dyDescent="0.3">
      <c r="A132" s="370" t="s">
        <v>147</v>
      </c>
      <c r="B132" s="365" t="s">
        <v>1923</v>
      </c>
      <c r="C132" s="365" t="s">
        <v>1924</v>
      </c>
      <c r="D132" s="365" t="s">
        <v>2</v>
      </c>
      <c r="E132" s="365" t="s">
        <v>2073</v>
      </c>
      <c r="F132" s="381"/>
      <c r="G132" s="381">
        <v>0</v>
      </c>
      <c r="H132" s="381">
        <v>0</v>
      </c>
      <c r="I132" s="381">
        <v>0</v>
      </c>
      <c r="J132" s="381">
        <v>0</v>
      </c>
      <c r="K132" s="381">
        <v>0</v>
      </c>
      <c r="L132" s="381"/>
      <c r="M132" s="381">
        <v>0</v>
      </c>
      <c r="N132" s="381">
        <v>0</v>
      </c>
      <c r="O132" s="381">
        <v>0</v>
      </c>
      <c r="P132" s="381">
        <v>0</v>
      </c>
      <c r="Q132" s="381">
        <v>0</v>
      </c>
      <c r="R132" s="381">
        <v>307874</v>
      </c>
      <c r="S132" s="381">
        <v>215799.21</v>
      </c>
      <c r="T132" s="381">
        <v>0</v>
      </c>
      <c r="U132" s="381">
        <v>0</v>
      </c>
      <c r="V132" s="381">
        <v>317125.76000000001</v>
      </c>
      <c r="W132" s="381">
        <v>310686.8</v>
      </c>
      <c r="X132" s="381">
        <v>624999.76</v>
      </c>
      <c r="Y132" s="382">
        <v>526486</v>
      </c>
    </row>
    <row r="133" spans="1:25" x14ac:dyDescent="0.3">
      <c r="A133" s="370" t="s">
        <v>147</v>
      </c>
      <c r="B133" s="365" t="s">
        <v>1925</v>
      </c>
      <c r="C133" s="365" t="s">
        <v>1926</v>
      </c>
      <c r="D133" s="365" t="s">
        <v>2</v>
      </c>
      <c r="E133" s="365" t="s">
        <v>2073</v>
      </c>
      <c r="F133" s="381">
        <v>1122651.75</v>
      </c>
      <c r="G133" s="381">
        <v>1071049.8799999999</v>
      </c>
      <c r="H133" s="381">
        <v>203962.52</v>
      </c>
      <c r="I133" s="381">
        <v>179059.26</v>
      </c>
      <c r="J133" s="381">
        <v>306396.24</v>
      </c>
      <c r="K133" s="381">
        <v>234804.9</v>
      </c>
      <c r="L133" s="381"/>
      <c r="M133" s="381">
        <v>0</v>
      </c>
      <c r="N133" s="381">
        <v>0</v>
      </c>
      <c r="O133" s="381">
        <v>0</v>
      </c>
      <c r="P133" s="381">
        <v>44</v>
      </c>
      <c r="Q133" s="381">
        <v>35.96</v>
      </c>
      <c r="R133" s="381">
        <v>175945.49</v>
      </c>
      <c r="S133" s="381">
        <v>164672.29</v>
      </c>
      <c r="T133" s="381">
        <v>37489.760000000002</v>
      </c>
      <c r="U133" s="381">
        <v>37489.760000000002</v>
      </c>
      <c r="V133" s="381">
        <v>840758.24</v>
      </c>
      <c r="W133" s="381">
        <v>827730.43</v>
      </c>
      <c r="X133" s="381">
        <v>2687248</v>
      </c>
      <c r="Y133" s="382">
        <v>2514842.48</v>
      </c>
    </row>
    <row r="134" spans="1:25" x14ac:dyDescent="0.3">
      <c r="A134" s="370" t="s">
        <v>147</v>
      </c>
      <c r="B134" s="365" t="s">
        <v>1925</v>
      </c>
      <c r="C134" s="365" t="s">
        <v>1926</v>
      </c>
      <c r="D134" s="365" t="s">
        <v>6</v>
      </c>
      <c r="E134" s="365" t="s">
        <v>2074</v>
      </c>
      <c r="F134" s="381"/>
      <c r="G134" s="381">
        <v>0</v>
      </c>
      <c r="H134" s="381">
        <v>0</v>
      </c>
      <c r="I134" s="381">
        <v>0</v>
      </c>
      <c r="J134" s="381">
        <v>0</v>
      </c>
      <c r="K134" s="381">
        <v>0</v>
      </c>
      <c r="L134" s="381"/>
      <c r="M134" s="381">
        <v>0</v>
      </c>
      <c r="N134" s="381">
        <v>0</v>
      </c>
      <c r="O134" s="381">
        <v>0</v>
      </c>
      <c r="P134" s="381">
        <v>0</v>
      </c>
      <c r="Q134" s="381">
        <v>0</v>
      </c>
      <c r="R134" s="381">
        <v>0</v>
      </c>
      <c r="S134" s="381">
        <v>0</v>
      </c>
      <c r="T134" s="381">
        <v>0</v>
      </c>
      <c r="U134" s="381">
        <v>3125.23</v>
      </c>
      <c r="V134" s="381">
        <v>692644</v>
      </c>
      <c r="W134" s="381">
        <v>177208.31</v>
      </c>
      <c r="X134" s="381">
        <v>692644</v>
      </c>
      <c r="Y134" s="382">
        <v>180333.54</v>
      </c>
    </row>
    <row r="135" spans="1:25" x14ac:dyDescent="0.3">
      <c r="A135" s="370" t="s">
        <v>147</v>
      </c>
      <c r="B135" s="365" t="s">
        <v>1925</v>
      </c>
      <c r="C135" s="365" t="s">
        <v>1926</v>
      </c>
      <c r="D135" s="365" t="s">
        <v>15</v>
      </c>
      <c r="E135" s="365" t="s">
        <v>2075</v>
      </c>
      <c r="F135" s="381"/>
      <c r="G135" s="381">
        <v>0</v>
      </c>
      <c r="H135" s="381">
        <v>0</v>
      </c>
      <c r="I135" s="381">
        <v>0</v>
      </c>
      <c r="J135" s="381">
        <v>0</v>
      </c>
      <c r="K135" s="381">
        <v>0</v>
      </c>
      <c r="L135" s="381"/>
      <c r="M135" s="381">
        <v>0</v>
      </c>
      <c r="N135" s="381">
        <v>0</v>
      </c>
      <c r="O135" s="381">
        <v>0</v>
      </c>
      <c r="P135" s="381">
        <v>0</v>
      </c>
      <c r="Q135" s="381">
        <v>0</v>
      </c>
      <c r="R135" s="381">
        <v>0</v>
      </c>
      <c r="S135" s="381">
        <v>0</v>
      </c>
      <c r="T135" s="381">
        <v>0</v>
      </c>
      <c r="U135" s="381">
        <v>0</v>
      </c>
      <c r="V135" s="381">
        <v>0</v>
      </c>
      <c r="W135" s="381">
        <v>0</v>
      </c>
      <c r="X135" s="381">
        <v>0</v>
      </c>
      <c r="Y135" s="382">
        <v>0</v>
      </c>
    </row>
    <row r="136" spans="1:25" x14ac:dyDescent="0.3">
      <c r="A136" s="370" t="s">
        <v>147</v>
      </c>
      <c r="B136" s="365" t="s">
        <v>1927</v>
      </c>
      <c r="C136" s="365" t="s">
        <v>1928</v>
      </c>
      <c r="D136" s="365" t="s">
        <v>2</v>
      </c>
      <c r="E136" s="365" t="s">
        <v>2073</v>
      </c>
      <c r="F136" s="381">
        <v>350</v>
      </c>
      <c r="G136" s="381">
        <v>350</v>
      </c>
      <c r="H136" s="381">
        <v>0</v>
      </c>
      <c r="I136" s="381">
        <v>0</v>
      </c>
      <c r="J136" s="381">
        <v>0</v>
      </c>
      <c r="K136" s="381">
        <v>0</v>
      </c>
      <c r="L136" s="381"/>
      <c r="M136" s="381">
        <v>0</v>
      </c>
      <c r="N136" s="381">
        <v>41726000</v>
      </c>
      <c r="O136" s="381">
        <v>41725000</v>
      </c>
      <c r="P136" s="381">
        <v>0</v>
      </c>
      <c r="Q136" s="381">
        <v>0</v>
      </c>
      <c r="R136" s="381">
        <v>0</v>
      </c>
      <c r="S136" s="381">
        <v>0</v>
      </c>
      <c r="T136" s="381">
        <v>0</v>
      </c>
      <c r="U136" s="381">
        <v>0</v>
      </c>
      <c r="V136" s="381">
        <v>0</v>
      </c>
      <c r="W136" s="381">
        <v>0</v>
      </c>
      <c r="X136" s="381">
        <v>41726350</v>
      </c>
      <c r="Y136" s="382">
        <v>41725350</v>
      </c>
    </row>
    <row r="137" spans="1:25" x14ac:dyDescent="0.3">
      <c r="A137" s="370" t="s">
        <v>147</v>
      </c>
      <c r="B137" s="365" t="s">
        <v>1933</v>
      </c>
      <c r="C137" s="365" t="s">
        <v>1934</v>
      </c>
      <c r="D137" s="365" t="s">
        <v>2</v>
      </c>
      <c r="E137" s="365" t="s">
        <v>2073</v>
      </c>
      <c r="F137" s="381">
        <v>407000</v>
      </c>
      <c r="G137" s="381">
        <v>387960.69</v>
      </c>
      <c r="H137" s="381">
        <v>71700</v>
      </c>
      <c r="I137" s="381">
        <v>64791.96</v>
      </c>
      <c r="J137" s="381">
        <v>159774.32999999999</v>
      </c>
      <c r="K137" s="381">
        <v>149668.70000000001</v>
      </c>
      <c r="L137" s="381">
        <v>403285</v>
      </c>
      <c r="M137" s="381">
        <v>345954.48</v>
      </c>
      <c r="N137" s="381">
        <v>55000</v>
      </c>
      <c r="O137" s="381">
        <v>55000</v>
      </c>
      <c r="P137" s="381">
        <v>0</v>
      </c>
      <c r="Q137" s="381">
        <v>0</v>
      </c>
      <c r="R137" s="381">
        <v>532797.44999999995</v>
      </c>
      <c r="S137" s="381">
        <v>504988.68</v>
      </c>
      <c r="T137" s="381">
        <v>0</v>
      </c>
      <c r="U137" s="381">
        <v>0</v>
      </c>
      <c r="V137" s="381">
        <v>53400</v>
      </c>
      <c r="W137" s="381">
        <v>21857.26</v>
      </c>
      <c r="X137" s="381">
        <v>1682957</v>
      </c>
      <c r="Y137" s="382">
        <v>1530221.83</v>
      </c>
    </row>
    <row r="138" spans="1:25" x14ac:dyDescent="0.3">
      <c r="A138" s="370" t="s">
        <v>147</v>
      </c>
      <c r="B138" s="365" t="s">
        <v>1933</v>
      </c>
      <c r="C138" s="365" t="s">
        <v>1934</v>
      </c>
      <c r="D138" s="365" t="s">
        <v>29</v>
      </c>
      <c r="E138" s="365" t="s">
        <v>2078</v>
      </c>
      <c r="F138" s="381">
        <v>3000</v>
      </c>
      <c r="G138" s="381">
        <v>900</v>
      </c>
      <c r="H138" s="381">
        <v>0</v>
      </c>
      <c r="I138" s="381">
        <v>0</v>
      </c>
      <c r="J138" s="381">
        <v>5000</v>
      </c>
      <c r="K138" s="381">
        <v>3445.3</v>
      </c>
      <c r="L138" s="381"/>
      <c r="M138" s="381">
        <v>0</v>
      </c>
      <c r="N138" s="381">
        <v>0</v>
      </c>
      <c r="O138" s="381">
        <v>0</v>
      </c>
      <c r="P138" s="381">
        <v>0</v>
      </c>
      <c r="Q138" s="381">
        <v>0</v>
      </c>
      <c r="R138" s="381">
        <v>0</v>
      </c>
      <c r="S138" s="381">
        <v>0</v>
      </c>
      <c r="T138" s="381">
        <v>0</v>
      </c>
      <c r="U138" s="381">
        <v>0</v>
      </c>
      <c r="V138" s="381">
        <v>0</v>
      </c>
      <c r="W138" s="381">
        <v>0</v>
      </c>
      <c r="X138" s="381">
        <v>8000</v>
      </c>
      <c r="Y138" s="382">
        <v>4345.37</v>
      </c>
    </row>
    <row r="139" spans="1:25" x14ac:dyDescent="0.3">
      <c r="A139" s="370" t="s">
        <v>485</v>
      </c>
      <c r="B139" s="365" t="s">
        <v>1855</v>
      </c>
      <c r="C139" s="365" t="s">
        <v>1856</v>
      </c>
      <c r="D139" s="365" t="s">
        <v>2</v>
      </c>
      <c r="E139" s="365" t="s">
        <v>2073</v>
      </c>
      <c r="F139" s="381">
        <v>413192.44</v>
      </c>
      <c r="G139" s="381">
        <v>385291.72</v>
      </c>
      <c r="H139" s="381">
        <v>75513.59</v>
      </c>
      <c r="I139" s="381">
        <v>64536.04</v>
      </c>
      <c r="J139" s="381">
        <v>123022</v>
      </c>
      <c r="K139" s="381">
        <v>103399.5</v>
      </c>
      <c r="L139" s="381"/>
      <c r="M139" s="381">
        <v>0</v>
      </c>
      <c r="N139" s="381">
        <v>0</v>
      </c>
      <c r="O139" s="381">
        <v>0</v>
      </c>
      <c r="P139" s="381">
        <v>0</v>
      </c>
      <c r="Q139" s="381">
        <v>0</v>
      </c>
      <c r="R139" s="381">
        <v>115484.81</v>
      </c>
      <c r="S139" s="381">
        <v>112757.82</v>
      </c>
      <c r="T139" s="381">
        <v>0</v>
      </c>
      <c r="U139" s="381">
        <v>0</v>
      </c>
      <c r="V139" s="381">
        <v>72000</v>
      </c>
      <c r="W139" s="381">
        <v>72000</v>
      </c>
      <c r="X139" s="381">
        <v>799212.84</v>
      </c>
      <c r="Y139" s="382">
        <v>737985.16</v>
      </c>
    </row>
    <row r="140" spans="1:25" x14ac:dyDescent="0.3">
      <c r="A140" s="370" t="s">
        <v>485</v>
      </c>
      <c r="B140" s="365" t="s">
        <v>1855</v>
      </c>
      <c r="C140" s="365" t="s">
        <v>1856</v>
      </c>
      <c r="D140" s="365" t="s">
        <v>6</v>
      </c>
      <c r="E140" s="365" t="s">
        <v>2074</v>
      </c>
      <c r="F140" s="381"/>
      <c r="G140" s="381">
        <v>0</v>
      </c>
      <c r="H140" s="381">
        <v>0</v>
      </c>
      <c r="I140" s="381">
        <v>0</v>
      </c>
      <c r="J140" s="381">
        <v>0</v>
      </c>
      <c r="K140" s="381">
        <v>0</v>
      </c>
      <c r="L140" s="381"/>
      <c r="M140" s="381">
        <v>0</v>
      </c>
      <c r="N140" s="381">
        <v>0</v>
      </c>
      <c r="O140" s="381">
        <v>0</v>
      </c>
      <c r="P140" s="381">
        <v>0</v>
      </c>
      <c r="Q140" s="381">
        <v>0</v>
      </c>
      <c r="R140" s="381">
        <v>0</v>
      </c>
      <c r="S140" s="381">
        <v>0</v>
      </c>
      <c r="T140" s="381">
        <v>0</v>
      </c>
      <c r="U140" s="381">
        <v>0</v>
      </c>
      <c r="V140" s="381">
        <v>0</v>
      </c>
      <c r="W140" s="381">
        <v>0</v>
      </c>
      <c r="X140" s="381">
        <v>0</v>
      </c>
      <c r="Y140" s="382">
        <v>0</v>
      </c>
    </row>
    <row r="141" spans="1:25" x14ac:dyDescent="0.3">
      <c r="A141" s="370" t="s">
        <v>485</v>
      </c>
      <c r="B141" s="365" t="s">
        <v>1855</v>
      </c>
      <c r="C141" s="365" t="s">
        <v>1856</v>
      </c>
      <c r="D141" s="365" t="s">
        <v>15</v>
      </c>
      <c r="E141" s="365" t="s">
        <v>2075</v>
      </c>
      <c r="F141" s="381"/>
      <c r="G141" s="381">
        <v>0</v>
      </c>
      <c r="H141" s="381">
        <v>0</v>
      </c>
      <c r="I141" s="381">
        <v>0</v>
      </c>
      <c r="J141" s="381">
        <v>0</v>
      </c>
      <c r="K141" s="381">
        <v>0</v>
      </c>
      <c r="L141" s="381"/>
      <c r="M141" s="381">
        <v>0</v>
      </c>
      <c r="N141" s="381">
        <v>0</v>
      </c>
      <c r="O141" s="381">
        <v>0</v>
      </c>
      <c r="P141" s="381">
        <v>0</v>
      </c>
      <c r="Q141" s="381">
        <v>0</v>
      </c>
      <c r="R141" s="381">
        <v>0</v>
      </c>
      <c r="S141" s="381">
        <v>0</v>
      </c>
      <c r="T141" s="381">
        <v>0</v>
      </c>
      <c r="U141" s="381">
        <v>0</v>
      </c>
      <c r="V141" s="381">
        <v>0</v>
      </c>
      <c r="W141" s="381">
        <v>0</v>
      </c>
      <c r="X141" s="381">
        <v>0</v>
      </c>
      <c r="Y141" s="382">
        <v>0</v>
      </c>
    </row>
    <row r="142" spans="1:25" x14ac:dyDescent="0.3">
      <c r="A142" s="370" t="s">
        <v>485</v>
      </c>
      <c r="B142" s="365" t="s">
        <v>1855</v>
      </c>
      <c r="C142" s="365" t="s">
        <v>1856</v>
      </c>
      <c r="D142" s="365" t="s">
        <v>29</v>
      </c>
      <c r="E142" s="365" t="s">
        <v>2078</v>
      </c>
      <c r="F142" s="381"/>
      <c r="G142" s="381">
        <v>0</v>
      </c>
      <c r="H142" s="381">
        <v>0</v>
      </c>
      <c r="I142" s="381">
        <v>0</v>
      </c>
      <c r="J142" s="381">
        <v>0</v>
      </c>
      <c r="K142" s="381">
        <v>0</v>
      </c>
      <c r="L142" s="381"/>
      <c r="M142" s="381">
        <v>0</v>
      </c>
      <c r="N142" s="381">
        <v>0</v>
      </c>
      <c r="O142" s="381">
        <v>0</v>
      </c>
      <c r="P142" s="381">
        <v>0</v>
      </c>
      <c r="Q142" s="381">
        <v>0</v>
      </c>
      <c r="R142" s="381">
        <v>0</v>
      </c>
      <c r="S142" s="381">
        <v>0</v>
      </c>
      <c r="T142" s="381">
        <v>0</v>
      </c>
      <c r="U142" s="381">
        <v>0</v>
      </c>
      <c r="V142" s="381">
        <v>0</v>
      </c>
      <c r="W142" s="381">
        <v>0</v>
      </c>
      <c r="X142" s="381">
        <v>0</v>
      </c>
      <c r="Y142" s="382">
        <v>0</v>
      </c>
    </row>
    <row r="143" spans="1:25" x14ac:dyDescent="0.3">
      <c r="A143" s="370" t="s">
        <v>485</v>
      </c>
      <c r="B143" s="365" t="s">
        <v>1935</v>
      </c>
      <c r="C143" s="365" t="s">
        <v>1936</v>
      </c>
      <c r="D143" s="365" t="s">
        <v>6</v>
      </c>
      <c r="E143" s="365" t="s">
        <v>2074</v>
      </c>
      <c r="F143" s="381"/>
      <c r="G143" s="381">
        <v>0</v>
      </c>
      <c r="H143" s="381">
        <v>0</v>
      </c>
      <c r="I143" s="381">
        <v>0</v>
      </c>
      <c r="J143" s="381">
        <v>0</v>
      </c>
      <c r="K143" s="381">
        <v>0</v>
      </c>
      <c r="L143" s="381"/>
      <c r="M143" s="381">
        <v>0</v>
      </c>
      <c r="N143" s="381">
        <v>0</v>
      </c>
      <c r="O143" s="381">
        <v>0</v>
      </c>
      <c r="P143" s="381">
        <v>0</v>
      </c>
      <c r="Q143" s="381">
        <v>0</v>
      </c>
      <c r="R143" s="381">
        <v>0</v>
      </c>
      <c r="S143" s="381">
        <v>0</v>
      </c>
      <c r="T143" s="381">
        <v>0</v>
      </c>
      <c r="U143" s="381">
        <v>0</v>
      </c>
      <c r="V143" s="381">
        <v>0</v>
      </c>
      <c r="W143" s="381">
        <v>0</v>
      </c>
      <c r="X143" s="381">
        <v>0</v>
      </c>
      <c r="Y143" s="382">
        <v>0</v>
      </c>
    </row>
    <row r="144" spans="1:25" x14ac:dyDescent="0.3">
      <c r="A144" s="370" t="s">
        <v>485</v>
      </c>
      <c r="B144" s="365" t="s">
        <v>1937</v>
      </c>
      <c r="C144" s="365" t="s">
        <v>1938</v>
      </c>
      <c r="D144" s="365" t="s">
        <v>2</v>
      </c>
      <c r="E144" s="365" t="s">
        <v>2073</v>
      </c>
      <c r="F144" s="381">
        <v>36550</v>
      </c>
      <c r="G144" s="381">
        <v>35824.589999999997</v>
      </c>
      <c r="H144" s="381">
        <v>6440</v>
      </c>
      <c r="I144" s="381">
        <v>5967</v>
      </c>
      <c r="J144" s="381">
        <v>14210</v>
      </c>
      <c r="K144" s="381">
        <v>8376.7000000000007</v>
      </c>
      <c r="L144" s="381"/>
      <c r="M144" s="381">
        <v>0</v>
      </c>
      <c r="N144" s="381">
        <v>133700</v>
      </c>
      <c r="O144" s="381">
        <v>121841.31</v>
      </c>
      <c r="P144" s="381">
        <v>27100</v>
      </c>
      <c r="Q144" s="381">
        <v>25821.599999999999</v>
      </c>
      <c r="R144" s="381">
        <v>100</v>
      </c>
      <c r="S144" s="381">
        <v>30</v>
      </c>
      <c r="T144" s="381">
        <v>0</v>
      </c>
      <c r="U144" s="381">
        <v>0</v>
      </c>
      <c r="V144" s="381">
        <v>250000</v>
      </c>
      <c r="W144" s="381">
        <v>249763.75</v>
      </c>
      <c r="X144" s="381">
        <v>468100</v>
      </c>
      <c r="Y144" s="382">
        <v>447625.03</v>
      </c>
    </row>
    <row r="145" spans="1:25" x14ac:dyDescent="0.3">
      <c r="A145" s="370" t="s">
        <v>485</v>
      </c>
      <c r="B145" s="365" t="s">
        <v>1937</v>
      </c>
      <c r="C145" s="365" t="s">
        <v>1938</v>
      </c>
      <c r="D145" s="365" t="s">
        <v>29</v>
      </c>
      <c r="E145" s="365" t="s">
        <v>2078</v>
      </c>
      <c r="F145" s="381"/>
      <c r="G145" s="381">
        <v>0</v>
      </c>
      <c r="H145" s="381">
        <v>0</v>
      </c>
      <c r="I145" s="381">
        <v>0</v>
      </c>
      <c r="J145" s="381">
        <v>0</v>
      </c>
      <c r="K145" s="381">
        <v>0</v>
      </c>
      <c r="L145" s="381"/>
      <c r="M145" s="381">
        <v>0</v>
      </c>
      <c r="N145" s="381">
        <v>0</v>
      </c>
      <c r="O145" s="381">
        <v>0</v>
      </c>
      <c r="P145" s="381">
        <v>0</v>
      </c>
      <c r="Q145" s="381">
        <v>0</v>
      </c>
      <c r="R145" s="381">
        <v>0</v>
      </c>
      <c r="S145" s="381">
        <v>0</v>
      </c>
      <c r="T145" s="381">
        <v>0</v>
      </c>
      <c r="U145" s="381">
        <v>0</v>
      </c>
      <c r="V145" s="381">
        <v>0</v>
      </c>
      <c r="W145" s="381">
        <v>0</v>
      </c>
      <c r="X145" s="381">
        <v>0</v>
      </c>
      <c r="Y145" s="382">
        <v>0</v>
      </c>
    </row>
    <row r="146" spans="1:25" x14ac:dyDescent="0.3">
      <c r="A146" s="370" t="s">
        <v>485</v>
      </c>
      <c r="B146" s="365" t="s">
        <v>1939</v>
      </c>
      <c r="C146" s="365" t="s">
        <v>1940</v>
      </c>
      <c r="D146" s="365" t="s">
        <v>2</v>
      </c>
      <c r="E146" s="365" t="s">
        <v>2073</v>
      </c>
      <c r="F146" s="381">
        <v>16970195.030000001</v>
      </c>
      <c r="G146" s="381">
        <v>16614195.470000001</v>
      </c>
      <c r="H146" s="381">
        <v>2739980.19</v>
      </c>
      <c r="I146" s="381">
        <v>2723637.12</v>
      </c>
      <c r="J146" s="381">
        <v>1027556.71</v>
      </c>
      <c r="K146" s="381">
        <v>895361.9</v>
      </c>
      <c r="L146" s="381"/>
      <c r="M146" s="381">
        <v>0</v>
      </c>
      <c r="N146" s="381">
        <v>0</v>
      </c>
      <c r="O146" s="381">
        <v>0</v>
      </c>
      <c r="P146" s="381">
        <v>145</v>
      </c>
      <c r="Q146" s="381">
        <v>124.5</v>
      </c>
      <c r="R146" s="381">
        <v>551000</v>
      </c>
      <c r="S146" s="381">
        <v>536686.5</v>
      </c>
      <c r="T146" s="381">
        <v>0</v>
      </c>
      <c r="U146" s="381">
        <v>0</v>
      </c>
      <c r="V146" s="381">
        <v>1720000</v>
      </c>
      <c r="W146" s="381">
        <v>1659815.04</v>
      </c>
      <c r="X146" s="381">
        <v>23008876.920000002</v>
      </c>
      <c r="Y146" s="382">
        <v>22429820.559999999</v>
      </c>
    </row>
    <row r="147" spans="1:25" x14ac:dyDescent="0.3">
      <c r="A147" s="370" t="s">
        <v>485</v>
      </c>
      <c r="B147" s="365" t="s">
        <v>1939</v>
      </c>
      <c r="C147" s="365" t="s">
        <v>1940</v>
      </c>
      <c r="D147" s="365" t="s">
        <v>6</v>
      </c>
      <c r="E147" s="365" t="s">
        <v>2074</v>
      </c>
      <c r="F147" s="381"/>
      <c r="G147" s="381">
        <v>0</v>
      </c>
      <c r="H147" s="381">
        <v>0</v>
      </c>
      <c r="I147" s="381">
        <v>0</v>
      </c>
      <c r="J147" s="381">
        <v>0</v>
      </c>
      <c r="K147" s="381">
        <v>0</v>
      </c>
      <c r="L147" s="381"/>
      <c r="M147" s="381">
        <v>0</v>
      </c>
      <c r="N147" s="381">
        <v>0</v>
      </c>
      <c r="O147" s="381">
        <v>0</v>
      </c>
      <c r="P147" s="381">
        <v>0</v>
      </c>
      <c r="Q147" s="381">
        <v>0</v>
      </c>
      <c r="R147" s="381">
        <v>0</v>
      </c>
      <c r="S147" s="381">
        <v>0</v>
      </c>
      <c r="T147" s="381">
        <v>0</v>
      </c>
      <c r="U147" s="381">
        <v>0</v>
      </c>
      <c r="V147" s="381">
        <v>0</v>
      </c>
      <c r="W147" s="381">
        <v>0</v>
      </c>
      <c r="X147" s="381">
        <v>0</v>
      </c>
      <c r="Y147" s="382">
        <v>0</v>
      </c>
    </row>
    <row r="148" spans="1:25" x14ac:dyDescent="0.3">
      <c r="A148" s="370" t="s">
        <v>485</v>
      </c>
      <c r="B148" s="365" t="s">
        <v>1939</v>
      </c>
      <c r="C148" s="365" t="s">
        <v>1940</v>
      </c>
      <c r="D148" s="365" t="s">
        <v>10</v>
      </c>
      <c r="E148" s="365" t="s">
        <v>2076</v>
      </c>
      <c r="F148" s="381"/>
      <c r="G148" s="381">
        <v>0</v>
      </c>
      <c r="H148" s="381">
        <v>0</v>
      </c>
      <c r="I148" s="381">
        <v>0</v>
      </c>
      <c r="J148" s="381">
        <v>0</v>
      </c>
      <c r="K148" s="381">
        <v>0</v>
      </c>
      <c r="L148" s="381"/>
      <c r="M148" s="381">
        <v>0</v>
      </c>
      <c r="N148" s="381">
        <v>0</v>
      </c>
      <c r="O148" s="381">
        <v>0</v>
      </c>
      <c r="P148" s="381">
        <v>0</v>
      </c>
      <c r="Q148" s="381">
        <v>0</v>
      </c>
      <c r="R148" s="381">
        <v>0</v>
      </c>
      <c r="S148" s="381">
        <v>0</v>
      </c>
      <c r="T148" s="381">
        <v>0</v>
      </c>
      <c r="U148" s="381">
        <v>0</v>
      </c>
      <c r="V148" s="381">
        <v>0</v>
      </c>
      <c r="W148" s="381">
        <v>0</v>
      </c>
      <c r="X148" s="381">
        <v>0</v>
      </c>
      <c r="Y148" s="382">
        <v>0</v>
      </c>
    </row>
    <row r="149" spans="1:25" x14ac:dyDescent="0.3">
      <c r="A149" s="370" t="s">
        <v>485</v>
      </c>
      <c r="B149" s="365" t="s">
        <v>1939</v>
      </c>
      <c r="C149" s="365" t="s">
        <v>1940</v>
      </c>
      <c r="D149" s="365" t="s">
        <v>15</v>
      </c>
      <c r="E149" s="365" t="s">
        <v>2075</v>
      </c>
      <c r="F149" s="381"/>
      <c r="G149" s="381">
        <v>0</v>
      </c>
      <c r="H149" s="381">
        <v>0</v>
      </c>
      <c r="I149" s="381">
        <v>0</v>
      </c>
      <c r="J149" s="381">
        <v>0</v>
      </c>
      <c r="K149" s="381">
        <v>0</v>
      </c>
      <c r="L149" s="381"/>
      <c r="M149" s="381">
        <v>0</v>
      </c>
      <c r="N149" s="381">
        <v>0</v>
      </c>
      <c r="O149" s="381">
        <v>0</v>
      </c>
      <c r="P149" s="381">
        <v>0</v>
      </c>
      <c r="Q149" s="381">
        <v>0</v>
      </c>
      <c r="R149" s="381">
        <v>0</v>
      </c>
      <c r="S149" s="381">
        <v>0</v>
      </c>
      <c r="T149" s="381">
        <v>0</v>
      </c>
      <c r="U149" s="381">
        <v>0</v>
      </c>
      <c r="V149" s="381">
        <v>0</v>
      </c>
      <c r="W149" s="381">
        <v>0</v>
      </c>
      <c r="X149" s="381">
        <v>0</v>
      </c>
      <c r="Y149" s="382">
        <v>0</v>
      </c>
    </row>
    <row r="150" spans="1:25" x14ac:dyDescent="0.3">
      <c r="A150" s="370" t="s">
        <v>485</v>
      </c>
      <c r="B150" s="365" t="s">
        <v>1939</v>
      </c>
      <c r="C150" s="365" t="s">
        <v>1940</v>
      </c>
      <c r="D150" s="365" t="s">
        <v>29</v>
      </c>
      <c r="E150" s="365" t="s">
        <v>2078</v>
      </c>
      <c r="F150" s="381"/>
      <c r="G150" s="381">
        <v>0</v>
      </c>
      <c r="H150" s="381">
        <v>0</v>
      </c>
      <c r="I150" s="381">
        <v>0</v>
      </c>
      <c r="J150" s="381">
        <v>0</v>
      </c>
      <c r="K150" s="381">
        <v>0</v>
      </c>
      <c r="L150" s="381"/>
      <c r="M150" s="381">
        <v>0</v>
      </c>
      <c r="N150" s="381">
        <v>0</v>
      </c>
      <c r="O150" s="381">
        <v>0</v>
      </c>
      <c r="P150" s="381">
        <v>0</v>
      </c>
      <c r="Q150" s="381">
        <v>0</v>
      </c>
      <c r="R150" s="381">
        <v>0</v>
      </c>
      <c r="S150" s="381">
        <v>0</v>
      </c>
      <c r="T150" s="381">
        <v>0</v>
      </c>
      <c r="U150" s="381">
        <v>0</v>
      </c>
      <c r="V150" s="381">
        <v>0</v>
      </c>
      <c r="W150" s="381">
        <v>0</v>
      </c>
      <c r="X150" s="381">
        <v>0</v>
      </c>
      <c r="Y150" s="382">
        <v>0</v>
      </c>
    </row>
    <row r="151" spans="1:25" x14ac:dyDescent="0.3">
      <c r="A151" s="370" t="s">
        <v>485</v>
      </c>
      <c r="B151" s="365" t="s">
        <v>1941</v>
      </c>
      <c r="C151" s="365" t="s">
        <v>1942</v>
      </c>
      <c r="D151" s="365" t="s">
        <v>2</v>
      </c>
      <c r="E151" s="365" t="s">
        <v>2073</v>
      </c>
      <c r="F151" s="381">
        <v>5204029.5999999996</v>
      </c>
      <c r="G151" s="381">
        <v>5003825.66</v>
      </c>
      <c r="H151" s="381">
        <v>887270.02</v>
      </c>
      <c r="I151" s="381">
        <v>859322.31</v>
      </c>
      <c r="J151" s="381">
        <v>215444.9</v>
      </c>
      <c r="K151" s="381">
        <v>148149.79999999999</v>
      </c>
      <c r="L151" s="381"/>
      <c r="M151" s="381">
        <v>0</v>
      </c>
      <c r="N151" s="381">
        <v>0</v>
      </c>
      <c r="O151" s="381">
        <v>0</v>
      </c>
      <c r="P151" s="381">
        <v>0</v>
      </c>
      <c r="Q151" s="381">
        <v>0</v>
      </c>
      <c r="R151" s="381">
        <v>119021.57</v>
      </c>
      <c r="S151" s="381">
        <v>114740.85</v>
      </c>
      <c r="T151" s="381">
        <v>0</v>
      </c>
      <c r="U151" s="381">
        <v>0</v>
      </c>
      <c r="V151" s="381">
        <v>1062000</v>
      </c>
      <c r="W151" s="381">
        <v>1036105.74</v>
      </c>
      <c r="X151" s="381">
        <v>7487766.0800000001</v>
      </c>
      <c r="Y151" s="382">
        <v>7162144.3799999999</v>
      </c>
    </row>
    <row r="152" spans="1:25" x14ac:dyDescent="0.3">
      <c r="A152" s="370" t="s">
        <v>485</v>
      </c>
      <c r="B152" s="365" t="s">
        <v>1943</v>
      </c>
      <c r="C152" s="365" t="s">
        <v>1944</v>
      </c>
      <c r="D152" s="365" t="s">
        <v>2</v>
      </c>
      <c r="E152" s="365" t="s">
        <v>2073</v>
      </c>
      <c r="F152" s="381"/>
      <c r="G152" s="381">
        <v>0</v>
      </c>
      <c r="H152" s="381">
        <v>0</v>
      </c>
      <c r="I152" s="381">
        <v>0</v>
      </c>
      <c r="J152" s="381">
        <v>0</v>
      </c>
      <c r="K152" s="381">
        <v>0</v>
      </c>
      <c r="L152" s="381"/>
      <c r="M152" s="381">
        <v>0</v>
      </c>
      <c r="N152" s="381">
        <v>650000</v>
      </c>
      <c r="O152" s="381">
        <v>649863.27</v>
      </c>
      <c r="P152" s="381">
        <v>0</v>
      </c>
      <c r="Q152" s="381">
        <v>0</v>
      </c>
      <c r="R152" s="381">
        <v>0</v>
      </c>
      <c r="S152" s="381">
        <v>0</v>
      </c>
      <c r="T152" s="381">
        <v>0</v>
      </c>
      <c r="U152" s="381">
        <v>0</v>
      </c>
      <c r="V152" s="381">
        <v>267747.03000000003</v>
      </c>
      <c r="W152" s="381">
        <v>194655.6</v>
      </c>
      <c r="X152" s="381">
        <v>917747.03</v>
      </c>
      <c r="Y152" s="382">
        <v>844518.87</v>
      </c>
    </row>
    <row r="153" spans="1:25" x14ac:dyDescent="0.3">
      <c r="A153" s="370" t="s">
        <v>485</v>
      </c>
      <c r="B153" s="365" t="s">
        <v>1943</v>
      </c>
      <c r="C153" s="365" t="s">
        <v>1944</v>
      </c>
      <c r="D153" s="365" t="s">
        <v>6</v>
      </c>
      <c r="E153" s="365" t="s">
        <v>2074</v>
      </c>
      <c r="F153" s="381"/>
      <c r="G153" s="381">
        <v>0</v>
      </c>
      <c r="H153" s="381">
        <v>0</v>
      </c>
      <c r="I153" s="381">
        <v>0</v>
      </c>
      <c r="J153" s="381">
        <v>0</v>
      </c>
      <c r="K153" s="381">
        <v>0</v>
      </c>
      <c r="L153" s="381"/>
      <c r="M153" s="381">
        <v>0</v>
      </c>
      <c r="N153" s="381">
        <v>0</v>
      </c>
      <c r="O153" s="381">
        <v>0</v>
      </c>
      <c r="P153" s="381">
        <v>0</v>
      </c>
      <c r="Q153" s="381">
        <v>0</v>
      </c>
      <c r="R153" s="381">
        <v>0</v>
      </c>
      <c r="S153" s="381">
        <v>0</v>
      </c>
      <c r="T153" s="381">
        <v>68850</v>
      </c>
      <c r="U153" s="381">
        <v>141775</v>
      </c>
      <c r="V153" s="381">
        <v>31150</v>
      </c>
      <c r="W153" s="381">
        <v>69929.990000000005</v>
      </c>
      <c r="X153" s="381">
        <v>100000</v>
      </c>
      <c r="Y153" s="382">
        <v>211704.99</v>
      </c>
    </row>
    <row r="154" spans="1:25" x14ac:dyDescent="0.3">
      <c r="A154" s="370" t="s">
        <v>485</v>
      </c>
      <c r="B154" s="365" t="s">
        <v>1943</v>
      </c>
      <c r="C154" s="365" t="s">
        <v>1944</v>
      </c>
      <c r="D154" s="365" t="s">
        <v>10</v>
      </c>
      <c r="E154" s="365" t="s">
        <v>2076</v>
      </c>
      <c r="F154" s="381"/>
      <c r="G154" s="381">
        <v>0</v>
      </c>
      <c r="H154" s="381">
        <v>0</v>
      </c>
      <c r="I154" s="381">
        <v>0</v>
      </c>
      <c r="J154" s="381">
        <v>0</v>
      </c>
      <c r="K154" s="381">
        <v>0</v>
      </c>
      <c r="L154" s="381"/>
      <c r="M154" s="381">
        <v>0</v>
      </c>
      <c r="N154" s="381">
        <v>0</v>
      </c>
      <c r="O154" s="381">
        <v>0</v>
      </c>
      <c r="P154" s="381">
        <v>0</v>
      </c>
      <c r="Q154" s="381">
        <v>0</v>
      </c>
      <c r="R154" s="381">
        <v>0</v>
      </c>
      <c r="S154" s="381">
        <v>0</v>
      </c>
      <c r="T154" s="381">
        <v>0</v>
      </c>
      <c r="U154" s="381">
        <v>0</v>
      </c>
      <c r="V154" s="381">
        <v>0</v>
      </c>
      <c r="W154" s="381">
        <v>0</v>
      </c>
      <c r="X154" s="381">
        <v>0</v>
      </c>
      <c r="Y154" s="382">
        <v>0</v>
      </c>
    </row>
    <row r="155" spans="1:25" x14ac:dyDescent="0.3">
      <c r="A155" s="370" t="s">
        <v>485</v>
      </c>
      <c r="B155" s="365" t="s">
        <v>1943</v>
      </c>
      <c r="C155" s="365" t="s">
        <v>1944</v>
      </c>
      <c r="D155" s="365" t="s">
        <v>15</v>
      </c>
      <c r="E155" s="365" t="s">
        <v>2075</v>
      </c>
      <c r="F155" s="381"/>
      <c r="G155" s="381">
        <v>0</v>
      </c>
      <c r="H155" s="381">
        <v>0</v>
      </c>
      <c r="I155" s="381">
        <v>0</v>
      </c>
      <c r="J155" s="381">
        <v>0</v>
      </c>
      <c r="K155" s="381">
        <v>0</v>
      </c>
      <c r="L155" s="381"/>
      <c r="M155" s="381">
        <v>0</v>
      </c>
      <c r="N155" s="381">
        <v>0</v>
      </c>
      <c r="O155" s="381">
        <v>0</v>
      </c>
      <c r="P155" s="381">
        <v>0</v>
      </c>
      <c r="Q155" s="381">
        <v>0</v>
      </c>
      <c r="R155" s="381">
        <v>0</v>
      </c>
      <c r="S155" s="381">
        <v>0</v>
      </c>
      <c r="T155" s="381">
        <v>0</v>
      </c>
      <c r="U155" s="381">
        <v>0</v>
      </c>
      <c r="V155" s="381">
        <v>8753</v>
      </c>
      <c r="W155" s="381">
        <v>8753</v>
      </c>
      <c r="X155" s="381">
        <v>8753</v>
      </c>
      <c r="Y155" s="382">
        <v>8753</v>
      </c>
    </row>
    <row r="156" spans="1:25" x14ac:dyDescent="0.3">
      <c r="A156" s="370" t="s">
        <v>485</v>
      </c>
      <c r="B156" s="365" t="s">
        <v>1943</v>
      </c>
      <c r="C156" s="365" t="s">
        <v>1944</v>
      </c>
      <c r="D156" s="365" t="s">
        <v>29</v>
      </c>
      <c r="E156" s="365" t="s">
        <v>2078</v>
      </c>
      <c r="F156" s="381"/>
      <c r="G156" s="381">
        <v>0</v>
      </c>
      <c r="H156" s="381">
        <v>0</v>
      </c>
      <c r="I156" s="381">
        <v>0</v>
      </c>
      <c r="J156" s="381">
        <v>0</v>
      </c>
      <c r="K156" s="381">
        <v>0</v>
      </c>
      <c r="L156" s="381"/>
      <c r="M156" s="381">
        <v>0</v>
      </c>
      <c r="N156" s="381">
        <v>0</v>
      </c>
      <c r="O156" s="381">
        <v>0</v>
      </c>
      <c r="P156" s="381">
        <v>0</v>
      </c>
      <c r="Q156" s="381">
        <v>0</v>
      </c>
      <c r="R156" s="381">
        <v>0</v>
      </c>
      <c r="S156" s="381">
        <v>0</v>
      </c>
      <c r="T156" s="381">
        <v>0</v>
      </c>
      <c r="U156" s="381">
        <v>0</v>
      </c>
      <c r="V156" s="381">
        <v>0</v>
      </c>
      <c r="W156" s="381">
        <v>0</v>
      </c>
      <c r="X156" s="381">
        <v>0</v>
      </c>
      <c r="Y156" s="382">
        <v>0</v>
      </c>
    </row>
    <row r="157" spans="1:25" x14ac:dyDescent="0.3">
      <c r="A157" s="370" t="s">
        <v>485</v>
      </c>
      <c r="B157" s="365" t="s">
        <v>1945</v>
      </c>
      <c r="C157" s="365" t="s">
        <v>1946</v>
      </c>
      <c r="D157" s="365" t="s">
        <v>2</v>
      </c>
      <c r="E157" s="365" t="s">
        <v>2073</v>
      </c>
      <c r="F157" s="381">
        <v>17340</v>
      </c>
      <c r="G157" s="381">
        <v>14230.69</v>
      </c>
      <c r="H157" s="381">
        <v>2820</v>
      </c>
      <c r="I157" s="381">
        <v>2397.41</v>
      </c>
      <c r="J157" s="381">
        <v>2500</v>
      </c>
      <c r="K157" s="381">
        <v>2398.4</v>
      </c>
      <c r="L157" s="381"/>
      <c r="M157" s="381">
        <v>0</v>
      </c>
      <c r="N157" s="381">
        <v>10901.41</v>
      </c>
      <c r="O157" s="381">
        <v>2407</v>
      </c>
      <c r="P157" s="381">
        <v>70000</v>
      </c>
      <c r="Q157" s="381">
        <v>70000</v>
      </c>
      <c r="R157" s="381">
        <v>200050</v>
      </c>
      <c r="S157" s="381">
        <v>199769.97</v>
      </c>
      <c r="T157" s="381">
        <v>0</v>
      </c>
      <c r="U157" s="381">
        <v>0</v>
      </c>
      <c r="V157" s="381">
        <v>99500</v>
      </c>
      <c r="W157" s="381">
        <v>36414.82</v>
      </c>
      <c r="X157" s="381">
        <v>403111.41</v>
      </c>
      <c r="Y157" s="382">
        <v>327618.28999999998</v>
      </c>
    </row>
    <row r="158" spans="1:25" x14ac:dyDescent="0.3">
      <c r="A158" s="370" t="s">
        <v>485</v>
      </c>
      <c r="B158" s="365" t="s">
        <v>1945</v>
      </c>
      <c r="C158" s="365" t="s">
        <v>1946</v>
      </c>
      <c r="D158" s="365" t="s">
        <v>6</v>
      </c>
      <c r="E158" s="365" t="s">
        <v>2074</v>
      </c>
      <c r="F158" s="381"/>
      <c r="G158" s="381">
        <v>0</v>
      </c>
      <c r="H158" s="381">
        <v>0</v>
      </c>
      <c r="I158" s="381">
        <v>0</v>
      </c>
      <c r="J158" s="381">
        <v>0</v>
      </c>
      <c r="K158" s="381">
        <v>0</v>
      </c>
      <c r="L158" s="381"/>
      <c r="M158" s="381">
        <v>0</v>
      </c>
      <c r="N158" s="381">
        <v>0</v>
      </c>
      <c r="O158" s="381">
        <v>0</v>
      </c>
      <c r="P158" s="381">
        <v>0</v>
      </c>
      <c r="Q158" s="381">
        <v>0</v>
      </c>
      <c r="R158" s="381">
        <v>0</v>
      </c>
      <c r="S158" s="381">
        <v>0</v>
      </c>
      <c r="T158" s="381">
        <v>170386.76</v>
      </c>
      <c r="U158" s="381">
        <v>20474.82</v>
      </c>
      <c r="V158" s="381">
        <v>29613.24</v>
      </c>
      <c r="W158" s="381">
        <v>12007.76</v>
      </c>
      <c r="X158" s="381">
        <v>200000</v>
      </c>
      <c r="Y158" s="382">
        <v>32482.58</v>
      </c>
    </row>
    <row r="159" spans="1:25" x14ac:dyDescent="0.3">
      <c r="A159" s="370" t="s">
        <v>621</v>
      </c>
      <c r="B159" s="365" t="s">
        <v>1855</v>
      </c>
      <c r="C159" s="365" t="s">
        <v>1856</v>
      </c>
      <c r="D159" s="365" t="s">
        <v>2</v>
      </c>
      <c r="E159" s="365" t="s">
        <v>2073</v>
      </c>
      <c r="F159" s="381">
        <v>89176</v>
      </c>
      <c r="G159" s="381">
        <v>85252.62</v>
      </c>
      <c r="H159" s="381">
        <v>15100</v>
      </c>
      <c r="I159" s="381">
        <v>13775.73</v>
      </c>
      <c r="J159" s="381">
        <v>55656.63</v>
      </c>
      <c r="K159" s="381">
        <v>47785.7</v>
      </c>
      <c r="L159" s="381"/>
      <c r="M159" s="381">
        <v>0</v>
      </c>
      <c r="N159" s="381">
        <v>0</v>
      </c>
      <c r="O159" s="381">
        <v>0</v>
      </c>
      <c r="P159" s="381">
        <v>0</v>
      </c>
      <c r="Q159" s="381">
        <v>0</v>
      </c>
      <c r="R159" s="381">
        <v>997.34</v>
      </c>
      <c r="S159" s="381">
        <v>456.25</v>
      </c>
      <c r="T159" s="381">
        <v>0</v>
      </c>
      <c r="U159" s="381">
        <v>0</v>
      </c>
      <c r="V159" s="381">
        <v>0</v>
      </c>
      <c r="W159" s="381">
        <v>0</v>
      </c>
      <c r="X159" s="381">
        <v>160929.97</v>
      </c>
      <c r="Y159" s="382">
        <v>147270.32999999999</v>
      </c>
    </row>
    <row r="160" spans="1:25" x14ac:dyDescent="0.3">
      <c r="A160" s="370" t="s">
        <v>621</v>
      </c>
      <c r="B160" s="365" t="s">
        <v>1947</v>
      </c>
      <c r="C160" s="365" t="s">
        <v>1948</v>
      </c>
      <c r="D160" s="365" t="s">
        <v>2</v>
      </c>
      <c r="E160" s="365" t="s">
        <v>2073</v>
      </c>
      <c r="F160" s="381">
        <v>249080</v>
      </c>
      <c r="G160" s="381">
        <v>245586.28</v>
      </c>
      <c r="H160" s="381">
        <v>42442</v>
      </c>
      <c r="I160" s="381">
        <v>41381.39</v>
      </c>
      <c r="J160" s="381">
        <v>143557.32</v>
      </c>
      <c r="K160" s="381">
        <v>125592.9</v>
      </c>
      <c r="L160" s="381"/>
      <c r="M160" s="381">
        <v>0</v>
      </c>
      <c r="N160" s="381">
        <v>54548.6</v>
      </c>
      <c r="O160" s="381">
        <v>41523.08</v>
      </c>
      <c r="P160" s="381">
        <v>464</v>
      </c>
      <c r="Q160" s="381">
        <v>297.54000000000002</v>
      </c>
      <c r="R160" s="381">
        <v>2165.09</v>
      </c>
      <c r="S160" s="381">
        <v>1302.3</v>
      </c>
      <c r="T160" s="381">
        <v>5000</v>
      </c>
      <c r="U160" s="381">
        <v>4960</v>
      </c>
      <c r="V160" s="381">
        <v>30000</v>
      </c>
      <c r="W160" s="381">
        <v>29216.83</v>
      </c>
      <c r="X160" s="381">
        <v>527257</v>
      </c>
      <c r="Y160" s="382">
        <v>489860.41</v>
      </c>
    </row>
    <row r="161" spans="1:25" x14ac:dyDescent="0.3">
      <c r="A161" s="370" t="s">
        <v>621</v>
      </c>
      <c r="B161" s="365" t="s">
        <v>1947</v>
      </c>
      <c r="C161" s="365" t="s">
        <v>1948</v>
      </c>
      <c r="D161" s="365" t="s">
        <v>6</v>
      </c>
      <c r="E161" s="365" t="s">
        <v>2074</v>
      </c>
      <c r="F161" s="381"/>
      <c r="G161" s="381">
        <v>0</v>
      </c>
      <c r="H161" s="381">
        <v>0</v>
      </c>
      <c r="I161" s="381">
        <v>0</v>
      </c>
      <c r="J161" s="381">
        <v>0</v>
      </c>
      <c r="K161" s="381">
        <v>0</v>
      </c>
      <c r="L161" s="381"/>
      <c r="M161" s="381">
        <v>0</v>
      </c>
      <c r="N161" s="381">
        <v>0</v>
      </c>
      <c r="O161" s="381">
        <v>0</v>
      </c>
      <c r="P161" s="381">
        <v>0</v>
      </c>
      <c r="Q161" s="381">
        <v>0</v>
      </c>
      <c r="R161" s="381">
        <v>0</v>
      </c>
      <c r="S161" s="381">
        <v>0</v>
      </c>
      <c r="T161" s="381">
        <v>0</v>
      </c>
      <c r="U161" s="381">
        <v>1336.28</v>
      </c>
      <c r="V161" s="381">
        <v>30000</v>
      </c>
      <c r="W161" s="381">
        <v>0</v>
      </c>
      <c r="X161" s="381">
        <v>30000</v>
      </c>
      <c r="Y161" s="382">
        <v>1336.28</v>
      </c>
    </row>
    <row r="162" spans="1:25" x14ac:dyDescent="0.3">
      <c r="A162" s="370" t="s">
        <v>621</v>
      </c>
      <c r="B162" s="365" t="s">
        <v>1947</v>
      </c>
      <c r="C162" s="365" t="s">
        <v>1948</v>
      </c>
      <c r="D162" s="365" t="s">
        <v>15</v>
      </c>
      <c r="E162" s="365" t="s">
        <v>2075</v>
      </c>
      <c r="F162" s="381"/>
      <c r="G162" s="381">
        <v>0</v>
      </c>
      <c r="H162" s="381">
        <v>0</v>
      </c>
      <c r="I162" s="381">
        <v>0</v>
      </c>
      <c r="J162" s="381">
        <v>0</v>
      </c>
      <c r="K162" s="381">
        <v>0</v>
      </c>
      <c r="L162" s="381"/>
      <c r="M162" s="381">
        <v>0</v>
      </c>
      <c r="N162" s="381">
        <v>0</v>
      </c>
      <c r="O162" s="381">
        <v>0</v>
      </c>
      <c r="P162" s="381">
        <v>0</v>
      </c>
      <c r="Q162" s="381">
        <v>0</v>
      </c>
      <c r="R162" s="381">
        <v>0</v>
      </c>
      <c r="S162" s="381">
        <v>0</v>
      </c>
      <c r="T162" s="381">
        <v>0</v>
      </c>
      <c r="U162" s="381">
        <v>0</v>
      </c>
      <c r="V162" s="381">
        <v>0</v>
      </c>
      <c r="W162" s="381">
        <v>0</v>
      </c>
      <c r="X162" s="381">
        <v>0</v>
      </c>
      <c r="Y162" s="382">
        <v>0</v>
      </c>
    </row>
    <row r="163" spans="1:25" x14ac:dyDescent="0.3">
      <c r="A163" s="370" t="s">
        <v>621</v>
      </c>
      <c r="B163" s="365" t="s">
        <v>1947</v>
      </c>
      <c r="C163" s="365" t="s">
        <v>1948</v>
      </c>
      <c r="D163" s="365" t="s">
        <v>29</v>
      </c>
      <c r="E163" s="365" t="s">
        <v>2078</v>
      </c>
      <c r="F163" s="381"/>
      <c r="G163" s="381">
        <v>0</v>
      </c>
      <c r="H163" s="381">
        <v>0</v>
      </c>
      <c r="I163" s="381">
        <v>0</v>
      </c>
      <c r="J163" s="381">
        <v>42500</v>
      </c>
      <c r="K163" s="381">
        <v>33067.599999999999</v>
      </c>
      <c r="L163" s="381"/>
      <c r="M163" s="381">
        <v>0</v>
      </c>
      <c r="N163" s="381">
        <v>0</v>
      </c>
      <c r="O163" s="381">
        <v>0</v>
      </c>
      <c r="P163" s="381">
        <v>0</v>
      </c>
      <c r="Q163" s="381">
        <v>0</v>
      </c>
      <c r="R163" s="381">
        <v>0</v>
      </c>
      <c r="S163" s="381">
        <v>0</v>
      </c>
      <c r="T163" s="381">
        <v>0</v>
      </c>
      <c r="U163" s="381">
        <v>0</v>
      </c>
      <c r="V163" s="381">
        <v>0</v>
      </c>
      <c r="W163" s="381">
        <v>0</v>
      </c>
      <c r="X163" s="381">
        <v>42500</v>
      </c>
      <c r="Y163" s="382">
        <v>33067.599999999999</v>
      </c>
    </row>
    <row r="164" spans="1:25" x14ac:dyDescent="0.3">
      <c r="A164" s="370" t="s">
        <v>621</v>
      </c>
      <c r="B164" s="365" t="s">
        <v>1949</v>
      </c>
      <c r="C164" s="365" t="s">
        <v>1950</v>
      </c>
      <c r="D164" s="365" t="s">
        <v>2</v>
      </c>
      <c r="E164" s="365" t="s">
        <v>2073</v>
      </c>
      <c r="F164" s="381">
        <v>436265.18</v>
      </c>
      <c r="G164" s="381">
        <v>432933.3</v>
      </c>
      <c r="H164" s="381">
        <v>72693.84</v>
      </c>
      <c r="I164" s="381">
        <v>72002.52</v>
      </c>
      <c r="J164" s="381">
        <v>75308.990000000005</v>
      </c>
      <c r="K164" s="381">
        <v>69021.899999999994</v>
      </c>
      <c r="L164" s="381"/>
      <c r="M164" s="381">
        <v>0</v>
      </c>
      <c r="N164" s="381">
        <v>186400.85</v>
      </c>
      <c r="O164" s="381">
        <v>149024.16</v>
      </c>
      <c r="P164" s="381">
        <v>7395.4</v>
      </c>
      <c r="Q164" s="381">
        <v>7295.43</v>
      </c>
      <c r="R164" s="381">
        <v>2594.73</v>
      </c>
      <c r="S164" s="381">
        <v>1780.85</v>
      </c>
      <c r="T164" s="381">
        <v>0</v>
      </c>
      <c r="U164" s="381">
        <v>0</v>
      </c>
      <c r="V164" s="381">
        <v>720000</v>
      </c>
      <c r="W164" s="381">
        <v>717488.05</v>
      </c>
      <c r="X164" s="381">
        <v>1500659</v>
      </c>
      <c r="Y164" s="382">
        <v>1449546.23</v>
      </c>
    </row>
    <row r="165" spans="1:25" x14ac:dyDescent="0.3">
      <c r="A165" s="370" t="s">
        <v>621</v>
      </c>
      <c r="B165" s="365" t="s">
        <v>1949</v>
      </c>
      <c r="C165" s="365" t="s">
        <v>1950</v>
      </c>
      <c r="D165" s="365" t="s">
        <v>6</v>
      </c>
      <c r="E165" s="365" t="s">
        <v>2074</v>
      </c>
      <c r="F165" s="381"/>
      <c r="G165" s="381">
        <v>0</v>
      </c>
      <c r="H165" s="381">
        <v>0</v>
      </c>
      <c r="I165" s="381">
        <v>0</v>
      </c>
      <c r="J165" s="381">
        <v>0</v>
      </c>
      <c r="K165" s="381">
        <v>0</v>
      </c>
      <c r="L165" s="381"/>
      <c r="M165" s="381">
        <v>0</v>
      </c>
      <c r="N165" s="381">
        <v>0</v>
      </c>
      <c r="O165" s="381">
        <v>0</v>
      </c>
      <c r="P165" s="381">
        <v>0</v>
      </c>
      <c r="Q165" s="381">
        <v>0</v>
      </c>
      <c r="R165" s="381">
        <v>0</v>
      </c>
      <c r="S165" s="381">
        <v>0</v>
      </c>
      <c r="T165" s="381">
        <v>0</v>
      </c>
      <c r="U165" s="381">
        <v>2.19</v>
      </c>
      <c r="V165" s="381">
        <v>0</v>
      </c>
      <c r="W165" s="381">
        <v>0</v>
      </c>
      <c r="X165" s="381">
        <v>0</v>
      </c>
      <c r="Y165" s="382">
        <v>2.19</v>
      </c>
    </row>
    <row r="166" spans="1:25" x14ac:dyDescent="0.3">
      <c r="A166" s="370" t="s">
        <v>621</v>
      </c>
      <c r="B166" s="365" t="s">
        <v>1949</v>
      </c>
      <c r="C166" s="365" t="s">
        <v>1950</v>
      </c>
      <c r="D166" s="365" t="s">
        <v>29</v>
      </c>
      <c r="E166" s="365" t="s">
        <v>2078</v>
      </c>
      <c r="F166" s="381"/>
      <c r="G166" s="381">
        <v>0</v>
      </c>
      <c r="H166" s="381">
        <v>0</v>
      </c>
      <c r="I166" s="381">
        <v>0</v>
      </c>
      <c r="J166" s="381">
        <v>14341</v>
      </c>
      <c r="K166" s="381">
        <v>8781.2999999999993</v>
      </c>
      <c r="L166" s="381"/>
      <c r="M166" s="381">
        <v>0</v>
      </c>
      <c r="N166" s="381">
        <v>0</v>
      </c>
      <c r="O166" s="381">
        <v>0</v>
      </c>
      <c r="P166" s="381">
        <v>0</v>
      </c>
      <c r="Q166" s="381">
        <v>0</v>
      </c>
      <c r="R166" s="381">
        <v>0</v>
      </c>
      <c r="S166" s="381">
        <v>0</v>
      </c>
      <c r="T166" s="381">
        <v>0</v>
      </c>
      <c r="U166" s="381">
        <v>0</v>
      </c>
      <c r="V166" s="381">
        <v>0</v>
      </c>
      <c r="W166" s="381">
        <v>0</v>
      </c>
      <c r="X166" s="381">
        <v>14341</v>
      </c>
      <c r="Y166" s="382">
        <v>8781.36</v>
      </c>
    </row>
    <row r="167" spans="1:25" x14ac:dyDescent="0.3">
      <c r="A167" s="370" t="s">
        <v>621</v>
      </c>
      <c r="B167" s="365" t="s">
        <v>1951</v>
      </c>
      <c r="C167" s="365" t="s">
        <v>1952</v>
      </c>
      <c r="D167" s="365" t="s">
        <v>2</v>
      </c>
      <c r="E167" s="365" t="s">
        <v>2073</v>
      </c>
      <c r="F167" s="381"/>
      <c r="G167" s="381">
        <v>0</v>
      </c>
      <c r="H167" s="381">
        <v>0</v>
      </c>
      <c r="I167" s="381">
        <v>0</v>
      </c>
      <c r="J167" s="381">
        <v>0</v>
      </c>
      <c r="K167" s="381">
        <v>0</v>
      </c>
      <c r="L167" s="381"/>
      <c r="M167" s="381">
        <v>0</v>
      </c>
      <c r="N167" s="381">
        <v>0</v>
      </c>
      <c r="O167" s="381">
        <v>0</v>
      </c>
      <c r="P167" s="381">
        <v>0</v>
      </c>
      <c r="Q167" s="381">
        <v>0</v>
      </c>
      <c r="R167" s="381">
        <v>0</v>
      </c>
      <c r="S167" s="381">
        <v>0</v>
      </c>
      <c r="T167" s="381">
        <v>0</v>
      </c>
      <c r="U167" s="381">
        <v>0</v>
      </c>
      <c r="V167" s="381">
        <v>0</v>
      </c>
      <c r="W167" s="381">
        <v>0</v>
      </c>
      <c r="X167" s="381">
        <v>0</v>
      </c>
      <c r="Y167" s="382">
        <v>0</v>
      </c>
    </row>
    <row r="168" spans="1:25" x14ac:dyDescent="0.3">
      <c r="A168" s="370" t="s">
        <v>621</v>
      </c>
      <c r="B168" s="365" t="s">
        <v>1953</v>
      </c>
      <c r="C168" s="365" t="s">
        <v>1954</v>
      </c>
      <c r="D168" s="365" t="s">
        <v>2</v>
      </c>
      <c r="E168" s="365" t="s">
        <v>2073</v>
      </c>
      <c r="F168" s="381"/>
      <c r="G168" s="381">
        <v>0</v>
      </c>
      <c r="H168" s="381">
        <v>0</v>
      </c>
      <c r="I168" s="381">
        <v>0</v>
      </c>
      <c r="J168" s="381">
        <v>0</v>
      </c>
      <c r="K168" s="381">
        <v>0</v>
      </c>
      <c r="L168" s="381"/>
      <c r="M168" s="381">
        <v>0</v>
      </c>
      <c r="N168" s="381">
        <v>0</v>
      </c>
      <c r="O168" s="381">
        <v>0</v>
      </c>
      <c r="P168" s="381">
        <v>0</v>
      </c>
      <c r="Q168" s="381">
        <v>0</v>
      </c>
      <c r="R168" s="381">
        <v>0</v>
      </c>
      <c r="S168" s="381">
        <v>0</v>
      </c>
      <c r="T168" s="381">
        <v>0</v>
      </c>
      <c r="U168" s="381">
        <v>0</v>
      </c>
      <c r="V168" s="381">
        <v>0</v>
      </c>
      <c r="W168" s="381">
        <v>0</v>
      </c>
      <c r="X168" s="381">
        <v>0</v>
      </c>
      <c r="Y168" s="382">
        <v>0</v>
      </c>
    </row>
    <row r="169" spans="1:25" x14ac:dyDescent="0.3">
      <c r="A169" s="370" t="s">
        <v>691</v>
      </c>
      <c r="B169" s="365" t="s">
        <v>1855</v>
      </c>
      <c r="C169" s="365" t="s">
        <v>1856</v>
      </c>
      <c r="D169" s="365" t="s">
        <v>2</v>
      </c>
      <c r="E169" s="365" t="s">
        <v>2073</v>
      </c>
      <c r="F169" s="381">
        <v>190000</v>
      </c>
      <c r="G169" s="381">
        <v>159998.45000000001</v>
      </c>
      <c r="H169" s="381">
        <v>30770</v>
      </c>
      <c r="I169" s="381">
        <v>25838.62</v>
      </c>
      <c r="J169" s="381">
        <v>147442</v>
      </c>
      <c r="K169" s="381">
        <v>134355.1</v>
      </c>
      <c r="L169" s="381"/>
      <c r="M169" s="381">
        <v>0</v>
      </c>
      <c r="N169" s="381">
        <v>0</v>
      </c>
      <c r="O169" s="381">
        <v>0</v>
      </c>
      <c r="P169" s="381">
        <v>13800</v>
      </c>
      <c r="Q169" s="381">
        <v>8077.32</v>
      </c>
      <c r="R169" s="381">
        <v>3908</v>
      </c>
      <c r="S169" s="381">
        <v>1075.44</v>
      </c>
      <c r="T169" s="381">
        <v>6500</v>
      </c>
      <c r="U169" s="381">
        <v>0</v>
      </c>
      <c r="V169" s="381">
        <v>15470</v>
      </c>
      <c r="W169" s="381">
        <v>4494.55</v>
      </c>
      <c r="X169" s="381">
        <v>407890</v>
      </c>
      <c r="Y169" s="382">
        <v>333839.49</v>
      </c>
    </row>
    <row r="170" spans="1:25" x14ac:dyDescent="0.3">
      <c r="A170" s="370" t="s">
        <v>691</v>
      </c>
      <c r="B170" s="365" t="s">
        <v>1855</v>
      </c>
      <c r="C170" s="365" t="s">
        <v>1856</v>
      </c>
      <c r="D170" s="365" t="s">
        <v>10</v>
      </c>
      <c r="E170" s="365" t="s">
        <v>2076</v>
      </c>
      <c r="F170" s="381"/>
      <c r="G170" s="381">
        <v>0</v>
      </c>
      <c r="H170" s="381">
        <v>0</v>
      </c>
      <c r="I170" s="381">
        <v>0</v>
      </c>
      <c r="J170" s="381">
        <v>0</v>
      </c>
      <c r="K170" s="381">
        <v>0</v>
      </c>
      <c r="L170" s="381"/>
      <c r="M170" s="381">
        <v>0</v>
      </c>
      <c r="N170" s="381">
        <v>0</v>
      </c>
      <c r="O170" s="381">
        <v>0</v>
      </c>
      <c r="P170" s="381">
        <v>0</v>
      </c>
      <c r="Q170" s="381">
        <v>0</v>
      </c>
      <c r="R170" s="381">
        <v>0</v>
      </c>
      <c r="S170" s="381">
        <v>0</v>
      </c>
      <c r="T170" s="381">
        <v>0</v>
      </c>
      <c r="U170" s="381">
        <v>0</v>
      </c>
      <c r="V170" s="381">
        <v>3580</v>
      </c>
      <c r="W170" s="381">
        <v>3548.31</v>
      </c>
      <c r="X170" s="381">
        <v>3580</v>
      </c>
      <c r="Y170" s="382">
        <v>3548.31</v>
      </c>
    </row>
    <row r="171" spans="1:25" x14ac:dyDescent="0.3">
      <c r="A171" s="370" t="s">
        <v>691</v>
      </c>
      <c r="B171" s="365" t="s">
        <v>1855</v>
      </c>
      <c r="C171" s="365" t="s">
        <v>1856</v>
      </c>
      <c r="D171" s="365" t="s">
        <v>15</v>
      </c>
      <c r="E171" s="365" t="s">
        <v>2075</v>
      </c>
      <c r="F171" s="381"/>
      <c r="G171" s="381">
        <v>0</v>
      </c>
      <c r="H171" s="381">
        <v>0</v>
      </c>
      <c r="I171" s="381">
        <v>0</v>
      </c>
      <c r="J171" s="381">
        <v>0</v>
      </c>
      <c r="K171" s="381">
        <v>0</v>
      </c>
      <c r="L171" s="381"/>
      <c r="M171" s="381">
        <v>0</v>
      </c>
      <c r="N171" s="381">
        <v>0</v>
      </c>
      <c r="O171" s="381">
        <v>0</v>
      </c>
      <c r="P171" s="381">
        <v>0</v>
      </c>
      <c r="Q171" s="381">
        <v>0</v>
      </c>
      <c r="R171" s="381">
        <v>0</v>
      </c>
      <c r="S171" s="381">
        <v>0</v>
      </c>
      <c r="T171" s="381">
        <v>0</v>
      </c>
      <c r="U171" s="381">
        <v>0</v>
      </c>
      <c r="V171" s="381">
        <v>0</v>
      </c>
      <c r="W171" s="381">
        <v>0</v>
      </c>
      <c r="X171" s="381">
        <v>0</v>
      </c>
      <c r="Y171" s="382">
        <v>0</v>
      </c>
    </row>
    <row r="172" spans="1:25" x14ac:dyDescent="0.3">
      <c r="A172" s="370" t="s">
        <v>691</v>
      </c>
      <c r="B172" s="365" t="s">
        <v>1955</v>
      </c>
      <c r="C172" s="365" t="s">
        <v>1956</v>
      </c>
      <c r="D172" s="365" t="s">
        <v>2</v>
      </c>
      <c r="E172" s="365" t="s">
        <v>2073</v>
      </c>
      <c r="F172" s="381">
        <v>21000</v>
      </c>
      <c r="G172" s="381">
        <v>16102.48</v>
      </c>
      <c r="H172" s="381">
        <v>5300</v>
      </c>
      <c r="I172" s="381">
        <v>2650.26</v>
      </c>
      <c r="J172" s="381">
        <v>8000</v>
      </c>
      <c r="K172" s="381">
        <v>8000</v>
      </c>
      <c r="L172" s="381"/>
      <c r="M172" s="381">
        <v>0</v>
      </c>
      <c r="N172" s="381">
        <v>3000</v>
      </c>
      <c r="O172" s="381">
        <v>2987.5</v>
      </c>
      <c r="P172" s="381">
        <v>0</v>
      </c>
      <c r="Q172" s="381">
        <v>0</v>
      </c>
      <c r="R172" s="381">
        <v>1200200</v>
      </c>
      <c r="S172" s="381">
        <v>1198841.6499999999</v>
      </c>
      <c r="T172" s="381">
        <v>0</v>
      </c>
      <c r="U172" s="381">
        <v>0</v>
      </c>
      <c r="V172" s="381">
        <v>0</v>
      </c>
      <c r="W172" s="381">
        <v>0</v>
      </c>
      <c r="X172" s="381">
        <v>1237500</v>
      </c>
      <c r="Y172" s="382">
        <v>1228581.8899999999</v>
      </c>
    </row>
    <row r="173" spans="1:25" x14ac:dyDescent="0.3">
      <c r="A173" s="370" t="s">
        <v>691</v>
      </c>
      <c r="B173" s="365" t="s">
        <v>1883</v>
      </c>
      <c r="C173" s="365" t="s">
        <v>1884</v>
      </c>
      <c r="D173" s="365" t="s">
        <v>2</v>
      </c>
      <c r="E173" s="365" t="s">
        <v>2073</v>
      </c>
      <c r="F173" s="381"/>
      <c r="G173" s="381">
        <v>0</v>
      </c>
      <c r="H173" s="381">
        <v>0</v>
      </c>
      <c r="I173" s="381">
        <v>0</v>
      </c>
      <c r="J173" s="381">
        <v>0</v>
      </c>
      <c r="K173" s="381">
        <v>0</v>
      </c>
      <c r="L173" s="381"/>
      <c r="M173" s="381">
        <v>0</v>
      </c>
      <c r="N173" s="381">
        <v>0</v>
      </c>
      <c r="O173" s="381">
        <v>0</v>
      </c>
      <c r="P173" s="381">
        <v>0</v>
      </c>
      <c r="Q173" s="381">
        <v>0</v>
      </c>
      <c r="R173" s="381">
        <v>0</v>
      </c>
      <c r="S173" s="381">
        <v>0</v>
      </c>
      <c r="T173" s="381">
        <v>0</v>
      </c>
      <c r="U173" s="381">
        <v>0</v>
      </c>
      <c r="V173" s="381">
        <v>0</v>
      </c>
      <c r="W173" s="381">
        <v>0</v>
      </c>
      <c r="X173" s="381">
        <v>0</v>
      </c>
      <c r="Y173" s="382">
        <v>0</v>
      </c>
    </row>
    <row r="174" spans="1:25" x14ac:dyDescent="0.3">
      <c r="A174" s="370" t="s">
        <v>691</v>
      </c>
      <c r="B174" s="365" t="s">
        <v>1909</v>
      </c>
      <c r="C174" s="365" t="s">
        <v>1910</v>
      </c>
      <c r="D174" s="365" t="s">
        <v>2</v>
      </c>
      <c r="E174" s="365" t="s">
        <v>2073</v>
      </c>
      <c r="F174" s="381"/>
      <c r="G174" s="381">
        <v>0</v>
      </c>
      <c r="H174" s="381">
        <v>0</v>
      </c>
      <c r="I174" s="381">
        <v>0</v>
      </c>
      <c r="J174" s="381">
        <v>0</v>
      </c>
      <c r="K174" s="381">
        <v>0</v>
      </c>
      <c r="L174" s="381"/>
      <c r="M174" s="381">
        <v>0</v>
      </c>
      <c r="N174" s="381">
        <v>0</v>
      </c>
      <c r="O174" s="381">
        <v>0</v>
      </c>
      <c r="P174" s="381">
        <v>0</v>
      </c>
      <c r="Q174" s="381">
        <v>0</v>
      </c>
      <c r="R174" s="381">
        <v>0</v>
      </c>
      <c r="S174" s="381">
        <v>0</v>
      </c>
      <c r="T174" s="381">
        <v>0</v>
      </c>
      <c r="U174" s="381">
        <v>0</v>
      </c>
      <c r="V174" s="381">
        <v>0</v>
      </c>
      <c r="W174" s="381">
        <v>0</v>
      </c>
      <c r="X174" s="381">
        <v>0</v>
      </c>
      <c r="Y174" s="382">
        <v>0</v>
      </c>
    </row>
    <row r="175" spans="1:25" x14ac:dyDescent="0.3">
      <c r="A175" s="370" t="s">
        <v>691</v>
      </c>
      <c r="B175" s="365" t="s">
        <v>1957</v>
      </c>
      <c r="C175" s="365" t="s">
        <v>1958</v>
      </c>
      <c r="D175" s="365" t="s">
        <v>2</v>
      </c>
      <c r="E175" s="365" t="s">
        <v>2073</v>
      </c>
      <c r="F175" s="381">
        <v>62220.7</v>
      </c>
      <c r="G175" s="381">
        <v>49979.07</v>
      </c>
      <c r="H175" s="381">
        <v>10183.700000000001</v>
      </c>
      <c r="I175" s="381">
        <v>8224.65</v>
      </c>
      <c r="J175" s="381">
        <v>25000</v>
      </c>
      <c r="K175" s="381">
        <v>23889.8</v>
      </c>
      <c r="L175" s="381"/>
      <c r="M175" s="381">
        <v>0</v>
      </c>
      <c r="N175" s="381">
        <v>7010836.2000000002</v>
      </c>
      <c r="O175" s="381">
        <v>7010836</v>
      </c>
      <c r="P175" s="381">
        <v>0</v>
      </c>
      <c r="Q175" s="381">
        <v>0</v>
      </c>
      <c r="R175" s="381">
        <v>130</v>
      </c>
      <c r="S175" s="381">
        <v>30</v>
      </c>
      <c r="T175" s="381">
        <v>17235.75</v>
      </c>
      <c r="U175" s="381">
        <v>15295.39</v>
      </c>
      <c r="V175" s="381">
        <v>375197.25</v>
      </c>
      <c r="W175" s="381">
        <v>357186.62</v>
      </c>
      <c r="X175" s="381">
        <v>7500803.5999999996</v>
      </c>
      <c r="Y175" s="382">
        <v>7465441.6200000001</v>
      </c>
    </row>
    <row r="176" spans="1:25" x14ac:dyDescent="0.3">
      <c r="A176" s="370" t="s">
        <v>691</v>
      </c>
      <c r="B176" s="365" t="s">
        <v>1957</v>
      </c>
      <c r="C176" s="365" t="s">
        <v>1958</v>
      </c>
      <c r="D176" s="365" t="s">
        <v>6</v>
      </c>
      <c r="E176" s="365" t="s">
        <v>2074</v>
      </c>
      <c r="F176" s="381"/>
      <c r="G176" s="381">
        <v>0</v>
      </c>
      <c r="H176" s="381">
        <v>0</v>
      </c>
      <c r="I176" s="381">
        <v>0</v>
      </c>
      <c r="J176" s="381">
        <v>0</v>
      </c>
      <c r="K176" s="381">
        <v>0</v>
      </c>
      <c r="L176" s="381"/>
      <c r="M176" s="381">
        <v>0</v>
      </c>
      <c r="N176" s="381">
        <v>0</v>
      </c>
      <c r="O176" s="381">
        <v>0</v>
      </c>
      <c r="P176" s="381">
        <v>0</v>
      </c>
      <c r="Q176" s="381">
        <v>0</v>
      </c>
      <c r="R176" s="381">
        <v>0</v>
      </c>
      <c r="S176" s="381">
        <v>0</v>
      </c>
      <c r="T176" s="381">
        <v>0</v>
      </c>
      <c r="U176" s="381">
        <v>63354.94</v>
      </c>
      <c r="V176" s="381">
        <v>278000</v>
      </c>
      <c r="W176" s="381">
        <v>237812.84</v>
      </c>
      <c r="X176" s="381">
        <v>278000</v>
      </c>
      <c r="Y176" s="382">
        <v>301167.78000000003</v>
      </c>
    </row>
    <row r="177" spans="1:25" x14ac:dyDescent="0.3">
      <c r="A177" s="370" t="s">
        <v>691</v>
      </c>
      <c r="B177" s="365" t="s">
        <v>1957</v>
      </c>
      <c r="C177" s="365" t="s">
        <v>1958</v>
      </c>
      <c r="D177" s="365" t="s">
        <v>10</v>
      </c>
      <c r="E177" s="365" t="s">
        <v>2076</v>
      </c>
      <c r="F177" s="381"/>
      <c r="G177" s="381">
        <v>0</v>
      </c>
      <c r="H177" s="381">
        <v>0</v>
      </c>
      <c r="I177" s="381">
        <v>0</v>
      </c>
      <c r="J177" s="381">
        <v>0</v>
      </c>
      <c r="K177" s="381">
        <v>0</v>
      </c>
      <c r="L177" s="381"/>
      <c r="M177" s="381">
        <v>0</v>
      </c>
      <c r="N177" s="381">
        <v>0</v>
      </c>
      <c r="O177" s="381">
        <v>0</v>
      </c>
      <c r="P177" s="381">
        <v>0</v>
      </c>
      <c r="Q177" s="381">
        <v>0</v>
      </c>
      <c r="R177" s="381">
        <v>0</v>
      </c>
      <c r="S177" s="381">
        <v>0</v>
      </c>
      <c r="T177" s="381">
        <v>0</v>
      </c>
      <c r="U177" s="381">
        <v>0</v>
      </c>
      <c r="V177" s="381">
        <v>0</v>
      </c>
      <c r="W177" s="381">
        <v>0</v>
      </c>
      <c r="X177" s="381">
        <v>0</v>
      </c>
      <c r="Y177" s="382">
        <v>0</v>
      </c>
    </row>
    <row r="178" spans="1:25" x14ac:dyDescent="0.3">
      <c r="A178" s="370" t="s">
        <v>691</v>
      </c>
      <c r="B178" s="365" t="s">
        <v>1957</v>
      </c>
      <c r="C178" s="365" t="s">
        <v>1958</v>
      </c>
      <c r="D178" s="365" t="s">
        <v>15</v>
      </c>
      <c r="E178" s="365" t="s">
        <v>2075</v>
      </c>
      <c r="F178" s="381"/>
      <c r="G178" s="381">
        <v>0</v>
      </c>
      <c r="H178" s="381">
        <v>0</v>
      </c>
      <c r="I178" s="381">
        <v>0</v>
      </c>
      <c r="J178" s="381">
        <v>0</v>
      </c>
      <c r="K178" s="381">
        <v>0</v>
      </c>
      <c r="L178" s="381"/>
      <c r="M178" s="381">
        <v>0</v>
      </c>
      <c r="N178" s="381">
        <v>0</v>
      </c>
      <c r="O178" s="381">
        <v>0</v>
      </c>
      <c r="P178" s="381">
        <v>0</v>
      </c>
      <c r="Q178" s="381">
        <v>0</v>
      </c>
      <c r="R178" s="381">
        <v>0</v>
      </c>
      <c r="S178" s="381">
        <v>0</v>
      </c>
      <c r="T178" s="381">
        <v>0</v>
      </c>
      <c r="U178" s="381">
        <v>0</v>
      </c>
      <c r="V178" s="381">
        <v>48000</v>
      </c>
      <c r="W178" s="381">
        <v>47850.2</v>
      </c>
      <c r="X178" s="381">
        <v>48000</v>
      </c>
      <c r="Y178" s="382">
        <v>47850.2</v>
      </c>
    </row>
    <row r="179" spans="1:25" x14ac:dyDescent="0.3">
      <c r="A179" s="370" t="s">
        <v>691</v>
      </c>
      <c r="B179" s="365" t="s">
        <v>1957</v>
      </c>
      <c r="C179" s="365" t="s">
        <v>1958</v>
      </c>
      <c r="D179" s="365" t="s">
        <v>29</v>
      </c>
      <c r="E179" s="365" t="s">
        <v>2078</v>
      </c>
      <c r="F179" s="381"/>
      <c r="G179" s="381">
        <v>0</v>
      </c>
      <c r="H179" s="381">
        <v>0</v>
      </c>
      <c r="I179" s="381">
        <v>0</v>
      </c>
      <c r="J179" s="381">
        <v>0</v>
      </c>
      <c r="K179" s="381">
        <v>0</v>
      </c>
      <c r="L179" s="381"/>
      <c r="M179" s="381">
        <v>0</v>
      </c>
      <c r="N179" s="381">
        <v>0</v>
      </c>
      <c r="O179" s="381">
        <v>0</v>
      </c>
      <c r="P179" s="381">
        <v>0</v>
      </c>
      <c r="Q179" s="381">
        <v>0</v>
      </c>
      <c r="R179" s="381">
        <v>0</v>
      </c>
      <c r="S179" s="381">
        <v>0</v>
      </c>
      <c r="T179" s="381">
        <v>0</v>
      </c>
      <c r="U179" s="381">
        <v>0</v>
      </c>
      <c r="V179" s="381">
        <v>0</v>
      </c>
      <c r="W179" s="381">
        <v>0</v>
      </c>
      <c r="X179" s="381">
        <v>0</v>
      </c>
      <c r="Y179" s="382">
        <v>0</v>
      </c>
    </row>
    <row r="180" spans="1:25" x14ac:dyDescent="0.3">
      <c r="A180" s="370" t="s">
        <v>691</v>
      </c>
      <c r="B180" s="365" t="s">
        <v>1959</v>
      </c>
      <c r="C180" s="365" t="s">
        <v>1960</v>
      </c>
      <c r="D180" s="365" t="s">
        <v>2</v>
      </c>
      <c r="E180" s="365" t="s">
        <v>2073</v>
      </c>
      <c r="F180" s="381">
        <v>473180</v>
      </c>
      <c r="G180" s="381">
        <v>430305.16</v>
      </c>
      <c r="H180" s="381">
        <v>83180.800000000003</v>
      </c>
      <c r="I180" s="381">
        <v>71486.649999999994</v>
      </c>
      <c r="J180" s="381">
        <v>880344</v>
      </c>
      <c r="K180" s="381">
        <v>783152.9</v>
      </c>
      <c r="L180" s="381"/>
      <c r="M180" s="381">
        <v>0</v>
      </c>
      <c r="N180" s="381">
        <v>4489759</v>
      </c>
      <c r="O180" s="381">
        <v>4469749</v>
      </c>
      <c r="P180" s="381">
        <v>0</v>
      </c>
      <c r="Q180" s="381">
        <v>0</v>
      </c>
      <c r="R180" s="381">
        <v>880</v>
      </c>
      <c r="S180" s="381">
        <v>532.14</v>
      </c>
      <c r="T180" s="381">
        <v>38272</v>
      </c>
      <c r="U180" s="381">
        <v>38249.71</v>
      </c>
      <c r="V180" s="381">
        <v>841882.07</v>
      </c>
      <c r="W180" s="381">
        <v>820386.55</v>
      </c>
      <c r="X180" s="381">
        <v>6807497.8700000001</v>
      </c>
      <c r="Y180" s="382">
        <v>6613862.1799999997</v>
      </c>
    </row>
    <row r="181" spans="1:25" x14ac:dyDescent="0.3">
      <c r="A181" s="370" t="s">
        <v>691</v>
      </c>
      <c r="B181" s="365" t="s">
        <v>1959</v>
      </c>
      <c r="C181" s="365" t="s">
        <v>1960</v>
      </c>
      <c r="D181" s="365" t="s">
        <v>6</v>
      </c>
      <c r="E181" s="365" t="s">
        <v>2074</v>
      </c>
      <c r="F181" s="381"/>
      <c r="G181" s="381">
        <v>0</v>
      </c>
      <c r="H181" s="381">
        <v>0</v>
      </c>
      <c r="I181" s="381">
        <v>0</v>
      </c>
      <c r="J181" s="381">
        <v>0</v>
      </c>
      <c r="K181" s="381">
        <v>0</v>
      </c>
      <c r="L181" s="381"/>
      <c r="M181" s="381">
        <v>0</v>
      </c>
      <c r="N181" s="381">
        <v>0</v>
      </c>
      <c r="O181" s="381">
        <v>0</v>
      </c>
      <c r="P181" s="381">
        <v>0</v>
      </c>
      <c r="Q181" s="381">
        <v>0</v>
      </c>
      <c r="R181" s="381">
        <v>0</v>
      </c>
      <c r="S181" s="381">
        <v>0</v>
      </c>
      <c r="T181" s="381">
        <v>0</v>
      </c>
      <c r="U181" s="381">
        <v>291883.43</v>
      </c>
      <c r="V181" s="381">
        <v>762000</v>
      </c>
      <c r="W181" s="381">
        <v>934743.8</v>
      </c>
      <c r="X181" s="381">
        <v>762000</v>
      </c>
      <c r="Y181" s="382">
        <v>1226627.23</v>
      </c>
    </row>
    <row r="182" spans="1:25" x14ac:dyDescent="0.3">
      <c r="A182" s="370" t="s">
        <v>691</v>
      </c>
      <c r="B182" s="365" t="s">
        <v>1959</v>
      </c>
      <c r="C182" s="365" t="s">
        <v>1960</v>
      </c>
      <c r="D182" s="365" t="s">
        <v>10</v>
      </c>
      <c r="E182" s="365" t="s">
        <v>2076</v>
      </c>
      <c r="F182" s="381"/>
      <c r="G182" s="381">
        <v>0</v>
      </c>
      <c r="H182" s="381">
        <v>0</v>
      </c>
      <c r="I182" s="381">
        <v>0</v>
      </c>
      <c r="J182" s="381">
        <v>0</v>
      </c>
      <c r="K182" s="381">
        <v>0</v>
      </c>
      <c r="L182" s="381"/>
      <c r="M182" s="381">
        <v>0</v>
      </c>
      <c r="N182" s="381">
        <v>0</v>
      </c>
      <c r="O182" s="381">
        <v>0</v>
      </c>
      <c r="P182" s="381">
        <v>0</v>
      </c>
      <c r="Q182" s="381">
        <v>0</v>
      </c>
      <c r="R182" s="381">
        <v>0</v>
      </c>
      <c r="S182" s="381">
        <v>0</v>
      </c>
      <c r="T182" s="381">
        <v>0</v>
      </c>
      <c r="U182" s="381">
        <v>0</v>
      </c>
      <c r="V182" s="381">
        <v>316750</v>
      </c>
      <c r="W182" s="381">
        <v>297988.06</v>
      </c>
      <c r="X182" s="381">
        <v>316750</v>
      </c>
      <c r="Y182" s="382">
        <v>297988.06</v>
      </c>
    </row>
    <row r="183" spans="1:25" x14ac:dyDescent="0.3">
      <c r="A183" s="370" t="s">
        <v>691</v>
      </c>
      <c r="B183" s="365" t="s">
        <v>1959</v>
      </c>
      <c r="C183" s="365" t="s">
        <v>1960</v>
      </c>
      <c r="D183" s="365" t="s">
        <v>15</v>
      </c>
      <c r="E183" s="365" t="s">
        <v>2075</v>
      </c>
      <c r="F183" s="381"/>
      <c r="G183" s="381">
        <v>0</v>
      </c>
      <c r="H183" s="381">
        <v>0</v>
      </c>
      <c r="I183" s="381">
        <v>0</v>
      </c>
      <c r="J183" s="381">
        <v>0</v>
      </c>
      <c r="K183" s="381">
        <v>0</v>
      </c>
      <c r="L183" s="381"/>
      <c r="M183" s="381">
        <v>0</v>
      </c>
      <c r="N183" s="381">
        <v>0</v>
      </c>
      <c r="O183" s="381">
        <v>0</v>
      </c>
      <c r="P183" s="381">
        <v>0</v>
      </c>
      <c r="Q183" s="381">
        <v>0</v>
      </c>
      <c r="R183" s="381">
        <v>0</v>
      </c>
      <c r="S183" s="381">
        <v>0</v>
      </c>
      <c r="T183" s="381">
        <v>0</v>
      </c>
      <c r="U183" s="381">
        <v>0</v>
      </c>
      <c r="V183" s="381">
        <v>249629.93</v>
      </c>
      <c r="W183" s="381">
        <v>218274.09</v>
      </c>
      <c r="X183" s="381">
        <v>249629.93</v>
      </c>
      <c r="Y183" s="382">
        <v>218274.09</v>
      </c>
    </row>
    <row r="184" spans="1:25" x14ac:dyDescent="0.3">
      <c r="A184" s="370" t="s">
        <v>691</v>
      </c>
      <c r="B184" s="365" t="s">
        <v>1959</v>
      </c>
      <c r="C184" s="365" t="s">
        <v>1960</v>
      </c>
      <c r="D184" s="365" t="s">
        <v>29</v>
      </c>
      <c r="E184" s="365" t="s">
        <v>2078</v>
      </c>
      <c r="F184" s="381"/>
      <c r="G184" s="381">
        <v>0</v>
      </c>
      <c r="H184" s="381">
        <v>0</v>
      </c>
      <c r="I184" s="381">
        <v>0</v>
      </c>
      <c r="J184" s="381">
        <v>0</v>
      </c>
      <c r="K184" s="381">
        <v>0</v>
      </c>
      <c r="L184" s="381"/>
      <c r="M184" s="381">
        <v>0</v>
      </c>
      <c r="N184" s="381">
        <v>0</v>
      </c>
      <c r="O184" s="381">
        <v>0</v>
      </c>
      <c r="P184" s="381">
        <v>0</v>
      </c>
      <c r="Q184" s="381">
        <v>0</v>
      </c>
      <c r="R184" s="381">
        <v>0</v>
      </c>
      <c r="S184" s="381">
        <v>0</v>
      </c>
      <c r="T184" s="381">
        <v>0</v>
      </c>
      <c r="U184" s="381">
        <v>0</v>
      </c>
      <c r="V184" s="381">
        <v>0</v>
      </c>
      <c r="W184" s="381">
        <v>0</v>
      </c>
      <c r="X184" s="381">
        <v>0</v>
      </c>
      <c r="Y184" s="382">
        <v>0</v>
      </c>
    </row>
    <row r="185" spans="1:25" x14ac:dyDescent="0.3">
      <c r="A185" s="370" t="s">
        <v>691</v>
      </c>
      <c r="B185" s="365" t="s">
        <v>1961</v>
      </c>
      <c r="C185" s="365" t="s">
        <v>1962</v>
      </c>
      <c r="D185" s="365" t="s">
        <v>6</v>
      </c>
      <c r="E185" s="365" t="s">
        <v>2074</v>
      </c>
      <c r="F185" s="381"/>
      <c r="G185" s="381">
        <v>0</v>
      </c>
      <c r="H185" s="381">
        <v>0</v>
      </c>
      <c r="I185" s="381">
        <v>0</v>
      </c>
      <c r="J185" s="381">
        <v>0</v>
      </c>
      <c r="K185" s="381">
        <v>0</v>
      </c>
      <c r="L185" s="381"/>
      <c r="M185" s="381">
        <v>0</v>
      </c>
      <c r="N185" s="381">
        <v>0</v>
      </c>
      <c r="O185" s="381">
        <v>0</v>
      </c>
      <c r="P185" s="381">
        <v>0</v>
      </c>
      <c r="Q185" s="381">
        <v>0</v>
      </c>
      <c r="R185" s="381">
        <v>0</v>
      </c>
      <c r="S185" s="381">
        <v>0</v>
      </c>
      <c r="T185" s="381">
        <v>0</v>
      </c>
      <c r="U185" s="381">
        <v>0</v>
      </c>
      <c r="V185" s="381">
        <v>0</v>
      </c>
      <c r="W185" s="381">
        <v>0</v>
      </c>
      <c r="X185" s="381">
        <v>0</v>
      </c>
      <c r="Y185" s="382">
        <v>0</v>
      </c>
    </row>
    <row r="186" spans="1:25" x14ac:dyDescent="0.3">
      <c r="A186" s="370" t="s">
        <v>691</v>
      </c>
      <c r="B186" s="365" t="s">
        <v>1935</v>
      </c>
      <c r="C186" s="365" t="s">
        <v>1936</v>
      </c>
      <c r="D186" s="365" t="s">
        <v>2</v>
      </c>
      <c r="E186" s="365" t="s">
        <v>2073</v>
      </c>
      <c r="F186" s="381">
        <v>1665806.8</v>
      </c>
      <c r="G186" s="381">
        <v>1541367.24</v>
      </c>
      <c r="H186" s="381">
        <v>288658.05</v>
      </c>
      <c r="I186" s="381">
        <v>256981.17</v>
      </c>
      <c r="J186" s="381">
        <v>531222.93999999994</v>
      </c>
      <c r="K186" s="381">
        <v>481800.2</v>
      </c>
      <c r="L186" s="381"/>
      <c r="M186" s="381">
        <v>0</v>
      </c>
      <c r="N186" s="381">
        <v>0</v>
      </c>
      <c r="O186" s="381">
        <v>0</v>
      </c>
      <c r="P186" s="381">
        <v>364957.06</v>
      </c>
      <c r="Q186" s="381">
        <v>364957.06</v>
      </c>
      <c r="R186" s="381">
        <v>22733.75</v>
      </c>
      <c r="S186" s="381">
        <v>19133.32</v>
      </c>
      <c r="T186" s="381">
        <v>4350</v>
      </c>
      <c r="U186" s="381">
        <v>0</v>
      </c>
      <c r="V186" s="381">
        <v>10500</v>
      </c>
      <c r="W186" s="381">
        <v>8896.68</v>
      </c>
      <c r="X186" s="381">
        <v>2888228.6</v>
      </c>
      <c r="Y186" s="382">
        <v>2673135.7400000002</v>
      </c>
    </row>
    <row r="187" spans="1:25" x14ac:dyDescent="0.3">
      <c r="A187" s="370" t="s">
        <v>691</v>
      </c>
      <c r="B187" s="365" t="s">
        <v>1935</v>
      </c>
      <c r="C187" s="365" t="s">
        <v>1936</v>
      </c>
      <c r="D187" s="365" t="s">
        <v>6</v>
      </c>
      <c r="E187" s="365" t="s">
        <v>2074</v>
      </c>
      <c r="F187" s="381"/>
      <c r="G187" s="381">
        <v>0</v>
      </c>
      <c r="H187" s="381">
        <v>0</v>
      </c>
      <c r="I187" s="381">
        <v>0</v>
      </c>
      <c r="J187" s="381">
        <v>0</v>
      </c>
      <c r="K187" s="381">
        <v>0</v>
      </c>
      <c r="L187" s="381"/>
      <c r="M187" s="381">
        <v>0</v>
      </c>
      <c r="N187" s="381">
        <v>0</v>
      </c>
      <c r="O187" s="381">
        <v>0</v>
      </c>
      <c r="P187" s="381">
        <v>0</v>
      </c>
      <c r="Q187" s="381">
        <v>0</v>
      </c>
      <c r="R187" s="381">
        <v>0</v>
      </c>
      <c r="S187" s="381">
        <v>0</v>
      </c>
      <c r="T187" s="381">
        <v>0</v>
      </c>
      <c r="U187" s="381">
        <v>0</v>
      </c>
      <c r="V187" s="381">
        <v>0</v>
      </c>
      <c r="W187" s="381">
        <v>0</v>
      </c>
      <c r="X187" s="381">
        <v>0</v>
      </c>
      <c r="Y187" s="382">
        <v>0</v>
      </c>
    </row>
    <row r="188" spans="1:25" x14ac:dyDescent="0.3">
      <c r="A188" s="370" t="s">
        <v>691</v>
      </c>
      <c r="B188" s="365" t="s">
        <v>1935</v>
      </c>
      <c r="C188" s="365" t="s">
        <v>1936</v>
      </c>
      <c r="D188" s="365" t="s">
        <v>15</v>
      </c>
      <c r="E188" s="365" t="s">
        <v>2075</v>
      </c>
      <c r="F188" s="381"/>
      <c r="G188" s="381">
        <v>0</v>
      </c>
      <c r="H188" s="381">
        <v>0</v>
      </c>
      <c r="I188" s="381">
        <v>0</v>
      </c>
      <c r="J188" s="381">
        <v>0</v>
      </c>
      <c r="K188" s="381">
        <v>0</v>
      </c>
      <c r="L188" s="381"/>
      <c r="M188" s="381">
        <v>0</v>
      </c>
      <c r="N188" s="381">
        <v>0</v>
      </c>
      <c r="O188" s="381">
        <v>0</v>
      </c>
      <c r="P188" s="381">
        <v>0</v>
      </c>
      <c r="Q188" s="381">
        <v>0</v>
      </c>
      <c r="R188" s="381">
        <v>0</v>
      </c>
      <c r="S188" s="381">
        <v>0</v>
      </c>
      <c r="T188" s="381">
        <v>0</v>
      </c>
      <c r="U188" s="381">
        <v>0</v>
      </c>
      <c r="V188" s="381">
        <v>1000</v>
      </c>
      <c r="W188" s="381">
        <v>873.85</v>
      </c>
      <c r="X188" s="381">
        <v>1000</v>
      </c>
      <c r="Y188" s="382">
        <v>873.85</v>
      </c>
    </row>
    <row r="189" spans="1:25" x14ac:dyDescent="0.3">
      <c r="A189" s="370" t="s">
        <v>691</v>
      </c>
      <c r="B189" s="365" t="s">
        <v>1935</v>
      </c>
      <c r="C189" s="365" t="s">
        <v>1936</v>
      </c>
      <c r="D189" s="365" t="s">
        <v>29</v>
      </c>
      <c r="E189" s="365" t="s">
        <v>2078</v>
      </c>
      <c r="F189" s="381"/>
      <c r="G189" s="381">
        <v>0</v>
      </c>
      <c r="H189" s="381">
        <v>0</v>
      </c>
      <c r="I189" s="381">
        <v>0</v>
      </c>
      <c r="J189" s="381">
        <v>0</v>
      </c>
      <c r="K189" s="381">
        <v>0</v>
      </c>
      <c r="L189" s="381"/>
      <c r="M189" s="381">
        <v>0</v>
      </c>
      <c r="N189" s="381">
        <v>0</v>
      </c>
      <c r="O189" s="381">
        <v>0</v>
      </c>
      <c r="P189" s="381">
        <v>0</v>
      </c>
      <c r="Q189" s="381">
        <v>0</v>
      </c>
      <c r="R189" s="381">
        <v>0</v>
      </c>
      <c r="S189" s="381">
        <v>0</v>
      </c>
      <c r="T189" s="381">
        <v>0</v>
      </c>
      <c r="U189" s="381">
        <v>0</v>
      </c>
      <c r="V189" s="381">
        <v>0</v>
      </c>
      <c r="W189" s="381">
        <v>0</v>
      </c>
      <c r="X189" s="381">
        <v>0</v>
      </c>
      <c r="Y189" s="382">
        <v>0</v>
      </c>
    </row>
    <row r="190" spans="1:25" x14ac:dyDescent="0.3">
      <c r="A190" s="370" t="s">
        <v>691</v>
      </c>
      <c r="B190" s="365" t="s">
        <v>1963</v>
      </c>
      <c r="C190" s="365" t="s">
        <v>1964</v>
      </c>
      <c r="D190" s="365" t="s">
        <v>2</v>
      </c>
      <c r="E190" s="365" t="s">
        <v>2073</v>
      </c>
      <c r="F190" s="381">
        <v>62000</v>
      </c>
      <c r="G190" s="381">
        <v>61589.43</v>
      </c>
      <c r="H190" s="381">
        <v>14300</v>
      </c>
      <c r="I190" s="381">
        <v>10183.14</v>
      </c>
      <c r="J190" s="381">
        <v>224700</v>
      </c>
      <c r="K190" s="381">
        <v>88121.5</v>
      </c>
      <c r="L190" s="381"/>
      <c r="M190" s="381">
        <v>0</v>
      </c>
      <c r="N190" s="381">
        <v>0</v>
      </c>
      <c r="O190" s="381">
        <v>0</v>
      </c>
      <c r="P190" s="381">
        <v>0</v>
      </c>
      <c r="Q190" s="381">
        <v>0</v>
      </c>
      <c r="R190" s="381">
        <v>200</v>
      </c>
      <c r="S190" s="381">
        <v>36.53</v>
      </c>
      <c r="T190" s="381">
        <v>0</v>
      </c>
      <c r="U190" s="381">
        <v>0</v>
      </c>
      <c r="V190" s="381">
        <v>20098</v>
      </c>
      <c r="W190" s="381">
        <v>19908</v>
      </c>
      <c r="X190" s="381">
        <v>321298</v>
      </c>
      <c r="Y190" s="382">
        <v>179838.62</v>
      </c>
    </row>
    <row r="191" spans="1:25" x14ac:dyDescent="0.3">
      <c r="A191" s="370" t="s">
        <v>691</v>
      </c>
      <c r="B191" s="365" t="s">
        <v>1965</v>
      </c>
      <c r="C191" s="365" t="s">
        <v>1966</v>
      </c>
      <c r="D191" s="365" t="s">
        <v>2</v>
      </c>
      <c r="E191" s="365" t="s">
        <v>2073</v>
      </c>
      <c r="F191" s="381">
        <v>467265.25</v>
      </c>
      <c r="G191" s="381">
        <v>464244.8</v>
      </c>
      <c r="H191" s="381">
        <v>82000</v>
      </c>
      <c r="I191" s="381">
        <v>78169.240000000005</v>
      </c>
      <c r="J191" s="381">
        <v>356948</v>
      </c>
      <c r="K191" s="381">
        <v>341664.7</v>
      </c>
      <c r="L191" s="381"/>
      <c r="M191" s="381">
        <v>0</v>
      </c>
      <c r="N191" s="381">
        <v>0</v>
      </c>
      <c r="O191" s="381">
        <v>0</v>
      </c>
      <c r="P191" s="381">
        <v>0</v>
      </c>
      <c r="Q191" s="381">
        <v>0</v>
      </c>
      <c r="R191" s="381">
        <v>22620365.75</v>
      </c>
      <c r="S191" s="381">
        <v>22553511.809999999</v>
      </c>
      <c r="T191" s="381">
        <v>0</v>
      </c>
      <c r="U191" s="381">
        <v>0</v>
      </c>
      <c r="V191" s="381">
        <v>39535</v>
      </c>
      <c r="W191" s="381">
        <v>28101.46</v>
      </c>
      <c r="X191" s="381">
        <v>23566114</v>
      </c>
      <c r="Y191" s="382">
        <v>23465692.050000001</v>
      </c>
    </row>
    <row r="192" spans="1:25" x14ac:dyDescent="0.3">
      <c r="A192" s="370" t="s">
        <v>691</v>
      </c>
      <c r="B192" s="365" t="s">
        <v>1965</v>
      </c>
      <c r="C192" s="365" t="s">
        <v>1966</v>
      </c>
      <c r="D192" s="365" t="s">
        <v>6</v>
      </c>
      <c r="E192" s="365" t="s">
        <v>2074</v>
      </c>
      <c r="F192" s="381"/>
      <c r="G192" s="381">
        <v>0</v>
      </c>
      <c r="H192" s="381">
        <v>0</v>
      </c>
      <c r="I192" s="381">
        <v>0</v>
      </c>
      <c r="J192" s="381">
        <v>0</v>
      </c>
      <c r="K192" s="381">
        <v>0</v>
      </c>
      <c r="L192" s="381"/>
      <c r="M192" s="381">
        <v>0</v>
      </c>
      <c r="N192" s="381">
        <v>0</v>
      </c>
      <c r="O192" s="381">
        <v>0</v>
      </c>
      <c r="P192" s="381">
        <v>0</v>
      </c>
      <c r="Q192" s="381">
        <v>0</v>
      </c>
      <c r="R192" s="381">
        <v>0</v>
      </c>
      <c r="S192" s="381">
        <v>0</v>
      </c>
      <c r="T192" s="381">
        <v>0</v>
      </c>
      <c r="U192" s="381">
        <v>144.25</v>
      </c>
      <c r="V192" s="381">
        <v>100000</v>
      </c>
      <c r="W192" s="381">
        <v>70128.91</v>
      </c>
      <c r="X192" s="381">
        <v>100000</v>
      </c>
      <c r="Y192" s="382">
        <v>70273.16</v>
      </c>
    </row>
    <row r="193" spans="1:25" x14ac:dyDescent="0.3">
      <c r="A193" s="370" t="s">
        <v>691</v>
      </c>
      <c r="B193" s="365" t="s">
        <v>1965</v>
      </c>
      <c r="C193" s="365" t="s">
        <v>1966</v>
      </c>
      <c r="D193" s="365" t="s">
        <v>15</v>
      </c>
      <c r="E193" s="365" t="s">
        <v>2075</v>
      </c>
      <c r="F193" s="381"/>
      <c r="G193" s="381">
        <v>0</v>
      </c>
      <c r="H193" s="381">
        <v>0</v>
      </c>
      <c r="I193" s="381">
        <v>0</v>
      </c>
      <c r="J193" s="381">
        <v>0</v>
      </c>
      <c r="K193" s="381">
        <v>0</v>
      </c>
      <c r="L193" s="381"/>
      <c r="M193" s="381">
        <v>0</v>
      </c>
      <c r="N193" s="381">
        <v>0</v>
      </c>
      <c r="O193" s="381">
        <v>0</v>
      </c>
      <c r="P193" s="381">
        <v>0</v>
      </c>
      <c r="Q193" s="381">
        <v>0</v>
      </c>
      <c r="R193" s="381">
        <v>0</v>
      </c>
      <c r="S193" s="381">
        <v>0</v>
      </c>
      <c r="T193" s="381">
        <v>0</v>
      </c>
      <c r="U193" s="381">
        <v>0</v>
      </c>
      <c r="V193" s="381">
        <v>2000</v>
      </c>
      <c r="W193" s="381">
        <v>2000</v>
      </c>
      <c r="X193" s="381">
        <v>2000</v>
      </c>
      <c r="Y193" s="382">
        <v>2000</v>
      </c>
    </row>
    <row r="194" spans="1:25" x14ac:dyDescent="0.3">
      <c r="A194" s="370" t="s">
        <v>691</v>
      </c>
      <c r="B194" s="365" t="s">
        <v>1931</v>
      </c>
      <c r="C194" s="365" t="s">
        <v>1932</v>
      </c>
      <c r="D194" s="365" t="s">
        <v>2</v>
      </c>
      <c r="E194" s="365" t="s">
        <v>2073</v>
      </c>
      <c r="F194" s="381"/>
      <c r="G194" s="381">
        <v>0</v>
      </c>
      <c r="H194" s="381">
        <v>0</v>
      </c>
      <c r="I194" s="381">
        <v>0</v>
      </c>
      <c r="J194" s="381">
        <v>0</v>
      </c>
      <c r="K194" s="381">
        <v>0</v>
      </c>
      <c r="L194" s="381"/>
      <c r="M194" s="381">
        <v>0</v>
      </c>
      <c r="N194" s="381">
        <v>0</v>
      </c>
      <c r="O194" s="381">
        <v>0</v>
      </c>
      <c r="P194" s="381">
        <v>0</v>
      </c>
      <c r="Q194" s="381">
        <v>0</v>
      </c>
      <c r="R194" s="381">
        <v>0</v>
      </c>
      <c r="S194" s="381">
        <v>0</v>
      </c>
      <c r="T194" s="381">
        <v>0</v>
      </c>
      <c r="U194" s="381">
        <v>0</v>
      </c>
      <c r="V194" s="381">
        <v>0</v>
      </c>
      <c r="W194" s="381">
        <v>0</v>
      </c>
      <c r="X194" s="381">
        <v>0</v>
      </c>
      <c r="Y194" s="382">
        <v>0</v>
      </c>
    </row>
    <row r="195" spans="1:25" x14ac:dyDescent="0.3">
      <c r="A195" s="370" t="s">
        <v>915</v>
      </c>
      <c r="B195" s="365" t="s">
        <v>1855</v>
      </c>
      <c r="C195" s="365" t="s">
        <v>1856</v>
      </c>
      <c r="D195" s="365" t="s">
        <v>2</v>
      </c>
      <c r="E195" s="365" t="s">
        <v>2073</v>
      </c>
      <c r="F195" s="381">
        <v>148800</v>
      </c>
      <c r="G195" s="381">
        <v>144306.19</v>
      </c>
      <c r="H195" s="381">
        <v>24600</v>
      </c>
      <c r="I195" s="381">
        <v>23554.69</v>
      </c>
      <c r="J195" s="381">
        <v>166184</v>
      </c>
      <c r="K195" s="381">
        <v>136033.20000000001</v>
      </c>
      <c r="L195" s="381"/>
      <c r="M195" s="381">
        <v>0</v>
      </c>
      <c r="N195" s="381">
        <v>0</v>
      </c>
      <c r="O195" s="381">
        <v>0</v>
      </c>
      <c r="P195" s="381">
        <v>10500</v>
      </c>
      <c r="Q195" s="381">
        <v>10495.6</v>
      </c>
      <c r="R195" s="381">
        <v>1743.89</v>
      </c>
      <c r="S195" s="381">
        <v>1010.31</v>
      </c>
      <c r="T195" s="381">
        <v>0</v>
      </c>
      <c r="U195" s="381">
        <v>0</v>
      </c>
      <c r="V195" s="381">
        <v>120700</v>
      </c>
      <c r="W195" s="381">
        <v>72127.179999999993</v>
      </c>
      <c r="X195" s="381">
        <v>472527.89</v>
      </c>
      <c r="Y195" s="382">
        <v>387527.18</v>
      </c>
    </row>
    <row r="196" spans="1:25" x14ac:dyDescent="0.3">
      <c r="A196" s="370" t="s">
        <v>915</v>
      </c>
      <c r="B196" s="365" t="s">
        <v>1855</v>
      </c>
      <c r="C196" s="365" t="s">
        <v>1856</v>
      </c>
      <c r="D196" s="365" t="s">
        <v>6</v>
      </c>
      <c r="E196" s="365" t="s">
        <v>2074</v>
      </c>
      <c r="F196" s="381"/>
      <c r="G196" s="381">
        <v>0</v>
      </c>
      <c r="H196" s="381">
        <v>0</v>
      </c>
      <c r="I196" s="381">
        <v>0</v>
      </c>
      <c r="J196" s="381">
        <v>0</v>
      </c>
      <c r="K196" s="381">
        <v>0</v>
      </c>
      <c r="L196" s="381"/>
      <c r="M196" s="381">
        <v>0</v>
      </c>
      <c r="N196" s="381">
        <v>0</v>
      </c>
      <c r="O196" s="381">
        <v>0</v>
      </c>
      <c r="P196" s="381">
        <v>0</v>
      </c>
      <c r="Q196" s="381">
        <v>0</v>
      </c>
      <c r="R196" s="381">
        <v>0</v>
      </c>
      <c r="S196" s="381">
        <v>0</v>
      </c>
      <c r="T196" s="381">
        <v>350000</v>
      </c>
      <c r="U196" s="381">
        <v>306239.15000000002</v>
      </c>
      <c r="V196" s="381">
        <v>0</v>
      </c>
      <c r="W196" s="381">
        <v>0</v>
      </c>
      <c r="X196" s="381">
        <v>350000</v>
      </c>
      <c r="Y196" s="382">
        <v>306239.15000000002</v>
      </c>
    </row>
    <row r="197" spans="1:25" x14ac:dyDescent="0.3">
      <c r="A197" s="370" t="s">
        <v>915</v>
      </c>
      <c r="B197" s="365" t="s">
        <v>1855</v>
      </c>
      <c r="C197" s="365" t="s">
        <v>1856</v>
      </c>
      <c r="D197" s="365" t="s">
        <v>10</v>
      </c>
      <c r="E197" s="365" t="s">
        <v>2076</v>
      </c>
      <c r="F197" s="381"/>
      <c r="G197" s="381">
        <v>0</v>
      </c>
      <c r="H197" s="381">
        <v>0</v>
      </c>
      <c r="I197" s="381">
        <v>0</v>
      </c>
      <c r="J197" s="381">
        <v>0</v>
      </c>
      <c r="K197" s="381">
        <v>0</v>
      </c>
      <c r="L197" s="381"/>
      <c r="M197" s="381">
        <v>0</v>
      </c>
      <c r="N197" s="381">
        <v>0</v>
      </c>
      <c r="O197" s="381">
        <v>0</v>
      </c>
      <c r="P197" s="381">
        <v>0</v>
      </c>
      <c r="Q197" s="381">
        <v>0</v>
      </c>
      <c r="R197" s="381">
        <v>0</v>
      </c>
      <c r="S197" s="381">
        <v>0</v>
      </c>
      <c r="T197" s="381">
        <v>0</v>
      </c>
      <c r="U197" s="381">
        <v>0</v>
      </c>
      <c r="V197" s="381">
        <v>0</v>
      </c>
      <c r="W197" s="381">
        <v>0</v>
      </c>
      <c r="X197" s="381">
        <v>0</v>
      </c>
      <c r="Y197" s="382">
        <v>0</v>
      </c>
    </row>
    <row r="198" spans="1:25" x14ac:dyDescent="0.3">
      <c r="A198" s="370" t="s">
        <v>915</v>
      </c>
      <c r="B198" s="365" t="s">
        <v>1855</v>
      </c>
      <c r="C198" s="365" t="s">
        <v>1856</v>
      </c>
      <c r="D198" s="365" t="s">
        <v>15</v>
      </c>
      <c r="E198" s="365" t="s">
        <v>2075</v>
      </c>
      <c r="F198" s="381"/>
      <c r="G198" s="381">
        <v>0</v>
      </c>
      <c r="H198" s="381">
        <v>0</v>
      </c>
      <c r="I198" s="381">
        <v>0</v>
      </c>
      <c r="J198" s="381">
        <v>0</v>
      </c>
      <c r="K198" s="381">
        <v>0</v>
      </c>
      <c r="L198" s="381"/>
      <c r="M198" s="381">
        <v>0</v>
      </c>
      <c r="N198" s="381">
        <v>0</v>
      </c>
      <c r="O198" s="381">
        <v>0</v>
      </c>
      <c r="P198" s="381">
        <v>0</v>
      </c>
      <c r="Q198" s="381">
        <v>0</v>
      </c>
      <c r="R198" s="381">
        <v>0</v>
      </c>
      <c r="S198" s="381">
        <v>0</v>
      </c>
      <c r="T198" s="381">
        <v>3600</v>
      </c>
      <c r="U198" s="381">
        <v>2136.75</v>
      </c>
      <c r="V198" s="381">
        <v>0</v>
      </c>
      <c r="W198" s="381">
        <v>0</v>
      </c>
      <c r="X198" s="381">
        <v>3600</v>
      </c>
      <c r="Y198" s="382">
        <v>2136.75</v>
      </c>
    </row>
    <row r="199" spans="1:25" x14ac:dyDescent="0.3">
      <c r="A199" s="370" t="s">
        <v>915</v>
      </c>
      <c r="B199" s="365" t="s">
        <v>1857</v>
      </c>
      <c r="C199" s="365" t="s">
        <v>1858</v>
      </c>
      <c r="D199" s="365" t="s">
        <v>2</v>
      </c>
      <c r="E199" s="365" t="s">
        <v>2073</v>
      </c>
      <c r="F199" s="381">
        <v>25492</v>
      </c>
      <c r="G199" s="381">
        <v>25241.68</v>
      </c>
      <c r="H199" s="381">
        <v>4508</v>
      </c>
      <c r="I199" s="381">
        <v>4203.8999999999996</v>
      </c>
      <c r="J199" s="381">
        <v>10260</v>
      </c>
      <c r="K199" s="381">
        <v>8347</v>
      </c>
      <c r="L199" s="381"/>
      <c r="M199" s="381">
        <v>0</v>
      </c>
      <c r="N199" s="381">
        <v>0</v>
      </c>
      <c r="O199" s="381">
        <v>0</v>
      </c>
      <c r="P199" s="381">
        <v>0</v>
      </c>
      <c r="Q199" s="381">
        <v>0</v>
      </c>
      <c r="R199" s="381">
        <v>200</v>
      </c>
      <c r="S199" s="381">
        <v>50</v>
      </c>
      <c r="T199" s="381">
        <v>0</v>
      </c>
      <c r="U199" s="381">
        <v>0</v>
      </c>
      <c r="V199" s="381">
        <v>38000</v>
      </c>
      <c r="W199" s="381">
        <v>38000</v>
      </c>
      <c r="X199" s="381">
        <v>78460</v>
      </c>
      <c r="Y199" s="382">
        <v>75842.66</v>
      </c>
    </row>
    <row r="200" spans="1:25" x14ac:dyDescent="0.3">
      <c r="A200" s="370" t="s">
        <v>915</v>
      </c>
      <c r="B200" s="365" t="s">
        <v>1859</v>
      </c>
      <c r="C200" s="365" t="s">
        <v>1860</v>
      </c>
      <c r="D200" s="365" t="s">
        <v>2</v>
      </c>
      <c r="E200" s="365" t="s">
        <v>2073</v>
      </c>
      <c r="F200" s="381">
        <v>31502.080000000002</v>
      </c>
      <c r="G200" s="381">
        <v>31349.22</v>
      </c>
      <c r="H200" s="381">
        <v>4914.71</v>
      </c>
      <c r="I200" s="381">
        <v>4746.84</v>
      </c>
      <c r="J200" s="381">
        <v>42883.22</v>
      </c>
      <c r="K200" s="381">
        <v>40944.9</v>
      </c>
      <c r="L200" s="381"/>
      <c r="M200" s="381">
        <v>0</v>
      </c>
      <c r="N200" s="381">
        <v>0</v>
      </c>
      <c r="O200" s="381">
        <v>0</v>
      </c>
      <c r="P200" s="381">
        <v>0</v>
      </c>
      <c r="Q200" s="381">
        <v>0</v>
      </c>
      <c r="R200" s="381">
        <v>200</v>
      </c>
      <c r="S200" s="381">
        <v>0</v>
      </c>
      <c r="T200" s="381">
        <v>0</v>
      </c>
      <c r="U200" s="381">
        <v>0</v>
      </c>
      <c r="V200" s="381">
        <v>11000</v>
      </c>
      <c r="W200" s="381">
        <v>8492.9</v>
      </c>
      <c r="X200" s="381">
        <v>90500</v>
      </c>
      <c r="Y200" s="382">
        <v>85533.91</v>
      </c>
    </row>
    <row r="201" spans="1:25" x14ac:dyDescent="0.3">
      <c r="A201" s="370" t="s">
        <v>915</v>
      </c>
      <c r="B201" s="365" t="s">
        <v>1915</v>
      </c>
      <c r="C201" s="365" t="s">
        <v>1916</v>
      </c>
      <c r="D201" s="365" t="s">
        <v>2</v>
      </c>
      <c r="E201" s="365" t="s">
        <v>2073</v>
      </c>
      <c r="F201" s="381">
        <v>6200</v>
      </c>
      <c r="G201" s="381">
        <v>4723.87</v>
      </c>
      <c r="H201" s="381">
        <v>1500</v>
      </c>
      <c r="I201" s="381">
        <v>788.72</v>
      </c>
      <c r="J201" s="381">
        <v>3000</v>
      </c>
      <c r="K201" s="381">
        <v>2087.4</v>
      </c>
      <c r="L201" s="381"/>
      <c r="M201" s="381">
        <v>0</v>
      </c>
      <c r="N201" s="381">
        <v>0</v>
      </c>
      <c r="O201" s="381">
        <v>0</v>
      </c>
      <c r="P201" s="381">
        <v>0</v>
      </c>
      <c r="Q201" s="381">
        <v>0</v>
      </c>
      <c r="R201" s="381">
        <v>100</v>
      </c>
      <c r="S201" s="381">
        <v>30</v>
      </c>
      <c r="T201" s="381">
        <v>0</v>
      </c>
      <c r="U201" s="381">
        <v>0</v>
      </c>
      <c r="V201" s="381">
        <v>200</v>
      </c>
      <c r="W201" s="381">
        <v>198.32</v>
      </c>
      <c r="X201" s="381">
        <v>11000</v>
      </c>
      <c r="Y201" s="382">
        <v>7828.34</v>
      </c>
    </row>
    <row r="202" spans="1:25" x14ac:dyDescent="0.3">
      <c r="A202" s="370" t="s">
        <v>915</v>
      </c>
      <c r="B202" s="365" t="s">
        <v>1917</v>
      </c>
      <c r="C202" s="365" t="s">
        <v>1918</v>
      </c>
      <c r="D202" s="365" t="s">
        <v>2</v>
      </c>
      <c r="E202" s="365" t="s">
        <v>2073</v>
      </c>
      <c r="F202" s="381"/>
      <c r="G202" s="381">
        <v>0</v>
      </c>
      <c r="H202" s="381">
        <v>0</v>
      </c>
      <c r="I202" s="381">
        <v>0</v>
      </c>
      <c r="J202" s="381">
        <v>0</v>
      </c>
      <c r="K202" s="381">
        <v>0</v>
      </c>
      <c r="L202" s="381"/>
      <c r="M202" s="381">
        <v>0</v>
      </c>
      <c r="N202" s="381">
        <v>0</v>
      </c>
      <c r="O202" s="381">
        <v>0</v>
      </c>
      <c r="P202" s="381">
        <v>0</v>
      </c>
      <c r="Q202" s="381">
        <v>0</v>
      </c>
      <c r="R202" s="381">
        <v>0</v>
      </c>
      <c r="S202" s="381">
        <v>0</v>
      </c>
      <c r="T202" s="381">
        <v>0</v>
      </c>
      <c r="U202" s="381">
        <v>0</v>
      </c>
      <c r="V202" s="381">
        <v>0</v>
      </c>
      <c r="W202" s="381">
        <v>0</v>
      </c>
      <c r="X202" s="381">
        <v>0</v>
      </c>
      <c r="Y202" s="382">
        <v>0</v>
      </c>
    </row>
    <row r="203" spans="1:25" x14ac:dyDescent="0.3">
      <c r="A203" s="370" t="s">
        <v>915</v>
      </c>
      <c r="B203" s="365" t="s">
        <v>1917</v>
      </c>
      <c r="C203" s="365" t="s">
        <v>1918</v>
      </c>
      <c r="D203" s="365" t="s">
        <v>6</v>
      </c>
      <c r="E203" s="365" t="s">
        <v>2074</v>
      </c>
      <c r="F203" s="381"/>
      <c r="G203" s="381">
        <v>0</v>
      </c>
      <c r="H203" s="381">
        <v>0</v>
      </c>
      <c r="I203" s="381">
        <v>0</v>
      </c>
      <c r="J203" s="381">
        <v>0</v>
      </c>
      <c r="K203" s="381">
        <v>0</v>
      </c>
      <c r="L203" s="381"/>
      <c r="M203" s="381">
        <v>0</v>
      </c>
      <c r="N203" s="381">
        <v>0</v>
      </c>
      <c r="O203" s="381">
        <v>0</v>
      </c>
      <c r="P203" s="381">
        <v>0</v>
      </c>
      <c r="Q203" s="381">
        <v>0</v>
      </c>
      <c r="R203" s="381">
        <v>0</v>
      </c>
      <c r="S203" s="381">
        <v>0</v>
      </c>
      <c r="T203" s="381">
        <v>0</v>
      </c>
      <c r="U203" s="381">
        <v>0</v>
      </c>
      <c r="V203" s="381">
        <v>0</v>
      </c>
      <c r="W203" s="381">
        <v>0</v>
      </c>
      <c r="X203" s="381">
        <v>0</v>
      </c>
      <c r="Y203" s="382">
        <v>0</v>
      </c>
    </row>
    <row r="204" spans="1:25" x14ac:dyDescent="0.3">
      <c r="A204" s="370" t="s">
        <v>915</v>
      </c>
      <c r="B204" s="365" t="s">
        <v>1917</v>
      </c>
      <c r="C204" s="365" t="s">
        <v>1918</v>
      </c>
      <c r="D204" s="365" t="s">
        <v>15</v>
      </c>
      <c r="E204" s="365" t="s">
        <v>2075</v>
      </c>
      <c r="F204" s="381"/>
      <c r="G204" s="381">
        <v>0</v>
      </c>
      <c r="H204" s="381">
        <v>0</v>
      </c>
      <c r="I204" s="381">
        <v>0</v>
      </c>
      <c r="J204" s="381">
        <v>0</v>
      </c>
      <c r="K204" s="381">
        <v>0</v>
      </c>
      <c r="L204" s="381"/>
      <c r="M204" s="381">
        <v>0</v>
      </c>
      <c r="N204" s="381">
        <v>0</v>
      </c>
      <c r="O204" s="381">
        <v>0</v>
      </c>
      <c r="P204" s="381">
        <v>0</v>
      </c>
      <c r="Q204" s="381">
        <v>0</v>
      </c>
      <c r="R204" s="381">
        <v>0</v>
      </c>
      <c r="S204" s="381">
        <v>0</v>
      </c>
      <c r="T204" s="381">
        <v>0</v>
      </c>
      <c r="U204" s="381">
        <v>0</v>
      </c>
      <c r="V204" s="381">
        <v>0</v>
      </c>
      <c r="W204" s="381">
        <v>0</v>
      </c>
      <c r="X204" s="381">
        <v>0</v>
      </c>
      <c r="Y204" s="382">
        <v>0</v>
      </c>
    </row>
    <row r="205" spans="1:25" x14ac:dyDescent="0.3">
      <c r="A205" s="370" t="s">
        <v>915</v>
      </c>
      <c r="B205" s="365" t="s">
        <v>1917</v>
      </c>
      <c r="C205" s="365" t="s">
        <v>1918</v>
      </c>
      <c r="D205" s="365" t="s">
        <v>29</v>
      </c>
      <c r="E205" s="365" t="s">
        <v>2078</v>
      </c>
      <c r="F205" s="381"/>
      <c r="G205" s="381">
        <v>0</v>
      </c>
      <c r="H205" s="381">
        <v>0</v>
      </c>
      <c r="I205" s="381">
        <v>0</v>
      </c>
      <c r="J205" s="381">
        <v>0</v>
      </c>
      <c r="K205" s="381">
        <v>0</v>
      </c>
      <c r="L205" s="381"/>
      <c r="M205" s="381">
        <v>0</v>
      </c>
      <c r="N205" s="381">
        <v>0</v>
      </c>
      <c r="O205" s="381">
        <v>0</v>
      </c>
      <c r="P205" s="381">
        <v>0</v>
      </c>
      <c r="Q205" s="381">
        <v>0</v>
      </c>
      <c r="R205" s="381">
        <v>0</v>
      </c>
      <c r="S205" s="381">
        <v>0</v>
      </c>
      <c r="T205" s="381">
        <v>0</v>
      </c>
      <c r="U205" s="381">
        <v>0</v>
      </c>
      <c r="V205" s="381">
        <v>0</v>
      </c>
      <c r="W205" s="381">
        <v>0</v>
      </c>
      <c r="X205" s="381">
        <v>0</v>
      </c>
      <c r="Y205" s="382">
        <v>0</v>
      </c>
    </row>
    <row r="206" spans="1:25" x14ac:dyDescent="0.3">
      <c r="A206" s="370" t="s">
        <v>915</v>
      </c>
      <c r="B206" s="365" t="s">
        <v>1919</v>
      </c>
      <c r="C206" s="365" t="s">
        <v>1920</v>
      </c>
      <c r="D206" s="365" t="s">
        <v>2</v>
      </c>
      <c r="E206" s="365" t="s">
        <v>2073</v>
      </c>
      <c r="F206" s="381">
        <v>570010.5</v>
      </c>
      <c r="G206" s="381">
        <v>555092.61</v>
      </c>
      <c r="H206" s="381">
        <v>94727.8</v>
      </c>
      <c r="I206" s="381">
        <v>91101.96</v>
      </c>
      <c r="J206" s="381">
        <v>156000</v>
      </c>
      <c r="K206" s="381">
        <v>106018.2</v>
      </c>
      <c r="L206" s="381"/>
      <c r="M206" s="381">
        <v>0</v>
      </c>
      <c r="N206" s="381">
        <v>4000000</v>
      </c>
      <c r="O206" s="381">
        <v>3080000</v>
      </c>
      <c r="P206" s="381">
        <v>0</v>
      </c>
      <c r="Q206" s="381">
        <v>0</v>
      </c>
      <c r="R206" s="381">
        <v>1361.7</v>
      </c>
      <c r="S206" s="381">
        <v>410.27</v>
      </c>
      <c r="T206" s="381">
        <v>0</v>
      </c>
      <c r="U206" s="381">
        <v>0</v>
      </c>
      <c r="V206" s="381">
        <v>33680</v>
      </c>
      <c r="W206" s="381">
        <v>33455.81</v>
      </c>
      <c r="X206" s="381">
        <v>4855780</v>
      </c>
      <c r="Y206" s="382">
        <v>3866078.93</v>
      </c>
    </row>
    <row r="207" spans="1:25" x14ac:dyDescent="0.3">
      <c r="A207" s="370" t="s">
        <v>915</v>
      </c>
      <c r="B207" s="365" t="s">
        <v>1919</v>
      </c>
      <c r="C207" s="365" t="s">
        <v>1920</v>
      </c>
      <c r="D207" s="365" t="s">
        <v>29</v>
      </c>
      <c r="E207" s="365" t="s">
        <v>2078</v>
      </c>
      <c r="F207" s="381"/>
      <c r="G207" s="381">
        <v>0</v>
      </c>
      <c r="H207" s="381">
        <v>0</v>
      </c>
      <c r="I207" s="381">
        <v>0</v>
      </c>
      <c r="J207" s="381">
        <v>0</v>
      </c>
      <c r="K207" s="381">
        <v>0</v>
      </c>
      <c r="L207" s="381"/>
      <c r="M207" s="381">
        <v>0</v>
      </c>
      <c r="N207" s="381">
        <v>0</v>
      </c>
      <c r="O207" s="381">
        <v>0</v>
      </c>
      <c r="P207" s="381">
        <v>0</v>
      </c>
      <c r="Q207" s="381">
        <v>0</v>
      </c>
      <c r="R207" s="381">
        <v>0</v>
      </c>
      <c r="S207" s="381">
        <v>0</v>
      </c>
      <c r="T207" s="381">
        <v>0</v>
      </c>
      <c r="U207" s="381">
        <v>0</v>
      </c>
      <c r="V207" s="381">
        <v>0</v>
      </c>
      <c r="W207" s="381">
        <v>0</v>
      </c>
      <c r="X207" s="381">
        <v>0</v>
      </c>
      <c r="Y207" s="382">
        <v>0</v>
      </c>
    </row>
    <row r="208" spans="1:25" x14ac:dyDescent="0.3">
      <c r="A208" s="370" t="s">
        <v>915</v>
      </c>
      <c r="B208" s="365" t="s">
        <v>1955</v>
      </c>
      <c r="C208" s="365" t="s">
        <v>1956</v>
      </c>
      <c r="D208" s="365" t="s">
        <v>2</v>
      </c>
      <c r="E208" s="365" t="s">
        <v>2073</v>
      </c>
      <c r="F208" s="381"/>
      <c r="G208" s="381">
        <v>0</v>
      </c>
      <c r="H208" s="381">
        <v>0</v>
      </c>
      <c r="I208" s="381">
        <v>0</v>
      </c>
      <c r="J208" s="381">
        <v>0</v>
      </c>
      <c r="K208" s="381">
        <v>0</v>
      </c>
      <c r="L208" s="381"/>
      <c r="M208" s="381">
        <v>0</v>
      </c>
      <c r="N208" s="381">
        <v>0</v>
      </c>
      <c r="O208" s="381">
        <v>0</v>
      </c>
      <c r="P208" s="381">
        <v>0</v>
      </c>
      <c r="Q208" s="381">
        <v>0</v>
      </c>
      <c r="R208" s="381">
        <v>0</v>
      </c>
      <c r="S208" s="381">
        <v>0</v>
      </c>
      <c r="T208" s="381">
        <v>0</v>
      </c>
      <c r="U208" s="381">
        <v>0</v>
      </c>
      <c r="V208" s="381">
        <v>0</v>
      </c>
      <c r="W208" s="381">
        <v>0</v>
      </c>
      <c r="X208" s="381">
        <v>0</v>
      </c>
      <c r="Y208" s="382">
        <v>0</v>
      </c>
    </row>
    <row r="209" spans="1:25" x14ac:dyDescent="0.3">
      <c r="A209" s="370" t="s">
        <v>915</v>
      </c>
      <c r="B209" s="365" t="s">
        <v>1967</v>
      </c>
      <c r="C209" s="365" t="s">
        <v>1968</v>
      </c>
      <c r="D209" s="365" t="s">
        <v>2</v>
      </c>
      <c r="E209" s="365" t="s">
        <v>2073</v>
      </c>
      <c r="F209" s="381">
        <v>10100</v>
      </c>
      <c r="G209" s="381">
        <v>4868.59</v>
      </c>
      <c r="H209" s="381">
        <v>1800</v>
      </c>
      <c r="I209" s="381">
        <v>665.72</v>
      </c>
      <c r="J209" s="381">
        <v>20000</v>
      </c>
      <c r="K209" s="381">
        <v>8486.7999999999993</v>
      </c>
      <c r="L209" s="381"/>
      <c r="M209" s="381">
        <v>0</v>
      </c>
      <c r="N209" s="381">
        <v>8000</v>
      </c>
      <c r="O209" s="381">
        <v>0</v>
      </c>
      <c r="P209" s="381">
        <v>0</v>
      </c>
      <c r="Q209" s="381">
        <v>0</v>
      </c>
      <c r="R209" s="381">
        <v>100</v>
      </c>
      <c r="S209" s="381">
        <v>0</v>
      </c>
      <c r="T209" s="381">
        <v>0</v>
      </c>
      <c r="U209" s="381">
        <v>0</v>
      </c>
      <c r="V209" s="381">
        <v>3000</v>
      </c>
      <c r="W209" s="381">
        <v>2292.2399999999998</v>
      </c>
      <c r="X209" s="381">
        <v>43000</v>
      </c>
      <c r="Y209" s="382">
        <v>16313.41</v>
      </c>
    </row>
    <row r="210" spans="1:25" x14ac:dyDescent="0.3">
      <c r="A210" s="370" t="s">
        <v>915</v>
      </c>
      <c r="B210" s="365" t="s">
        <v>1969</v>
      </c>
      <c r="C210" s="365" t="s">
        <v>1970</v>
      </c>
      <c r="D210" s="365" t="s">
        <v>2</v>
      </c>
      <c r="E210" s="365" t="s">
        <v>2073</v>
      </c>
      <c r="F210" s="381">
        <v>93015.35</v>
      </c>
      <c r="G210" s="381">
        <v>91577.42</v>
      </c>
      <c r="H210" s="381">
        <v>15400</v>
      </c>
      <c r="I210" s="381">
        <v>15335.38</v>
      </c>
      <c r="J210" s="381">
        <v>30700</v>
      </c>
      <c r="K210" s="381">
        <v>26849.5</v>
      </c>
      <c r="L210" s="381"/>
      <c r="M210" s="381">
        <v>0</v>
      </c>
      <c r="N210" s="381">
        <v>0</v>
      </c>
      <c r="O210" s="381">
        <v>0</v>
      </c>
      <c r="P210" s="381">
        <v>0</v>
      </c>
      <c r="Q210" s="381">
        <v>0</v>
      </c>
      <c r="R210" s="381">
        <v>684.65</v>
      </c>
      <c r="S210" s="381">
        <v>184.65</v>
      </c>
      <c r="T210" s="381">
        <v>0</v>
      </c>
      <c r="U210" s="381">
        <v>0</v>
      </c>
      <c r="V210" s="381">
        <v>10000</v>
      </c>
      <c r="W210" s="381">
        <v>7459.59</v>
      </c>
      <c r="X210" s="381">
        <v>149800</v>
      </c>
      <c r="Y210" s="382">
        <v>141406.54999999999</v>
      </c>
    </row>
    <row r="211" spans="1:25" x14ac:dyDescent="0.3">
      <c r="A211" s="370" t="s">
        <v>915</v>
      </c>
      <c r="B211" s="365" t="s">
        <v>1969</v>
      </c>
      <c r="C211" s="365" t="s">
        <v>1970</v>
      </c>
      <c r="D211" s="365" t="s">
        <v>6</v>
      </c>
      <c r="E211" s="365" t="s">
        <v>2074</v>
      </c>
      <c r="F211" s="381"/>
      <c r="G211" s="381">
        <v>0</v>
      </c>
      <c r="H211" s="381">
        <v>0</v>
      </c>
      <c r="I211" s="381">
        <v>0</v>
      </c>
      <c r="J211" s="381">
        <v>0</v>
      </c>
      <c r="K211" s="381">
        <v>0</v>
      </c>
      <c r="L211" s="381"/>
      <c r="M211" s="381">
        <v>0</v>
      </c>
      <c r="N211" s="381">
        <v>0</v>
      </c>
      <c r="O211" s="381">
        <v>0</v>
      </c>
      <c r="P211" s="381">
        <v>0</v>
      </c>
      <c r="Q211" s="381">
        <v>0</v>
      </c>
      <c r="R211" s="381">
        <v>0</v>
      </c>
      <c r="S211" s="381">
        <v>0</v>
      </c>
      <c r="T211" s="381">
        <v>0</v>
      </c>
      <c r="U211" s="381">
        <v>0</v>
      </c>
      <c r="V211" s="381">
        <v>0</v>
      </c>
      <c r="W211" s="381">
        <v>0</v>
      </c>
      <c r="X211" s="381">
        <v>0</v>
      </c>
      <c r="Y211" s="382">
        <v>0</v>
      </c>
    </row>
    <row r="212" spans="1:25" x14ac:dyDescent="0.3">
      <c r="A212" s="370" t="s">
        <v>915</v>
      </c>
      <c r="B212" s="365" t="s">
        <v>1969</v>
      </c>
      <c r="C212" s="365" t="s">
        <v>1970</v>
      </c>
      <c r="D212" s="365" t="s">
        <v>10</v>
      </c>
      <c r="E212" s="365" t="s">
        <v>2076</v>
      </c>
      <c r="F212" s="381"/>
      <c r="G212" s="381">
        <v>0</v>
      </c>
      <c r="H212" s="381">
        <v>0</v>
      </c>
      <c r="I212" s="381">
        <v>0</v>
      </c>
      <c r="J212" s="381">
        <v>0</v>
      </c>
      <c r="K212" s="381">
        <v>0</v>
      </c>
      <c r="L212" s="381"/>
      <c r="M212" s="381">
        <v>0</v>
      </c>
      <c r="N212" s="381">
        <v>0</v>
      </c>
      <c r="O212" s="381">
        <v>0</v>
      </c>
      <c r="P212" s="381">
        <v>0</v>
      </c>
      <c r="Q212" s="381">
        <v>0</v>
      </c>
      <c r="R212" s="381">
        <v>0</v>
      </c>
      <c r="S212" s="381">
        <v>0</v>
      </c>
      <c r="T212" s="381">
        <v>0</v>
      </c>
      <c r="U212" s="381">
        <v>0</v>
      </c>
      <c r="V212" s="381">
        <v>0</v>
      </c>
      <c r="W212" s="381">
        <v>0</v>
      </c>
      <c r="X212" s="381">
        <v>0</v>
      </c>
      <c r="Y212" s="382">
        <v>0</v>
      </c>
    </row>
    <row r="213" spans="1:25" x14ac:dyDescent="0.3">
      <c r="A213" s="370" t="s">
        <v>915</v>
      </c>
      <c r="B213" s="365" t="s">
        <v>1969</v>
      </c>
      <c r="C213" s="365" t="s">
        <v>1970</v>
      </c>
      <c r="D213" s="365" t="s">
        <v>29</v>
      </c>
      <c r="E213" s="365" t="s">
        <v>2078</v>
      </c>
      <c r="F213" s="381"/>
      <c r="G213" s="381">
        <v>0</v>
      </c>
      <c r="H213" s="381">
        <v>0</v>
      </c>
      <c r="I213" s="381">
        <v>0</v>
      </c>
      <c r="J213" s="381">
        <v>0</v>
      </c>
      <c r="K213" s="381">
        <v>0</v>
      </c>
      <c r="L213" s="381"/>
      <c r="M213" s="381">
        <v>0</v>
      </c>
      <c r="N213" s="381">
        <v>0</v>
      </c>
      <c r="O213" s="381">
        <v>0</v>
      </c>
      <c r="P213" s="381">
        <v>0</v>
      </c>
      <c r="Q213" s="381">
        <v>0</v>
      </c>
      <c r="R213" s="381">
        <v>0</v>
      </c>
      <c r="S213" s="381">
        <v>0</v>
      </c>
      <c r="T213" s="381">
        <v>0</v>
      </c>
      <c r="U213" s="381">
        <v>0</v>
      </c>
      <c r="V213" s="381">
        <v>0</v>
      </c>
      <c r="W213" s="381">
        <v>0</v>
      </c>
      <c r="X213" s="381">
        <v>0</v>
      </c>
      <c r="Y213" s="382">
        <v>0</v>
      </c>
    </row>
    <row r="214" spans="1:25" x14ac:dyDescent="0.3">
      <c r="A214" s="370" t="s">
        <v>915</v>
      </c>
      <c r="B214" s="365" t="s">
        <v>1971</v>
      </c>
      <c r="C214" s="365" t="s">
        <v>1972</v>
      </c>
      <c r="D214" s="365" t="s">
        <v>2</v>
      </c>
      <c r="E214" s="365" t="s">
        <v>2073</v>
      </c>
      <c r="F214" s="381">
        <v>3381526</v>
      </c>
      <c r="G214" s="381">
        <v>3326915.49</v>
      </c>
      <c r="H214" s="381">
        <v>569542</v>
      </c>
      <c r="I214" s="381">
        <v>551519.37</v>
      </c>
      <c r="J214" s="381">
        <v>1478951</v>
      </c>
      <c r="K214" s="381">
        <v>1377219.3</v>
      </c>
      <c r="L214" s="381"/>
      <c r="M214" s="381">
        <v>0</v>
      </c>
      <c r="N214" s="381">
        <v>5500</v>
      </c>
      <c r="O214" s="381">
        <v>0</v>
      </c>
      <c r="P214" s="381">
        <v>500</v>
      </c>
      <c r="Q214" s="381">
        <v>0</v>
      </c>
      <c r="R214" s="381">
        <v>79655</v>
      </c>
      <c r="S214" s="381">
        <v>74120.850000000006</v>
      </c>
      <c r="T214" s="381">
        <v>1000</v>
      </c>
      <c r="U214" s="381">
        <v>0</v>
      </c>
      <c r="V214" s="381">
        <v>427475.67</v>
      </c>
      <c r="W214" s="381">
        <v>369364.64</v>
      </c>
      <c r="X214" s="381">
        <v>5944149.6699999999</v>
      </c>
      <c r="Y214" s="382">
        <v>5699139.7199999997</v>
      </c>
    </row>
    <row r="215" spans="1:25" x14ac:dyDescent="0.3">
      <c r="A215" s="370" t="s">
        <v>915</v>
      </c>
      <c r="B215" s="365" t="s">
        <v>1971</v>
      </c>
      <c r="C215" s="365" t="s">
        <v>1972</v>
      </c>
      <c r="D215" s="365" t="s">
        <v>6</v>
      </c>
      <c r="E215" s="365" t="s">
        <v>2074</v>
      </c>
      <c r="F215" s="381"/>
      <c r="G215" s="381">
        <v>0</v>
      </c>
      <c r="H215" s="381">
        <v>0</v>
      </c>
      <c r="I215" s="381">
        <v>0</v>
      </c>
      <c r="J215" s="381">
        <v>0</v>
      </c>
      <c r="K215" s="381">
        <v>0</v>
      </c>
      <c r="L215" s="381"/>
      <c r="M215" s="381">
        <v>0</v>
      </c>
      <c r="N215" s="381">
        <v>0</v>
      </c>
      <c r="O215" s="381">
        <v>0</v>
      </c>
      <c r="P215" s="381">
        <v>0</v>
      </c>
      <c r="Q215" s="381">
        <v>0</v>
      </c>
      <c r="R215" s="381">
        <v>0</v>
      </c>
      <c r="S215" s="381">
        <v>0</v>
      </c>
      <c r="T215" s="381">
        <v>0</v>
      </c>
      <c r="U215" s="381">
        <v>0</v>
      </c>
      <c r="V215" s="381">
        <v>0</v>
      </c>
      <c r="W215" s="381">
        <v>0</v>
      </c>
      <c r="X215" s="381">
        <v>0</v>
      </c>
      <c r="Y215" s="382">
        <v>0</v>
      </c>
    </row>
    <row r="216" spans="1:25" x14ac:dyDescent="0.3">
      <c r="A216" s="370" t="s">
        <v>915</v>
      </c>
      <c r="B216" s="365" t="s">
        <v>1971</v>
      </c>
      <c r="C216" s="365" t="s">
        <v>1972</v>
      </c>
      <c r="D216" s="365" t="s">
        <v>10</v>
      </c>
      <c r="E216" s="365" t="s">
        <v>2076</v>
      </c>
      <c r="F216" s="381"/>
      <c r="G216" s="381">
        <v>0</v>
      </c>
      <c r="H216" s="381">
        <v>0</v>
      </c>
      <c r="I216" s="381">
        <v>0</v>
      </c>
      <c r="J216" s="381">
        <v>0</v>
      </c>
      <c r="K216" s="381">
        <v>0</v>
      </c>
      <c r="L216" s="381"/>
      <c r="M216" s="381">
        <v>0</v>
      </c>
      <c r="N216" s="381">
        <v>0</v>
      </c>
      <c r="O216" s="381">
        <v>0</v>
      </c>
      <c r="P216" s="381">
        <v>0</v>
      </c>
      <c r="Q216" s="381">
        <v>0</v>
      </c>
      <c r="R216" s="381">
        <v>0</v>
      </c>
      <c r="S216" s="381">
        <v>0</v>
      </c>
      <c r="T216" s="381">
        <v>0</v>
      </c>
      <c r="U216" s="381">
        <v>0</v>
      </c>
      <c r="V216" s="381">
        <v>0</v>
      </c>
      <c r="W216" s="381">
        <v>0</v>
      </c>
      <c r="X216" s="381">
        <v>0</v>
      </c>
      <c r="Y216" s="382">
        <v>0</v>
      </c>
    </row>
    <row r="217" spans="1:25" x14ac:dyDescent="0.3">
      <c r="A217" s="370" t="s">
        <v>915</v>
      </c>
      <c r="B217" s="365" t="s">
        <v>1971</v>
      </c>
      <c r="C217" s="365" t="s">
        <v>1972</v>
      </c>
      <c r="D217" s="365" t="s">
        <v>15</v>
      </c>
      <c r="E217" s="365" t="s">
        <v>2075</v>
      </c>
      <c r="F217" s="381"/>
      <c r="G217" s="381">
        <v>0</v>
      </c>
      <c r="H217" s="381">
        <v>0</v>
      </c>
      <c r="I217" s="381">
        <v>0</v>
      </c>
      <c r="J217" s="381">
        <v>0</v>
      </c>
      <c r="K217" s="381">
        <v>0</v>
      </c>
      <c r="L217" s="381"/>
      <c r="M217" s="381">
        <v>0</v>
      </c>
      <c r="N217" s="381">
        <v>0</v>
      </c>
      <c r="O217" s="381">
        <v>0</v>
      </c>
      <c r="P217" s="381">
        <v>0</v>
      </c>
      <c r="Q217" s="381">
        <v>0</v>
      </c>
      <c r="R217" s="381">
        <v>0</v>
      </c>
      <c r="S217" s="381">
        <v>0</v>
      </c>
      <c r="T217" s="381">
        <v>0</v>
      </c>
      <c r="U217" s="381">
        <v>0</v>
      </c>
      <c r="V217" s="381">
        <v>524.33000000000004</v>
      </c>
      <c r="W217" s="381">
        <v>524.33000000000004</v>
      </c>
      <c r="X217" s="381">
        <v>524.33000000000004</v>
      </c>
      <c r="Y217" s="382">
        <v>524.33000000000004</v>
      </c>
    </row>
    <row r="218" spans="1:25" x14ac:dyDescent="0.3">
      <c r="A218" s="370" t="s">
        <v>915</v>
      </c>
      <c r="B218" s="365" t="s">
        <v>1971</v>
      </c>
      <c r="C218" s="365" t="s">
        <v>1972</v>
      </c>
      <c r="D218" s="365" t="s">
        <v>29</v>
      </c>
      <c r="E218" s="365" t="s">
        <v>2078</v>
      </c>
      <c r="F218" s="381"/>
      <c r="G218" s="381">
        <v>0</v>
      </c>
      <c r="H218" s="381">
        <v>0</v>
      </c>
      <c r="I218" s="381">
        <v>0</v>
      </c>
      <c r="J218" s="381">
        <v>0</v>
      </c>
      <c r="K218" s="381">
        <v>0</v>
      </c>
      <c r="L218" s="381"/>
      <c r="M218" s="381">
        <v>0</v>
      </c>
      <c r="N218" s="381">
        <v>0</v>
      </c>
      <c r="O218" s="381">
        <v>0</v>
      </c>
      <c r="P218" s="381">
        <v>0</v>
      </c>
      <c r="Q218" s="381">
        <v>0</v>
      </c>
      <c r="R218" s="381">
        <v>0</v>
      </c>
      <c r="S218" s="381">
        <v>0</v>
      </c>
      <c r="T218" s="381">
        <v>0</v>
      </c>
      <c r="U218" s="381">
        <v>0</v>
      </c>
      <c r="V218" s="381">
        <v>0</v>
      </c>
      <c r="W218" s="381">
        <v>0</v>
      </c>
      <c r="X218" s="381">
        <v>0</v>
      </c>
      <c r="Y218" s="382">
        <v>0</v>
      </c>
    </row>
    <row r="219" spans="1:25" x14ac:dyDescent="0.3">
      <c r="A219" s="370" t="s">
        <v>915</v>
      </c>
      <c r="B219" s="365" t="s">
        <v>1973</v>
      </c>
      <c r="C219" s="365" t="s">
        <v>1974</v>
      </c>
      <c r="D219" s="365" t="s">
        <v>2</v>
      </c>
      <c r="E219" s="365" t="s">
        <v>2073</v>
      </c>
      <c r="F219" s="381">
        <v>100794</v>
      </c>
      <c r="G219" s="381">
        <v>98295.92</v>
      </c>
      <c r="H219" s="381">
        <v>16806</v>
      </c>
      <c r="I219" s="381">
        <v>16382.24</v>
      </c>
      <c r="J219" s="381">
        <v>19700</v>
      </c>
      <c r="K219" s="381">
        <v>18786.599999999999</v>
      </c>
      <c r="L219" s="381"/>
      <c r="M219" s="381">
        <v>0</v>
      </c>
      <c r="N219" s="381">
        <v>0</v>
      </c>
      <c r="O219" s="381">
        <v>0</v>
      </c>
      <c r="P219" s="381">
        <v>400</v>
      </c>
      <c r="Q219" s="381">
        <v>364.14</v>
      </c>
      <c r="R219" s="381">
        <v>200</v>
      </c>
      <c r="S219" s="381">
        <v>100</v>
      </c>
      <c r="T219" s="381">
        <v>828</v>
      </c>
      <c r="U219" s="381">
        <v>828</v>
      </c>
      <c r="V219" s="381">
        <v>20572</v>
      </c>
      <c r="W219" s="381">
        <v>9399.64</v>
      </c>
      <c r="X219" s="381">
        <v>159300</v>
      </c>
      <c r="Y219" s="382">
        <v>144156.62</v>
      </c>
    </row>
    <row r="220" spans="1:25" x14ac:dyDescent="0.3">
      <c r="A220" s="370" t="s">
        <v>1030</v>
      </c>
      <c r="B220" s="365" t="s">
        <v>1855</v>
      </c>
      <c r="C220" s="365" t="s">
        <v>1856</v>
      </c>
      <c r="D220" s="365" t="s">
        <v>2</v>
      </c>
      <c r="E220" s="365" t="s">
        <v>2073</v>
      </c>
      <c r="F220" s="381">
        <v>70000</v>
      </c>
      <c r="G220" s="381">
        <v>61186.79</v>
      </c>
      <c r="H220" s="381">
        <v>10000</v>
      </c>
      <c r="I220" s="381">
        <v>8580.81</v>
      </c>
      <c r="J220" s="381">
        <v>47550</v>
      </c>
      <c r="K220" s="381">
        <v>47528.4</v>
      </c>
      <c r="L220" s="381"/>
      <c r="M220" s="381">
        <v>0</v>
      </c>
      <c r="N220" s="381">
        <v>0</v>
      </c>
      <c r="O220" s="381">
        <v>0</v>
      </c>
      <c r="P220" s="381">
        <v>12500</v>
      </c>
      <c r="Q220" s="381">
        <v>12439.13</v>
      </c>
      <c r="R220" s="381">
        <v>950</v>
      </c>
      <c r="S220" s="381">
        <v>283.5</v>
      </c>
      <c r="T220" s="381">
        <v>0</v>
      </c>
      <c r="U220" s="381">
        <v>0</v>
      </c>
      <c r="V220" s="381">
        <v>87000</v>
      </c>
      <c r="W220" s="381">
        <v>84898.08</v>
      </c>
      <c r="X220" s="381">
        <v>228000</v>
      </c>
      <c r="Y220" s="382">
        <v>214916.72</v>
      </c>
    </row>
    <row r="221" spans="1:25" x14ac:dyDescent="0.3">
      <c r="A221" s="370" t="s">
        <v>1030</v>
      </c>
      <c r="B221" s="365" t="s">
        <v>1855</v>
      </c>
      <c r="C221" s="365" t="s">
        <v>1856</v>
      </c>
      <c r="D221" s="365" t="s">
        <v>6</v>
      </c>
      <c r="E221" s="365" t="s">
        <v>2074</v>
      </c>
      <c r="F221" s="381"/>
      <c r="G221" s="381">
        <v>0</v>
      </c>
      <c r="H221" s="381">
        <v>0</v>
      </c>
      <c r="I221" s="381">
        <v>0</v>
      </c>
      <c r="J221" s="381">
        <v>0</v>
      </c>
      <c r="K221" s="381">
        <v>0</v>
      </c>
      <c r="L221" s="381"/>
      <c r="M221" s="381">
        <v>0</v>
      </c>
      <c r="N221" s="381">
        <v>0</v>
      </c>
      <c r="O221" s="381">
        <v>0</v>
      </c>
      <c r="P221" s="381">
        <v>0</v>
      </c>
      <c r="Q221" s="381">
        <v>0</v>
      </c>
      <c r="R221" s="381">
        <v>0</v>
      </c>
      <c r="S221" s="381">
        <v>0</v>
      </c>
      <c r="T221" s="381">
        <v>0</v>
      </c>
      <c r="U221" s="381">
        <v>0</v>
      </c>
      <c r="V221" s="381">
        <v>0</v>
      </c>
      <c r="W221" s="381">
        <v>8316.01</v>
      </c>
      <c r="X221" s="381">
        <v>0</v>
      </c>
      <c r="Y221" s="382">
        <v>8316.01</v>
      </c>
    </row>
    <row r="222" spans="1:25" x14ac:dyDescent="0.3">
      <c r="A222" s="370" t="s">
        <v>1030</v>
      </c>
      <c r="B222" s="365" t="s">
        <v>1857</v>
      </c>
      <c r="C222" s="365" t="s">
        <v>1858</v>
      </c>
      <c r="D222" s="365" t="s">
        <v>2</v>
      </c>
      <c r="E222" s="365" t="s">
        <v>2073</v>
      </c>
      <c r="F222" s="381">
        <v>738000</v>
      </c>
      <c r="G222" s="381">
        <v>738000</v>
      </c>
      <c r="H222" s="381">
        <v>62000</v>
      </c>
      <c r="I222" s="381">
        <v>62000</v>
      </c>
      <c r="J222" s="381">
        <v>1249000</v>
      </c>
      <c r="K222" s="381">
        <v>1213999.8999999999</v>
      </c>
      <c r="L222" s="381"/>
      <c r="M222" s="381">
        <v>0</v>
      </c>
      <c r="N222" s="381">
        <v>0</v>
      </c>
      <c r="O222" s="381">
        <v>0</v>
      </c>
      <c r="P222" s="381">
        <v>379875</v>
      </c>
      <c r="Q222" s="381">
        <v>379874.95</v>
      </c>
      <c r="R222" s="381">
        <v>0</v>
      </c>
      <c r="S222" s="381">
        <v>0</v>
      </c>
      <c r="T222" s="381">
        <v>0</v>
      </c>
      <c r="U222" s="381">
        <v>0</v>
      </c>
      <c r="V222" s="381">
        <v>35000</v>
      </c>
      <c r="W222" s="381">
        <v>34496.06</v>
      </c>
      <c r="X222" s="381">
        <v>2463875</v>
      </c>
      <c r="Y222" s="382">
        <v>2428370.94</v>
      </c>
    </row>
    <row r="223" spans="1:25" x14ac:dyDescent="0.3">
      <c r="A223" s="370" t="s">
        <v>1030</v>
      </c>
      <c r="B223" s="365" t="s">
        <v>1857</v>
      </c>
      <c r="C223" s="365" t="s">
        <v>1858</v>
      </c>
      <c r="D223" s="365" t="s">
        <v>6</v>
      </c>
      <c r="E223" s="365" t="s">
        <v>2074</v>
      </c>
      <c r="F223" s="381"/>
      <c r="G223" s="381">
        <v>0</v>
      </c>
      <c r="H223" s="381">
        <v>0</v>
      </c>
      <c r="I223" s="381">
        <v>0</v>
      </c>
      <c r="J223" s="381">
        <v>0</v>
      </c>
      <c r="K223" s="381">
        <v>0</v>
      </c>
      <c r="L223" s="381"/>
      <c r="M223" s="381">
        <v>0</v>
      </c>
      <c r="N223" s="381">
        <v>0</v>
      </c>
      <c r="O223" s="381">
        <v>0</v>
      </c>
      <c r="P223" s="381">
        <v>0</v>
      </c>
      <c r="Q223" s="381">
        <v>0</v>
      </c>
      <c r="R223" s="381">
        <v>0</v>
      </c>
      <c r="S223" s="381">
        <v>0</v>
      </c>
      <c r="T223" s="381">
        <v>0</v>
      </c>
      <c r="U223" s="381">
        <v>0</v>
      </c>
      <c r="V223" s="381">
        <v>0</v>
      </c>
      <c r="W223" s="381">
        <v>0</v>
      </c>
      <c r="X223" s="381">
        <v>0</v>
      </c>
      <c r="Y223" s="382">
        <v>0</v>
      </c>
    </row>
    <row r="224" spans="1:25" x14ac:dyDescent="0.3">
      <c r="A224" s="370" t="s">
        <v>1030</v>
      </c>
      <c r="B224" s="365" t="s">
        <v>1857</v>
      </c>
      <c r="C224" s="365" t="s">
        <v>1858</v>
      </c>
      <c r="D224" s="365" t="s">
        <v>10</v>
      </c>
      <c r="E224" s="365" t="s">
        <v>2076</v>
      </c>
      <c r="F224" s="381"/>
      <c r="G224" s="381">
        <v>0</v>
      </c>
      <c r="H224" s="381">
        <v>0</v>
      </c>
      <c r="I224" s="381">
        <v>0</v>
      </c>
      <c r="J224" s="381">
        <v>0</v>
      </c>
      <c r="K224" s="381">
        <v>0</v>
      </c>
      <c r="L224" s="381"/>
      <c r="M224" s="381">
        <v>0</v>
      </c>
      <c r="N224" s="381">
        <v>0</v>
      </c>
      <c r="O224" s="381">
        <v>0</v>
      </c>
      <c r="P224" s="381">
        <v>0</v>
      </c>
      <c r="Q224" s="381">
        <v>0</v>
      </c>
      <c r="R224" s="381">
        <v>0</v>
      </c>
      <c r="S224" s="381">
        <v>0</v>
      </c>
      <c r="T224" s="381">
        <v>0</v>
      </c>
      <c r="U224" s="381">
        <v>0</v>
      </c>
      <c r="V224" s="381">
        <v>0</v>
      </c>
      <c r="W224" s="381">
        <v>0</v>
      </c>
      <c r="X224" s="381">
        <v>0</v>
      </c>
      <c r="Y224" s="382">
        <v>0</v>
      </c>
    </row>
    <row r="225" spans="1:25" x14ac:dyDescent="0.3">
      <c r="A225" s="370" t="s">
        <v>1030</v>
      </c>
      <c r="B225" s="365" t="s">
        <v>1859</v>
      </c>
      <c r="C225" s="365" t="s">
        <v>1860</v>
      </c>
      <c r="D225" s="365" t="s">
        <v>2</v>
      </c>
      <c r="E225" s="365" t="s">
        <v>2073</v>
      </c>
      <c r="F225" s="381">
        <v>118500</v>
      </c>
      <c r="G225" s="381">
        <v>102482.04</v>
      </c>
      <c r="H225" s="381">
        <v>20000</v>
      </c>
      <c r="I225" s="381">
        <v>19257.830000000002</v>
      </c>
      <c r="J225" s="381">
        <v>69000</v>
      </c>
      <c r="K225" s="381">
        <v>68996.899999999994</v>
      </c>
      <c r="L225" s="381"/>
      <c r="M225" s="381">
        <v>0</v>
      </c>
      <c r="N225" s="381">
        <v>0</v>
      </c>
      <c r="O225" s="381">
        <v>0</v>
      </c>
      <c r="P225" s="381">
        <v>0</v>
      </c>
      <c r="Q225" s="381">
        <v>0</v>
      </c>
      <c r="R225" s="381">
        <v>0</v>
      </c>
      <c r="S225" s="381">
        <v>0</v>
      </c>
      <c r="T225" s="381">
        <v>0</v>
      </c>
      <c r="U225" s="381">
        <v>0</v>
      </c>
      <c r="V225" s="381">
        <v>0</v>
      </c>
      <c r="W225" s="381">
        <v>0</v>
      </c>
      <c r="X225" s="381">
        <v>207500</v>
      </c>
      <c r="Y225" s="382">
        <v>190736.86</v>
      </c>
    </row>
    <row r="226" spans="1:25" x14ac:dyDescent="0.3">
      <c r="A226" s="370" t="s">
        <v>1030</v>
      </c>
      <c r="B226" s="365" t="s">
        <v>1859</v>
      </c>
      <c r="C226" s="365" t="s">
        <v>1860</v>
      </c>
      <c r="D226" s="365" t="s">
        <v>29</v>
      </c>
      <c r="E226" s="365" t="s">
        <v>2078</v>
      </c>
      <c r="F226" s="381"/>
      <c r="G226" s="381">
        <v>0</v>
      </c>
      <c r="H226" s="381">
        <v>0</v>
      </c>
      <c r="I226" s="381">
        <v>0</v>
      </c>
      <c r="J226" s="381">
        <v>0</v>
      </c>
      <c r="K226" s="381">
        <v>0</v>
      </c>
      <c r="L226" s="381"/>
      <c r="M226" s="381">
        <v>0</v>
      </c>
      <c r="N226" s="381">
        <v>0</v>
      </c>
      <c r="O226" s="381">
        <v>0</v>
      </c>
      <c r="P226" s="381">
        <v>0</v>
      </c>
      <c r="Q226" s="381">
        <v>0</v>
      </c>
      <c r="R226" s="381">
        <v>0</v>
      </c>
      <c r="S226" s="381">
        <v>0</v>
      </c>
      <c r="T226" s="381">
        <v>0</v>
      </c>
      <c r="U226" s="381">
        <v>0</v>
      </c>
      <c r="V226" s="381">
        <v>0</v>
      </c>
      <c r="W226" s="381">
        <v>0</v>
      </c>
      <c r="X226" s="381">
        <v>0</v>
      </c>
      <c r="Y226" s="382">
        <v>0</v>
      </c>
    </row>
    <row r="227" spans="1:25" x14ac:dyDescent="0.3">
      <c r="A227" s="370" t="s">
        <v>1030</v>
      </c>
      <c r="B227" s="365" t="s">
        <v>1861</v>
      </c>
      <c r="C227" s="365" t="s">
        <v>1862</v>
      </c>
      <c r="D227" s="365" t="s">
        <v>2</v>
      </c>
      <c r="E227" s="365" t="s">
        <v>2073</v>
      </c>
      <c r="F227" s="381"/>
      <c r="G227" s="381">
        <v>0</v>
      </c>
      <c r="H227" s="381">
        <v>0</v>
      </c>
      <c r="I227" s="381">
        <v>0</v>
      </c>
      <c r="J227" s="381">
        <v>0</v>
      </c>
      <c r="K227" s="381">
        <v>0</v>
      </c>
      <c r="L227" s="381"/>
      <c r="M227" s="381">
        <v>0</v>
      </c>
      <c r="N227" s="381">
        <v>0</v>
      </c>
      <c r="O227" s="381">
        <v>0</v>
      </c>
      <c r="P227" s="381">
        <v>0</v>
      </c>
      <c r="Q227" s="381">
        <v>0</v>
      </c>
      <c r="R227" s="381">
        <v>0</v>
      </c>
      <c r="S227" s="381">
        <v>0</v>
      </c>
      <c r="T227" s="381">
        <v>0</v>
      </c>
      <c r="U227" s="381">
        <v>0</v>
      </c>
      <c r="V227" s="381">
        <v>0</v>
      </c>
      <c r="W227" s="381">
        <v>0</v>
      </c>
      <c r="X227" s="381">
        <v>0</v>
      </c>
      <c r="Y227" s="382">
        <v>0</v>
      </c>
    </row>
    <row r="228" spans="1:25" x14ac:dyDescent="0.3">
      <c r="A228" s="370" t="s">
        <v>1030</v>
      </c>
      <c r="B228" s="365" t="s">
        <v>1863</v>
      </c>
      <c r="C228" s="365" t="s">
        <v>1864</v>
      </c>
      <c r="D228" s="365" t="s">
        <v>2</v>
      </c>
      <c r="E228" s="365" t="s">
        <v>2073</v>
      </c>
      <c r="F228" s="381">
        <v>47500</v>
      </c>
      <c r="G228" s="381">
        <v>41143.300000000003</v>
      </c>
      <c r="H228" s="381">
        <v>6000</v>
      </c>
      <c r="I228" s="381">
        <v>5485.39</v>
      </c>
      <c r="J228" s="381">
        <v>37500</v>
      </c>
      <c r="K228" s="381">
        <v>37497.699999999997</v>
      </c>
      <c r="L228" s="381"/>
      <c r="M228" s="381">
        <v>0</v>
      </c>
      <c r="N228" s="381">
        <v>0</v>
      </c>
      <c r="O228" s="381">
        <v>0</v>
      </c>
      <c r="P228" s="381">
        <v>0</v>
      </c>
      <c r="Q228" s="381">
        <v>0</v>
      </c>
      <c r="R228" s="381">
        <v>0</v>
      </c>
      <c r="S228" s="381">
        <v>0</v>
      </c>
      <c r="T228" s="381">
        <v>0</v>
      </c>
      <c r="U228" s="381">
        <v>0</v>
      </c>
      <c r="V228" s="381">
        <v>0</v>
      </c>
      <c r="W228" s="381">
        <v>0</v>
      </c>
      <c r="X228" s="381">
        <v>91000</v>
      </c>
      <c r="Y228" s="382">
        <v>84126.42</v>
      </c>
    </row>
    <row r="229" spans="1:25" x14ac:dyDescent="0.3">
      <c r="A229" s="370" t="s">
        <v>1030</v>
      </c>
      <c r="B229" s="365" t="s">
        <v>1863</v>
      </c>
      <c r="C229" s="365" t="s">
        <v>1864</v>
      </c>
      <c r="D229" s="365" t="s">
        <v>6</v>
      </c>
      <c r="E229" s="365" t="s">
        <v>2074</v>
      </c>
      <c r="F229" s="381"/>
      <c r="G229" s="381">
        <v>0</v>
      </c>
      <c r="H229" s="381">
        <v>0</v>
      </c>
      <c r="I229" s="381">
        <v>0</v>
      </c>
      <c r="J229" s="381">
        <v>0</v>
      </c>
      <c r="K229" s="381">
        <v>0</v>
      </c>
      <c r="L229" s="381"/>
      <c r="M229" s="381">
        <v>0</v>
      </c>
      <c r="N229" s="381">
        <v>0</v>
      </c>
      <c r="O229" s="381">
        <v>0</v>
      </c>
      <c r="P229" s="381">
        <v>0</v>
      </c>
      <c r="Q229" s="381">
        <v>0</v>
      </c>
      <c r="R229" s="381">
        <v>0</v>
      </c>
      <c r="S229" s="381">
        <v>0</v>
      </c>
      <c r="T229" s="381">
        <v>0</v>
      </c>
      <c r="U229" s="381">
        <v>72908.03</v>
      </c>
      <c r="V229" s="381">
        <v>220000</v>
      </c>
      <c r="W229" s="381">
        <v>32880.370000000003</v>
      </c>
      <c r="X229" s="381">
        <v>220000</v>
      </c>
      <c r="Y229" s="382">
        <v>105788.4</v>
      </c>
    </row>
    <row r="230" spans="1:25" x14ac:dyDescent="0.3">
      <c r="A230" s="370" t="s">
        <v>1030</v>
      </c>
      <c r="B230" s="365" t="s">
        <v>1863</v>
      </c>
      <c r="C230" s="365" t="s">
        <v>1864</v>
      </c>
      <c r="D230" s="365" t="s">
        <v>10</v>
      </c>
      <c r="E230" s="365" t="s">
        <v>2076</v>
      </c>
      <c r="F230" s="381"/>
      <c r="G230" s="381">
        <v>0</v>
      </c>
      <c r="H230" s="381">
        <v>0</v>
      </c>
      <c r="I230" s="381">
        <v>0</v>
      </c>
      <c r="J230" s="381">
        <v>0</v>
      </c>
      <c r="K230" s="381">
        <v>0</v>
      </c>
      <c r="L230" s="381"/>
      <c r="M230" s="381">
        <v>0</v>
      </c>
      <c r="N230" s="381">
        <v>0</v>
      </c>
      <c r="O230" s="381">
        <v>0</v>
      </c>
      <c r="P230" s="381">
        <v>0</v>
      </c>
      <c r="Q230" s="381">
        <v>0</v>
      </c>
      <c r="R230" s="381">
        <v>0</v>
      </c>
      <c r="S230" s="381">
        <v>0</v>
      </c>
      <c r="T230" s="381">
        <v>0</v>
      </c>
      <c r="U230" s="381">
        <v>0</v>
      </c>
      <c r="V230" s="381">
        <v>14444</v>
      </c>
      <c r="W230" s="381">
        <v>12034.83</v>
      </c>
      <c r="X230" s="381">
        <v>14444</v>
      </c>
      <c r="Y230" s="382">
        <v>12034.83</v>
      </c>
    </row>
    <row r="231" spans="1:25" x14ac:dyDescent="0.3">
      <c r="A231" s="370" t="s">
        <v>1030</v>
      </c>
      <c r="B231" s="365" t="s">
        <v>1863</v>
      </c>
      <c r="C231" s="365" t="s">
        <v>1864</v>
      </c>
      <c r="D231" s="365" t="s">
        <v>15</v>
      </c>
      <c r="E231" s="365" t="s">
        <v>2075</v>
      </c>
      <c r="F231" s="381"/>
      <c r="G231" s="381">
        <v>0</v>
      </c>
      <c r="H231" s="381">
        <v>0</v>
      </c>
      <c r="I231" s="381">
        <v>0</v>
      </c>
      <c r="J231" s="381">
        <v>0</v>
      </c>
      <c r="K231" s="381">
        <v>0</v>
      </c>
      <c r="L231" s="381"/>
      <c r="M231" s="381">
        <v>0</v>
      </c>
      <c r="N231" s="381">
        <v>0</v>
      </c>
      <c r="O231" s="381">
        <v>0</v>
      </c>
      <c r="P231" s="381">
        <v>0</v>
      </c>
      <c r="Q231" s="381">
        <v>0</v>
      </c>
      <c r="R231" s="381">
        <v>0</v>
      </c>
      <c r="S231" s="381">
        <v>0</v>
      </c>
      <c r="T231" s="381">
        <v>0</v>
      </c>
      <c r="U231" s="381">
        <v>0</v>
      </c>
      <c r="V231" s="381">
        <v>16556</v>
      </c>
      <c r="W231" s="381">
        <v>682.87</v>
      </c>
      <c r="X231" s="381">
        <v>16556</v>
      </c>
      <c r="Y231" s="382">
        <v>682.87</v>
      </c>
    </row>
    <row r="232" spans="1:25" x14ac:dyDescent="0.3">
      <c r="A232" s="370" t="s">
        <v>1036</v>
      </c>
      <c r="B232" s="365" t="s">
        <v>1855</v>
      </c>
      <c r="C232" s="365" t="s">
        <v>1856</v>
      </c>
      <c r="D232" s="365" t="s">
        <v>2</v>
      </c>
      <c r="E232" s="365" t="s">
        <v>2073</v>
      </c>
      <c r="F232" s="381">
        <v>693091.06</v>
      </c>
      <c r="G232" s="381">
        <v>665250.63</v>
      </c>
      <c r="H232" s="381">
        <v>116551</v>
      </c>
      <c r="I232" s="381">
        <v>108035.28</v>
      </c>
      <c r="J232" s="381">
        <v>397855</v>
      </c>
      <c r="K232" s="381">
        <v>351839.9</v>
      </c>
      <c r="L232" s="381"/>
      <c r="M232" s="381">
        <v>0</v>
      </c>
      <c r="N232" s="381">
        <v>10000</v>
      </c>
      <c r="O232" s="381">
        <v>10000</v>
      </c>
      <c r="P232" s="381">
        <v>3500</v>
      </c>
      <c r="Q232" s="381">
        <v>2621.21</v>
      </c>
      <c r="R232" s="381">
        <v>19407.400000000001</v>
      </c>
      <c r="S232" s="381">
        <v>18633.21</v>
      </c>
      <c r="T232" s="381">
        <v>35000</v>
      </c>
      <c r="U232" s="381">
        <v>0</v>
      </c>
      <c r="V232" s="381">
        <v>196100</v>
      </c>
      <c r="W232" s="381">
        <v>27275.040000000001</v>
      </c>
      <c r="X232" s="381">
        <v>1471504.46</v>
      </c>
      <c r="Y232" s="382">
        <v>1183655.29</v>
      </c>
    </row>
    <row r="233" spans="1:25" x14ac:dyDescent="0.3">
      <c r="A233" s="370" t="s">
        <v>1036</v>
      </c>
      <c r="B233" s="365" t="s">
        <v>1855</v>
      </c>
      <c r="C233" s="365" t="s">
        <v>1856</v>
      </c>
      <c r="D233" s="365" t="s">
        <v>6</v>
      </c>
      <c r="E233" s="365" t="s">
        <v>2074</v>
      </c>
      <c r="F233" s="381"/>
      <c r="G233" s="381">
        <v>0</v>
      </c>
      <c r="H233" s="381">
        <v>0</v>
      </c>
      <c r="I233" s="381">
        <v>0</v>
      </c>
      <c r="J233" s="381">
        <v>0</v>
      </c>
      <c r="K233" s="381">
        <v>0</v>
      </c>
      <c r="L233" s="381"/>
      <c r="M233" s="381">
        <v>0</v>
      </c>
      <c r="N233" s="381">
        <v>0</v>
      </c>
      <c r="O233" s="381">
        <v>0</v>
      </c>
      <c r="P233" s="381">
        <v>0</v>
      </c>
      <c r="Q233" s="381">
        <v>0</v>
      </c>
      <c r="R233" s="381">
        <v>0</v>
      </c>
      <c r="S233" s="381">
        <v>0</v>
      </c>
      <c r="T233" s="381">
        <v>0</v>
      </c>
      <c r="U233" s="381">
        <v>0</v>
      </c>
      <c r="V233" s="381">
        <v>0</v>
      </c>
      <c r="W233" s="381">
        <v>0</v>
      </c>
      <c r="X233" s="381">
        <v>0</v>
      </c>
      <c r="Y233" s="382">
        <v>0</v>
      </c>
    </row>
    <row r="234" spans="1:25" x14ac:dyDescent="0.3">
      <c r="A234" s="370" t="s">
        <v>1036</v>
      </c>
      <c r="B234" s="365" t="s">
        <v>1855</v>
      </c>
      <c r="C234" s="365" t="s">
        <v>1856</v>
      </c>
      <c r="D234" s="365" t="s">
        <v>10</v>
      </c>
      <c r="E234" s="365" t="s">
        <v>2076</v>
      </c>
      <c r="F234" s="381"/>
      <c r="G234" s="381">
        <v>0</v>
      </c>
      <c r="H234" s="381">
        <v>0</v>
      </c>
      <c r="I234" s="381">
        <v>0</v>
      </c>
      <c r="J234" s="381">
        <v>0</v>
      </c>
      <c r="K234" s="381">
        <v>0</v>
      </c>
      <c r="L234" s="381"/>
      <c r="M234" s="381">
        <v>0</v>
      </c>
      <c r="N234" s="381">
        <v>0</v>
      </c>
      <c r="O234" s="381">
        <v>0</v>
      </c>
      <c r="P234" s="381">
        <v>0</v>
      </c>
      <c r="Q234" s="381">
        <v>0</v>
      </c>
      <c r="R234" s="381">
        <v>0</v>
      </c>
      <c r="S234" s="381">
        <v>0</v>
      </c>
      <c r="T234" s="381">
        <v>0</v>
      </c>
      <c r="U234" s="381">
        <v>0</v>
      </c>
      <c r="V234" s="381">
        <v>0</v>
      </c>
      <c r="W234" s="381">
        <v>0</v>
      </c>
      <c r="X234" s="381">
        <v>0</v>
      </c>
      <c r="Y234" s="382">
        <v>0</v>
      </c>
    </row>
    <row r="235" spans="1:25" x14ac:dyDescent="0.3">
      <c r="A235" s="370" t="s">
        <v>1036</v>
      </c>
      <c r="B235" s="365" t="s">
        <v>1855</v>
      </c>
      <c r="C235" s="365" t="s">
        <v>1856</v>
      </c>
      <c r="D235" s="365" t="s">
        <v>15</v>
      </c>
      <c r="E235" s="365" t="s">
        <v>2075</v>
      </c>
      <c r="F235" s="381"/>
      <c r="G235" s="381">
        <v>0</v>
      </c>
      <c r="H235" s="381">
        <v>0</v>
      </c>
      <c r="I235" s="381">
        <v>0</v>
      </c>
      <c r="J235" s="381">
        <v>0</v>
      </c>
      <c r="K235" s="381">
        <v>0</v>
      </c>
      <c r="L235" s="381"/>
      <c r="M235" s="381">
        <v>0</v>
      </c>
      <c r="N235" s="381">
        <v>0</v>
      </c>
      <c r="O235" s="381">
        <v>0</v>
      </c>
      <c r="P235" s="381">
        <v>0</v>
      </c>
      <c r="Q235" s="381">
        <v>0</v>
      </c>
      <c r="R235" s="381">
        <v>0</v>
      </c>
      <c r="S235" s="381">
        <v>0</v>
      </c>
      <c r="T235" s="381">
        <v>0</v>
      </c>
      <c r="U235" s="381">
        <v>0</v>
      </c>
      <c r="V235" s="381">
        <v>0</v>
      </c>
      <c r="W235" s="381">
        <v>0</v>
      </c>
      <c r="X235" s="381">
        <v>0</v>
      </c>
      <c r="Y235" s="382">
        <v>0</v>
      </c>
    </row>
    <row r="236" spans="1:25" x14ac:dyDescent="0.3">
      <c r="A236" s="370" t="s">
        <v>1036</v>
      </c>
      <c r="B236" s="365" t="s">
        <v>1855</v>
      </c>
      <c r="C236" s="365" t="s">
        <v>1856</v>
      </c>
      <c r="D236" s="365" t="s">
        <v>29</v>
      </c>
      <c r="E236" s="365" t="s">
        <v>2078</v>
      </c>
      <c r="F236" s="381"/>
      <c r="G236" s="381">
        <v>0</v>
      </c>
      <c r="H236" s="381">
        <v>0</v>
      </c>
      <c r="I236" s="381">
        <v>0</v>
      </c>
      <c r="J236" s="381">
        <v>0</v>
      </c>
      <c r="K236" s="381">
        <v>0</v>
      </c>
      <c r="L236" s="381"/>
      <c r="M236" s="381">
        <v>0</v>
      </c>
      <c r="N236" s="381">
        <v>0</v>
      </c>
      <c r="O236" s="381">
        <v>0</v>
      </c>
      <c r="P236" s="381">
        <v>0</v>
      </c>
      <c r="Q236" s="381">
        <v>0</v>
      </c>
      <c r="R236" s="381">
        <v>0</v>
      </c>
      <c r="S236" s="381">
        <v>0</v>
      </c>
      <c r="T236" s="381">
        <v>0</v>
      </c>
      <c r="U236" s="381">
        <v>0</v>
      </c>
      <c r="V236" s="381">
        <v>0</v>
      </c>
      <c r="W236" s="381">
        <v>0</v>
      </c>
      <c r="X236" s="381">
        <v>0</v>
      </c>
      <c r="Y236" s="382">
        <v>0</v>
      </c>
    </row>
    <row r="237" spans="1:25" x14ac:dyDescent="0.3">
      <c r="A237" s="370" t="s">
        <v>1036</v>
      </c>
      <c r="B237" s="365" t="s">
        <v>1915</v>
      </c>
      <c r="C237" s="365" t="s">
        <v>1916</v>
      </c>
      <c r="D237" s="365" t="s">
        <v>2</v>
      </c>
      <c r="E237" s="365" t="s">
        <v>2073</v>
      </c>
      <c r="F237" s="381">
        <v>356740.45</v>
      </c>
      <c r="G237" s="381">
        <v>350585.25</v>
      </c>
      <c r="H237" s="381">
        <v>59577</v>
      </c>
      <c r="I237" s="381">
        <v>57508.23</v>
      </c>
      <c r="J237" s="381">
        <v>100134.79</v>
      </c>
      <c r="K237" s="381">
        <v>89512.1</v>
      </c>
      <c r="L237" s="381"/>
      <c r="M237" s="381">
        <v>0</v>
      </c>
      <c r="N237" s="381">
        <v>0</v>
      </c>
      <c r="O237" s="381">
        <v>0</v>
      </c>
      <c r="P237" s="381">
        <v>0</v>
      </c>
      <c r="Q237" s="381">
        <v>0</v>
      </c>
      <c r="R237" s="381">
        <v>6855.36</v>
      </c>
      <c r="S237" s="381">
        <v>6690.39</v>
      </c>
      <c r="T237" s="381">
        <v>0</v>
      </c>
      <c r="U237" s="381">
        <v>0</v>
      </c>
      <c r="V237" s="381">
        <v>43000</v>
      </c>
      <c r="W237" s="381">
        <v>41124.769999999997</v>
      </c>
      <c r="X237" s="381">
        <v>566307.6</v>
      </c>
      <c r="Y237" s="382">
        <v>545420.79</v>
      </c>
    </row>
    <row r="238" spans="1:25" x14ac:dyDescent="0.3">
      <c r="A238" s="370" t="s">
        <v>1036</v>
      </c>
      <c r="B238" s="365" t="s">
        <v>1915</v>
      </c>
      <c r="C238" s="365" t="s">
        <v>1916</v>
      </c>
      <c r="D238" s="365" t="s">
        <v>6</v>
      </c>
      <c r="E238" s="365" t="s">
        <v>2074</v>
      </c>
      <c r="F238" s="381"/>
      <c r="G238" s="381">
        <v>0</v>
      </c>
      <c r="H238" s="381">
        <v>0</v>
      </c>
      <c r="I238" s="381">
        <v>0</v>
      </c>
      <c r="J238" s="381">
        <v>0</v>
      </c>
      <c r="K238" s="381">
        <v>0</v>
      </c>
      <c r="L238" s="381"/>
      <c r="M238" s="381">
        <v>0</v>
      </c>
      <c r="N238" s="381">
        <v>0</v>
      </c>
      <c r="O238" s="381">
        <v>0</v>
      </c>
      <c r="P238" s="381">
        <v>0</v>
      </c>
      <c r="Q238" s="381">
        <v>0</v>
      </c>
      <c r="R238" s="381">
        <v>0</v>
      </c>
      <c r="S238" s="381">
        <v>0</v>
      </c>
      <c r="T238" s="381">
        <v>0</v>
      </c>
      <c r="U238" s="381">
        <v>4495.99</v>
      </c>
      <c r="V238" s="381">
        <v>176000</v>
      </c>
      <c r="W238" s="381">
        <v>511.09</v>
      </c>
      <c r="X238" s="381">
        <v>176000</v>
      </c>
      <c r="Y238" s="382">
        <v>5007.08</v>
      </c>
    </row>
    <row r="239" spans="1:25" x14ac:dyDescent="0.3">
      <c r="A239" s="370" t="s">
        <v>1036</v>
      </c>
      <c r="B239" s="365" t="s">
        <v>1915</v>
      </c>
      <c r="C239" s="365" t="s">
        <v>1916</v>
      </c>
      <c r="D239" s="365" t="s">
        <v>10</v>
      </c>
      <c r="E239" s="365" t="s">
        <v>2076</v>
      </c>
      <c r="F239" s="381"/>
      <c r="G239" s="381">
        <v>0</v>
      </c>
      <c r="H239" s="381">
        <v>0</v>
      </c>
      <c r="I239" s="381">
        <v>0</v>
      </c>
      <c r="J239" s="381">
        <v>0</v>
      </c>
      <c r="K239" s="381">
        <v>0</v>
      </c>
      <c r="L239" s="381"/>
      <c r="M239" s="381">
        <v>0</v>
      </c>
      <c r="N239" s="381">
        <v>0</v>
      </c>
      <c r="O239" s="381">
        <v>0</v>
      </c>
      <c r="P239" s="381">
        <v>0</v>
      </c>
      <c r="Q239" s="381">
        <v>0</v>
      </c>
      <c r="R239" s="381">
        <v>0</v>
      </c>
      <c r="S239" s="381">
        <v>0</v>
      </c>
      <c r="T239" s="381">
        <v>0</v>
      </c>
      <c r="U239" s="381">
        <v>0</v>
      </c>
      <c r="V239" s="381">
        <v>0</v>
      </c>
      <c r="W239" s="381">
        <v>0</v>
      </c>
      <c r="X239" s="381">
        <v>0</v>
      </c>
      <c r="Y239" s="382">
        <v>0</v>
      </c>
    </row>
    <row r="240" spans="1:25" x14ac:dyDescent="0.3">
      <c r="A240" s="370" t="s">
        <v>1036</v>
      </c>
      <c r="B240" s="365" t="s">
        <v>1915</v>
      </c>
      <c r="C240" s="365" t="s">
        <v>1916</v>
      </c>
      <c r="D240" s="365" t="s">
        <v>15</v>
      </c>
      <c r="E240" s="365" t="s">
        <v>2075</v>
      </c>
      <c r="F240" s="381"/>
      <c r="G240" s="381">
        <v>0</v>
      </c>
      <c r="H240" s="381">
        <v>0</v>
      </c>
      <c r="I240" s="381">
        <v>0</v>
      </c>
      <c r="J240" s="381">
        <v>0</v>
      </c>
      <c r="K240" s="381">
        <v>0</v>
      </c>
      <c r="L240" s="381"/>
      <c r="M240" s="381">
        <v>0</v>
      </c>
      <c r="N240" s="381">
        <v>0</v>
      </c>
      <c r="O240" s="381">
        <v>0</v>
      </c>
      <c r="P240" s="381">
        <v>0</v>
      </c>
      <c r="Q240" s="381">
        <v>0</v>
      </c>
      <c r="R240" s="381">
        <v>0</v>
      </c>
      <c r="S240" s="381">
        <v>0</v>
      </c>
      <c r="T240" s="381">
        <v>0</v>
      </c>
      <c r="U240" s="381">
        <v>0</v>
      </c>
      <c r="V240" s="381">
        <v>45600</v>
      </c>
      <c r="W240" s="381">
        <v>42846.94</v>
      </c>
      <c r="X240" s="381">
        <v>45600</v>
      </c>
      <c r="Y240" s="382">
        <v>42846.94</v>
      </c>
    </row>
    <row r="241" spans="1:25" x14ac:dyDescent="0.3">
      <c r="A241" s="370" t="s">
        <v>1036</v>
      </c>
      <c r="B241" s="365" t="s">
        <v>1915</v>
      </c>
      <c r="C241" s="365" t="s">
        <v>1916</v>
      </c>
      <c r="D241" s="365" t="s">
        <v>29</v>
      </c>
      <c r="E241" s="365" t="s">
        <v>2078</v>
      </c>
      <c r="F241" s="381"/>
      <c r="G241" s="381">
        <v>0</v>
      </c>
      <c r="H241" s="381">
        <v>0</v>
      </c>
      <c r="I241" s="381">
        <v>0</v>
      </c>
      <c r="J241" s="381">
        <v>0</v>
      </c>
      <c r="K241" s="381">
        <v>0</v>
      </c>
      <c r="L241" s="381"/>
      <c r="M241" s="381">
        <v>0</v>
      </c>
      <c r="N241" s="381">
        <v>0</v>
      </c>
      <c r="O241" s="381">
        <v>0</v>
      </c>
      <c r="P241" s="381">
        <v>0</v>
      </c>
      <c r="Q241" s="381">
        <v>0</v>
      </c>
      <c r="R241" s="381">
        <v>0</v>
      </c>
      <c r="S241" s="381">
        <v>0</v>
      </c>
      <c r="T241" s="381">
        <v>0</v>
      </c>
      <c r="U241" s="381">
        <v>0</v>
      </c>
      <c r="V241" s="381">
        <v>0</v>
      </c>
      <c r="W241" s="381">
        <v>0</v>
      </c>
      <c r="X241" s="381">
        <v>0</v>
      </c>
      <c r="Y241" s="382">
        <v>0</v>
      </c>
    </row>
    <row r="242" spans="1:25" x14ac:dyDescent="0.3">
      <c r="A242" s="370" t="s">
        <v>1036</v>
      </c>
      <c r="B242" s="365" t="s">
        <v>1917</v>
      </c>
      <c r="C242" s="365" t="s">
        <v>1918</v>
      </c>
      <c r="D242" s="365" t="s">
        <v>2</v>
      </c>
      <c r="E242" s="365" t="s">
        <v>2073</v>
      </c>
      <c r="F242" s="381">
        <v>345530</v>
      </c>
      <c r="G242" s="381">
        <v>334263.06</v>
      </c>
      <c r="H242" s="381">
        <v>60210</v>
      </c>
      <c r="I242" s="381">
        <v>55578.82</v>
      </c>
      <c r="J242" s="381">
        <v>289260</v>
      </c>
      <c r="K242" s="381">
        <v>273705.40000000002</v>
      </c>
      <c r="L242" s="381"/>
      <c r="M242" s="381">
        <v>0</v>
      </c>
      <c r="N242" s="381">
        <v>0</v>
      </c>
      <c r="O242" s="381">
        <v>0</v>
      </c>
      <c r="P242" s="381">
        <v>0</v>
      </c>
      <c r="Q242" s="381">
        <v>0</v>
      </c>
      <c r="R242" s="381">
        <v>560</v>
      </c>
      <c r="S242" s="381">
        <v>486.25</v>
      </c>
      <c r="T242" s="381">
        <v>0</v>
      </c>
      <c r="U242" s="381">
        <v>0</v>
      </c>
      <c r="V242" s="381">
        <v>13000</v>
      </c>
      <c r="W242" s="381">
        <v>12958.13</v>
      </c>
      <c r="X242" s="381">
        <v>708560</v>
      </c>
      <c r="Y242" s="382">
        <v>676991.7</v>
      </c>
    </row>
    <row r="243" spans="1:25" x14ac:dyDescent="0.3">
      <c r="A243" s="370" t="s">
        <v>1036</v>
      </c>
      <c r="B243" s="365" t="s">
        <v>1975</v>
      </c>
      <c r="C243" s="365" t="s">
        <v>1976</v>
      </c>
      <c r="D243" s="365" t="s">
        <v>2</v>
      </c>
      <c r="E243" s="365" t="s">
        <v>2073</v>
      </c>
      <c r="F243" s="381">
        <v>10792799</v>
      </c>
      <c r="G243" s="381">
        <v>10679137.84</v>
      </c>
      <c r="H243" s="381">
        <v>1764809</v>
      </c>
      <c r="I243" s="381">
        <v>1734905.47</v>
      </c>
      <c r="J243" s="381">
        <v>2463934</v>
      </c>
      <c r="K243" s="381">
        <v>2417081.1</v>
      </c>
      <c r="L243" s="381"/>
      <c r="M243" s="381">
        <v>0</v>
      </c>
      <c r="N243" s="381">
        <v>0</v>
      </c>
      <c r="O243" s="381">
        <v>0</v>
      </c>
      <c r="P243" s="381">
        <v>10000</v>
      </c>
      <c r="Q243" s="381">
        <v>9262</v>
      </c>
      <c r="R243" s="381">
        <v>379980.14</v>
      </c>
      <c r="S243" s="381">
        <v>349532.25</v>
      </c>
      <c r="T243" s="381">
        <v>62057.3</v>
      </c>
      <c r="U243" s="381">
        <v>62056.23</v>
      </c>
      <c r="V243" s="381">
        <v>963745.7</v>
      </c>
      <c r="W243" s="381">
        <v>953330.16</v>
      </c>
      <c r="X243" s="381">
        <v>16437325.140000001</v>
      </c>
      <c r="Y243" s="382">
        <v>16205305.1</v>
      </c>
    </row>
    <row r="244" spans="1:25" x14ac:dyDescent="0.3">
      <c r="A244" s="370" t="s">
        <v>1036</v>
      </c>
      <c r="B244" s="365" t="s">
        <v>1975</v>
      </c>
      <c r="C244" s="365" t="s">
        <v>1976</v>
      </c>
      <c r="D244" s="365" t="s">
        <v>6</v>
      </c>
      <c r="E244" s="365" t="s">
        <v>2074</v>
      </c>
      <c r="F244" s="381"/>
      <c r="G244" s="381">
        <v>0</v>
      </c>
      <c r="H244" s="381">
        <v>0</v>
      </c>
      <c r="I244" s="381">
        <v>0</v>
      </c>
      <c r="J244" s="381">
        <v>0</v>
      </c>
      <c r="K244" s="381">
        <v>0</v>
      </c>
      <c r="L244" s="381"/>
      <c r="M244" s="381">
        <v>0</v>
      </c>
      <c r="N244" s="381">
        <v>0</v>
      </c>
      <c r="O244" s="381">
        <v>0</v>
      </c>
      <c r="P244" s="381">
        <v>0</v>
      </c>
      <c r="Q244" s="381">
        <v>0</v>
      </c>
      <c r="R244" s="381">
        <v>0</v>
      </c>
      <c r="S244" s="381">
        <v>0</v>
      </c>
      <c r="T244" s="381">
        <v>0</v>
      </c>
      <c r="U244" s="381">
        <v>0</v>
      </c>
      <c r="V244" s="381">
        <v>818868</v>
      </c>
      <c r="W244" s="381">
        <v>569637.92000000004</v>
      </c>
      <c r="X244" s="381">
        <v>818868</v>
      </c>
      <c r="Y244" s="382">
        <v>569637.92000000004</v>
      </c>
    </row>
    <row r="245" spans="1:25" x14ac:dyDescent="0.3">
      <c r="A245" s="370" t="s">
        <v>1036</v>
      </c>
      <c r="B245" s="365" t="s">
        <v>1975</v>
      </c>
      <c r="C245" s="365" t="s">
        <v>1976</v>
      </c>
      <c r="D245" s="365" t="s">
        <v>10</v>
      </c>
      <c r="E245" s="365" t="s">
        <v>2076</v>
      </c>
      <c r="F245" s="381"/>
      <c r="G245" s="381">
        <v>0</v>
      </c>
      <c r="H245" s="381">
        <v>0</v>
      </c>
      <c r="I245" s="381">
        <v>0</v>
      </c>
      <c r="J245" s="381">
        <v>0</v>
      </c>
      <c r="K245" s="381">
        <v>0</v>
      </c>
      <c r="L245" s="381"/>
      <c r="M245" s="381">
        <v>0</v>
      </c>
      <c r="N245" s="381">
        <v>0</v>
      </c>
      <c r="O245" s="381">
        <v>0</v>
      </c>
      <c r="P245" s="381">
        <v>0</v>
      </c>
      <c r="Q245" s="381">
        <v>0</v>
      </c>
      <c r="R245" s="381">
        <v>0</v>
      </c>
      <c r="S245" s="381">
        <v>0</v>
      </c>
      <c r="T245" s="381">
        <v>0</v>
      </c>
      <c r="U245" s="381">
        <v>0</v>
      </c>
      <c r="V245" s="381">
        <v>0</v>
      </c>
      <c r="W245" s="381">
        <v>0</v>
      </c>
      <c r="X245" s="381">
        <v>0</v>
      </c>
      <c r="Y245" s="382">
        <v>0</v>
      </c>
    </row>
    <row r="246" spans="1:25" x14ac:dyDescent="0.3">
      <c r="A246" s="370" t="s">
        <v>1036</v>
      </c>
      <c r="B246" s="365" t="s">
        <v>1975</v>
      </c>
      <c r="C246" s="365" t="s">
        <v>1976</v>
      </c>
      <c r="D246" s="365" t="s">
        <v>15</v>
      </c>
      <c r="E246" s="365" t="s">
        <v>2075</v>
      </c>
      <c r="F246" s="381"/>
      <c r="G246" s="381">
        <v>0</v>
      </c>
      <c r="H246" s="381">
        <v>0</v>
      </c>
      <c r="I246" s="381">
        <v>0</v>
      </c>
      <c r="J246" s="381">
        <v>0</v>
      </c>
      <c r="K246" s="381">
        <v>0</v>
      </c>
      <c r="L246" s="381"/>
      <c r="M246" s="381">
        <v>0</v>
      </c>
      <c r="N246" s="381">
        <v>0</v>
      </c>
      <c r="O246" s="381">
        <v>0</v>
      </c>
      <c r="P246" s="381">
        <v>0</v>
      </c>
      <c r="Q246" s="381">
        <v>0</v>
      </c>
      <c r="R246" s="381">
        <v>0</v>
      </c>
      <c r="S246" s="381">
        <v>0</v>
      </c>
      <c r="T246" s="381">
        <v>0</v>
      </c>
      <c r="U246" s="381">
        <v>0</v>
      </c>
      <c r="V246" s="381">
        <v>96053</v>
      </c>
      <c r="W246" s="381">
        <v>93355.42</v>
      </c>
      <c r="X246" s="381">
        <v>96053</v>
      </c>
      <c r="Y246" s="382">
        <v>93355.42</v>
      </c>
    </row>
    <row r="247" spans="1:25" x14ac:dyDescent="0.3">
      <c r="A247" s="370" t="s">
        <v>1036</v>
      </c>
      <c r="B247" s="365" t="s">
        <v>1975</v>
      </c>
      <c r="C247" s="365" t="s">
        <v>1976</v>
      </c>
      <c r="D247" s="365" t="s">
        <v>29</v>
      </c>
      <c r="E247" s="365" t="s">
        <v>2078</v>
      </c>
      <c r="F247" s="381"/>
      <c r="G247" s="381">
        <v>0</v>
      </c>
      <c r="H247" s="381">
        <v>0</v>
      </c>
      <c r="I247" s="381">
        <v>0</v>
      </c>
      <c r="J247" s="381">
        <v>0</v>
      </c>
      <c r="K247" s="381">
        <v>0</v>
      </c>
      <c r="L247" s="381"/>
      <c r="M247" s="381">
        <v>0</v>
      </c>
      <c r="N247" s="381">
        <v>0</v>
      </c>
      <c r="O247" s="381">
        <v>0</v>
      </c>
      <c r="P247" s="381">
        <v>0</v>
      </c>
      <c r="Q247" s="381">
        <v>0</v>
      </c>
      <c r="R247" s="381">
        <v>0</v>
      </c>
      <c r="S247" s="381">
        <v>0</v>
      </c>
      <c r="T247" s="381">
        <v>0</v>
      </c>
      <c r="U247" s="381">
        <v>0</v>
      </c>
      <c r="V247" s="381">
        <v>0</v>
      </c>
      <c r="W247" s="381">
        <v>0</v>
      </c>
      <c r="X247" s="381">
        <v>0</v>
      </c>
      <c r="Y247" s="382">
        <v>0</v>
      </c>
    </row>
    <row r="248" spans="1:25" x14ac:dyDescent="0.3">
      <c r="A248" s="370" t="s">
        <v>1036</v>
      </c>
      <c r="B248" s="365" t="s">
        <v>1977</v>
      </c>
      <c r="C248" s="365" t="s">
        <v>1978</v>
      </c>
      <c r="D248" s="365" t="s">
        <v>2</v>
      </c>
      <c r="E248" s="365" t="s">
        <v>2073</v>
      </c>
      <c r="F248" s="381">
        <v>1110641</v>
      </c>
      <c r="G248" s="381">
        <v>1103144.07</v>
      </c>
      <c r="H248" s="381">
        <v>187128</v>
      </c>
      <c r="I248" s="381">
        <v>182099.47</v>
      </c>
      <c r="J248" s="381">
        <v>234000</v>
      </c>
      <c r="K248" s="381">
        <v>223078.8</v>
      </c>
      <c r="L248" s="381"/>
      <c r="M248" s="381">
        <v>0</v>
      </c>
      <c r="N248" s="381">
        <v>0</v>
      </c>
      <c r="O248" s="381">
        <v>0</v>
      </c>
      <c r="P248" s="381">
        <v>0</v>
      </c>
      <c r="Q248" s="381">
        <v>0</v>
      </c>
      <c r="R248" s="381">
        <v>29000</v>
      </c>
      <c r="S248" s="381">
        <v>28999.13</v>
      </c>
      <c r="T248" s="381">
        <v>0</v>
      </c>
      <c r="U248" s="381">
        <v>0</v>
      </c>
      <c r="V248" s="381">
        <v>12000</v>
      </c>
      <c r="W248" s="381">
        <v>11362.23</v>
      </c>
      <c r="X248" s="381">
        <v>1572769</v>
      </c>
      <c r="Y248" s="382">
        <v>1548683.7</v>
      </c>
    </row>
    <row r="249" spans="1:25" x14ac:dyDescent="0.3">
      <c r="A249" s="370" t="s">
        <v>1287</v>
      </c>
      <c r="B249" s="365" t="s">
        <v>1855</v>
      </c>
      <c r="C249" s="365" t="s">
        <v>1856</v>
      </c>
      <c r="D249" s="365" t="s">
        <v>2</v>
      </c>
      <c r="E249" s="365" t="s">
        <v>2073</v>
      </c>
      <c r="F249" s="381">
        <v>463300</v>
      </c>
      <c r="G249" s="381">
        <v>463253.1</v>
      </c>
      <c r="H249" s="381">
        <v>88000</v>
      </c>
      <c r="I249" s="381">
        <v>64911.02</v>
      </c>
      <c r="J249" s="381">
        <v>417700</v>
      </c>
      <c r="K249" s="381">
        <v>415591.7</v>
      </c>
      <c r="L249" s="381"/>
      <c r="M249" s="381">
        <v>0</v>
      </c>
      <c r="N249" s="381">
        <v>0</v>
      </c>
      <c r="O249" s="381">
        <v>0</v>
      </c>
      <c r="P249" s="381">
        <v>186000</v>
      </c>
      <c r="Q249" s="381">
        <v>185995.22</v>
      </c>
      <c r="R249" s="381">
        <v>36488.65</v>
      </c>
      <c r="S249" s="381">
        <v>36487.72</v>
      </c>
      <c r="T249" s="381">
        <v>0</v>
      </c>
      <c r="U249" s="381">
        <v>0</v>
      </c>
      <c r="V249" s="381">
        <v>30000</v>
      </c>
      <c r="W249" s="381">
        <v>7342.8</v>
      </c>
      <c r="X249" s="381">
        <v>1221488.6499999999</v>
      </c>
      <c r="Y249" s="382">
        <v>1173581.6299999999</v>
      </c>
    </row>
    <row r="250" spans="1:25" x14ac:dyDescent="0.3">
      <c r="A250" s="370" t="s">
        <v>1287</v>
      </c>
      <c r="B250" s="365" t="s">
        <v>1985</v>
      </c>
      <c r="C250" s="365" t="s">
        <v>1986</v>
      </c>
      <c r="D250" s="365" t="s">
        <v>2</v>
      </c>
      <c r="E250" s="365" t="s">
        <v>2073</v>
      </c>
      <c r="F250" s="381">
        <v>2387276</v>
      </c>
      <c r="G250" s="381">
        <v>2324251.12</v>
      </c>
      <c r="H250" s="381">
        <v>404459</v>
      </c>
      <c r="I250" s="381">
        <v>391308.33</v>
      </c>
      <c r="J250" s="381">
        <v>2254272</v>
      </c>
      <c r="K250" s="381">
        <v>2208161.7000000002</v>
      </c>
      <c r="L250" s="381"/>
      <c r="M250" s="381">
        <v>0</v>
      </c>
      <c r="N250" s="381">
        <v>0</v>
      </c>
      <c r="O250" s="381">
        <v>0</v>
      </c>
      <c r="P250" s="381">
        <v>0</v>
      </c>
      <c r="Q250" s="381">
        <v>0</v>
      </c>
      <c r="R250" s="381">
        <v>61911.45</v>
      </c>
      <c r="S250" s="381">
        <v>58144.639999999999</v>
      </c>
      <c r="T250" s="381">
        <v>0</v>
      </c>
      <c r="U250" s="381">
        <v>0</v>
      </c>
      <c r="V250" s="381">
        <v>2887500</v>
      </c>
      <c r="W250" s="381">
        <v>2743667.9</v>
      </c>
      <c r="X250" s="381">
        <v>7995418.4500000002</v>
      </c>
      <c r="Y250" s="382">
        <v>7725533.79</v>
      </c>
    </row>
    <row r="251" spans="1:25" x14ac:dyDescent="0.3">
      <c r="A251" s="370" t="s">
        <v>1287</v>
      </c>
      <c r="B251" s="365" t="s">
        <v>1985</v>
      </c>
      <c r="C251" s="365" t="s">
        <v>1986</v>
      </c>
      <c r="D251" s="365" t="s">
        <v>6</v>
      </c>
      <c r="E251" s="365" t="s">
        <v>2074</v>
      </c>
      <c r="F251" s="381"/>
      <c r="G251" s="381">
        <v>0</v>
      </c>
      <c r="H251" s="381">
        <v>0</v>
      </c>
      <c r="I251" s="381">
        <v>0</v>
      </c>
      <c r="J251" s="381">
        <v>0</v>
      </c>
      <c r="K251" s="381">
        <v>0</v>
      </c>
      <c r="L251" s="381"/>
      <c r="M251" s="381">
        <v>0</v>
      </c>
      <c r="N251" s="381">
        <v>0</v>
      </c>
      <c r="O251" s="381">
        <v>0</v>
      </c>
      <c r="P251" s="381">
        <v>0</v>
      </c>
      <c r="Q251" s="381">
        <v>0</v>
      </c>
      <c r="R251" s="381">
        <v>0</v>
      </c>
      <c r="S251" s="381">
        <v>0</v>
      </c>
      <c r="T251" s="381">
        <v>0</v>
      </c>
      <c r="U251" s="381">
        <v>0</v>
      </c>
      <c r="V251" s="381">
        <v>0</v>
      </c>
      <c r="W251" s="381">
        <v>0</v>
      </c>
      <c r="X251" s="381">
        <v>0</v>
      </c>
      <c r="Y251" s="382">
        <v>0</v>
      </c>
    </row>
    <row r="252" spans="1:25" x14ac:dyDescent="0.3">
      <c r="A252" s="370" t="s">
        <v>1287</v>
      </c>
      <c r="B252" s="365" t="s">
        <v>1985</v>
      </c>
      <c r="C252" s="365" t="s">
        <v>1986</v>
      </c>
      <c r="D252" s="365" t="s">
        <v>15</v>
      </c>
      <c r="E252" s="365" t="s">
        <v>2075</v>
      </c>
      <c r="F252" s="381"/>
      <c r="G252" s="381">
        <v>0</v>
      </c>
      <c r="H252" s="381">
        <v>0</v>
      </c>
      <c r="I252" s="381">
        <v>0</v>
      </c>
      <c r="J252" s="381">
        <v>0</v>
      </c>
      <c r="K252" s="381">
        <v>0</v>
      </c>
      <c r="L252" s="381"/>
      <c r="M252" s="381">
        <v>0</v>
      </c>
      <c r="N252" s="381">
        <v>0</v>
      </c>
      <c r="O252" s="381">
        <v>0</v>
      </c>
      <c r="P252" s="381">
        <v>0</v>
      </c>
      <c r="Q252" s="381">
        <v>0</v>
      </c>
      <c r="R252" s="381">
        <v>0</v>
      </c>
      <c r="S252" s="381">
        <v>0</v>
      </c>
      <c r="T252" s="381">
        <v>0</v>
      </c>
      <c r="U252" s="381">
        <v>0</v>
      </c>
      <c r="V252" s="381">
        <v>288000</v>
      </c>
      <c r="W252" s="381">
        <v>288000</v>
      </c>
      <c r="X252" s="381">
        <v>288000</v>
      </c>
      <c r="Y252" s="382">
        <v>288000</v>
      </c>
    </row>
    <row r="253" spans="1:25" x14ac:dyDescent="0.3">
      <c r="A253" s="370" t="s">
        <v>1287</v>
      </c>
      <c r="B253" s="365" t="s">
        <v>1985</v>
      </c>
      <c r="C253" s="365" t="s">
        <v>1986</v>
      </c>
      <c r="D253" s="365" t="s">
        <v>29</v>
      </c>
      <c r="E253" s="365" t="s">
        <v>2078</v>
      </c>
      <c r="F253" s="381"/>
      <c r="G253" s="381">
        <v>0</v>
      </c>
      <c r="H253" s="381">
        <v>0</v>
      </c>
      <c r="I253" s="381">
        <v>0</v>
      </c>
      <c r="J253" s="381">
        <v>0</v>
      </c>
      <c r="K253" s="381">
        <v>0</v>
      </c>
      <c r="L253" s="381"/>
      <c r="M253" s="381">
        <v>0</v>
      </c>
      <c r="N253" s="381">
        <v>0</v>
      </c>
      <c r="O253" s="381">
        <v>0</v>
      </c>
      <c r="P253" s="381">
        <v>0</v>
      </c>
      <c r="Q253" s="381">
        <v>0</v>
      </c>
      <c r="R253" s="381">
        <v>0</v>
      </c>
      <c r="S253" s="381">
        <v>0</v>
      </c>
      <c r="T253" s="381">
        <v>0</v>
      </c>
      <c r="U253" s="381">
        <v>0</v>
      </c>
      <c r="V253" s="381">
        <v>0</v>
      </c>
      <c r="W253" s="381">
        <v>0</v>
      </c>
      <c r="X253" s="381">
        <v>0</v>
      </c>
      <c r="Y253" s="382">
        <v>0</v>
      </c>
    </row>
    <row r="254" spans="1:25" x14ac:dyDescent="0.3">
      <c r="A254" s="370" t="s">
        <v>1287</v>
      </c>
      <c r="B254" s="365" t="s">
        <v>1987</v>
      </c>
      <c r="C254" s="365" t="s">
        <v>1988</v>
      </c>
      <c r="D254" s="365" t="s">
        <v>2</v>
      </c>
      <c r="E254" s="365" t="s">
        <v>2073</v>
      </c>
      <c r="F254" s="381">
        <v>2205524</v>
      </c>
      <c r="G254" s="381">
        <v>2143537.4300000002</v>
      </c>
      <c r="H254" s="381">
        <v>371866</v>
      </c>
      <c r="I254" s="381">
        <v>360637.17</v>
      </c>
      <c r="J254" s="381">
        <v>2573448.27</v>
      </c>
      <c r="K254" s="381">
        <v>2538672.2999999998</v>
      </c>
      <c r="L254" s="381"/>
      <c r="M254" s="381">
        <v>0</v>
      </c>
      <c r="N254" s="381">
        <v>0</v>
      </c>
      <c r="O254" s="381">
        <v>0</v>
      </c>
      <c r="P254" s="381">
        <v>0</v>
      </c>
      <c r="Q254" s="381">
        <v>0</v>
      </c>
      <c r="R254" s="381">
        <v>214823.01</v>
      </c>
      <c r="S254" s="381">
        <v>191669.52</v>
      </c>
      <c r="T254" s="381">
        <v>0</v>
      </c>
      <c r="U254" s="381">
        <v>0</v>
      </c>
      <c r="V254" s="381">
        <v>125000</v>
      </c>
      <c r="W254" s="381">
        <v>78791.45</v>
      </c>
      <c r="X254" s="381">
        <v>5490661.2699999996</v>
      </c>
      <c r="Y254" s="382">
        <v>5313307.91</v>
      </c>
    </row>
    <row r="255" spans="1:25" x14ac:dyDescent="0.3">
      <c r="A255" s="370" t="s">
        <v>1287</v>
      </c>
      <c r="B255" s="365" t="s">
        <v>1961</v>
      </c>
      <c r="C255" s="365" t="s">
        <v>1962</v>
      </c>
      <c r="D255" s="365" t="s">
        <v>2</v>
      </c>
      <c r="E255" s="365" t="s">
        <v>2073</v>
      </c>
      <c r="F255" s="381">
        <v>375230</v>
      </c>
      <c r="G255" s="381">
        <v>371489.52</v>
      </c>
      <c r="H255" s="381">
        <v>63945</v>
      </c>
      <c r="I255" s="381">
        <v>60992.79</v>
      </c>
      <c r="J255" s="381">
        <v>468375</v>
      </c>
      <c r="K255" s="381">
        <v>466015.1</v>
      </c>
      <c r="L255" s="381"/>
      <c r="M255" s="381">
        <v>0</v>
      </c>
      <c r="N255" s="381">
        <v>0</v>
      </c>
      <c r="O255" s="381">
        <v>0</v>
      </c>
      <c r="P255" s="381">
        <v>0</v>
      </c>
      <c r="Q255" s="381">
        <v>0</v>
      </c>
      <c r="R255" s="381">
        <v>4644.76</v>
      </c>
      <c r="S255" s="381">
        <v>3250.24</v>
      </c>
      <c r="T255" s="381">
        <v>0</v>
      </c>
      <c r="U255" s="381">
        <v>0</v>
      </c>
      <c r="V255" s="381">
        <v>70500</v>
      </c>
      <c r="W255" s="381">
        <v>66881.3</v>
      </c>
      <c r="X255" s="381">
        <v>982694.76</v>
      </c>
      <c r="Y255" s="382">
        <v>968629.01</v>
      </c>
    </row>
    <row r="256" spans="1:25" x14ac:dyDescent="0.3">
      <c r="A256" s="370" t="s">
        <v>1287</v>
      </c>
      <c r="B256" s="365" t="s">
        <v>1989</v>
      </c>
      <c r="C256" s="365" t="s">
        <v>1990</v>
      </c>
      <c r="D256" s="365" t="s">
        <v>2</v>
      </c>
      <c r="E256" s="365" t="s">
        <v>2073</v>
      </c>
      <c r="F256" s="381">
        <v>427100</v>
      </c>
      <c r="G256" s="381">
        <v>402085.5</v>
      </c>
      <c r="H256" s="381">
        <v>72500</v>
      </c>
      <c r="I256" s="381">
        <v>68136.09</v>
      </c>
      <c r="J256" s="381">
        <v>82950</v>
      </c>
      <c r="K256" s="381">
        <v>55433.8</v>
      </c>
      <c r="L256" s="381"/>
      <c r="M256" s="381">
        <v>0</v>
      </c>
      <c r="N256" s="381">
        <v>0</v>
      </c>
      <c r="O256" s="381">
        <v>0</v>
      </c>
      <c r="P256" s="381">
        <v>0</v>
      </c>
      <c r="Q256" s="381">
        <v>0</v>
      </c>
      <c r="R256" s="381">
        <v>20716.060000000001</v>
      </c>
      <c r="S256" s="381">
        <v>15969.71</v>
      </c>
      <c r="T256" s="381">
        <v>0</v>
      </c>
      <c r="U256" s="381">
        <v>0</v>
      </c>
      <c r="V256" s="381">
        <v>4500</v>
      </c>
      <c r="W256" s="381">
        <v>0</v>
      </c>
      <c r="X256" s="381">
        <v>607766.06000000006</v>
      </c>
      <c r="Y256" s="382">
        <v>541625.16</v>
      </c>
    </row>
    <row r="257" spans="1:25" x14ac:dyDescent="0.3">
      <c r="A257" s="370" t="s">
        <v>1287</v>
      </c>
      <c r="B257" s="365" t="s">
        <v>1989</v>
      </c>
      <c r="C257" s="365" t="s">
        <v>1990</v>
      </c>
      <c r="D257" s="365" t="s">
        <v>29</v>
      </c>
      <c r="E257" s="365" t="s">
        <v>2078</v>
      </c>
      <c r="F257" s="381"/>
      <c r="G257" s="381">
        <v>0</v>
      </c>
      <c r="H257" s="381">
        <v>0</v>
      </c>
      <c r="I257" s="381">
        <v>0</v>
      </c>
      <c r="J257" s="381">
        <v>0</v>
      </c>
      <c r="K257" s="381">
        <v>0</v>
      </c>
      <c r="L257" s="381"/>
      <c r="M257" s="381">
        <v>0</v>
      </c>
      <c r="N257" s="381">
        <v>0</v>
      </c>
      <c r="O257" s="381">
        <v>0</v>
      </c>
      <c r="P257" s="381">
        <v>0</v>
      </c>
      <c r="Q257" s="381">
        <v>0</v>
      </c>
      <c r="R257" s="381">
        <v>0</v>
      </c>
      <c r="S257" s="381">
        <v>0</v>
      </c>
      <c r="T257" s="381">
        <v>0</v>
      </c>
      <c r="U257" s="381">
        <v>0</v>
      </c>
      <c r="V257" s="381">
        <v>0</v>
      </c>
      <c r="W257" s="381">
        <v>0</v>
      </c>
      <c r="X257" s="381">
        <v>0</v>
      </c>
      <c r="Y257" s="382">
        <v>0</v>
      </c>
    </row>
    <row r="258" spans="1:25" x14ac:dyDescent="0.3">
      <c r="A258" s="370" t="s">
        <v>1287</v>
      </c>
      <c r="B258" s="365" t="s">
        <v>1929</v>
      </c>
      <c r="C258" s="365" t="s">
        <v>1930</v>
      </c>
      <c r="D258" s="365" t="s">
        <v>2</v>
      </c>
      <c r="E258" s="365" t="s">
        <v>2073</v>
      </c>
      <c r="F258" s="381"/>
      <c r="G258" s="381">
        <v>0</v>
      </c>
      <c r="H258" s="381">
        <v>0</v>
      </c>
      <c r="I258" s="381">
        <v>0</v>
      </c>
      <c r="J258" s="381">
        <v>0</v>
      </c>
      <c r="K258" s="381">
        <v>0</v>
      </c>
      <c r="L258" s="381"/>
      <c r="M258" s="381">
        <v>0</v>
      </c>
      <c r="N258" s="381">
        <v>5143400</v>
      </c>
      <c r="O258" s="381">
        <v>5143400</v>
      </c>
      <c r="P258" s="381">
        <v>0</v>
      </c>
      <c r="Q258" s="381">
        <v>0</v>
      </c>
      <c r="R258" s="381">
        <v>0</v>
      </c>
      <c r="S258" s="381">
        <v>0</v>
      </c>
      <c r="T258" s="381">
        <v>0</v>
      </c>
      <c r="U258" s="381">
        <v>0</v>
      </c>
      <c r="V258" s="381">
        <v>0</v>
      </c>
      <c r="W258" s="381">
        <v>0</v>
      </c>
      <c r="X258" s="381">
        <v>5143400</v>
      </c>
      <c r="Y258" s="382">
        <v>5143400</v>
      </c>
    </row>
    <row r="259" spans="1:25" x14ac:dyDescent="0.3">
      <c r="A259" s="370" t="s">
        <v>1287</v>
      </c>
      <c r="B259" s="365" t="s">
        <v>1983</v>
      </c>
      <c r="C259" s="365" t="s">
        <v>1984</v>
      </c>
      <c r="D259" s="365" t="s">
        <v>2</v>
      </c>
      <c r="E259" s="365" t="s">
        <v>2073</v>
      </c>
      <c r="F259" s="381">
        <v>64782</v>
      </c>
      <c r="G259" s="381">
        <v>56814.92</v>
      </c>
      <c r="H259" s="381">
        <v>10956</v>
      </c>
      <c r="I259" s="381">
        <v>9486.0499999999993</v>
      </c>
      <c r="J259" s="381">
        <v>84407</v>
      </c>
      <c r="K259" s="381">
        <v>70710.899999999994</v>
      </c>
      <c r="L259" s="381"/>
      <c r="M259" s="381">
        <v>0</v>
      </c>
      <c r="N259" s="381">
        <v>130000</v>
      </c>
      <c r="O259" s="381">
        <v>37564.629999999997</v>
      </c>
      <c r="P259" s="381">
        <v>4000</v>
      </c>
      <c r="Q259" s="381">
        <v>3995.26</v>
      </c>
      <c r="R259" s="381">
        <v>1342.81</v>
      </c>
      <c r="S259" s="381">
        <v>1230.77</v>
      </c>
      <c r="T259" s="381">
        <v>0</v>
      </c>
      <c r="U259" s="381">
        <v>0</v>
      </c>
      <c r="V259" s="381">
        <v>588000</v>
      </c>
      <c r="W259" s="381">
        <v>336042.48</v>
      </c>
      <c r="X259" s="381">
        <v>883487.81</v>
      </c>
      <c r="Y259" s="382">
        <v>515845.08</v>
      </c>
    </row>
    <row r="260" spans="1:25" x14ac:dyDescent="0.3">
      <c r="A260" s="370" t="s">
        <v>1327</v>
      </c>
      <c r="B260" s="365" t="s">
        <v>1855</v>
      </c>
      <c r="C260" s="365" t="s">
        <v>1856</v>
      </c>
      <c r="D260" s="365" t="s">
        <v>2</v>
      </c>
      <c r="E260" s="365" t="s">
        <v>2073</v>
      </c>
      <c r="F260" s="381"/>
      <c r="G260" s="381">
        <v>0</v>
      </c>
      <c r="H260" s="381">
        <v>0</v>
      </c>
      <c r="I260" s="381">
        <v>0</v>
      </c>
      <c r="J260" s="381">
        <v>0</v>
      </c>
      <c r="K260" s="381">
        <v>0</v>
      </c>
      <c r="L260" s="381"/>
      <c r="M260" s="381">
        <v>0</v>
      </c>
      <c r="N260" s="381">
        <v>0</v>
      </c>
      <c r="O260" s="381">
        <v>0</v>
      </c>
      <c r="P260" s="381">
        <v>0</v>
      </c>
      <c r="Q260" s="381">
        <v>0</v>
      </c>
      <c r="R260" s="381">
        <v>0</v>
      </c>
      <c r="S260" s="381">
        <v>0</v>
      </c>
      <c r="T260" s="381">
        <v>0</v>
      </c>
      <c r="U260" s="381">
        <v>0</v>
      </c>
      <c r="V260" s="381">
        <v>0</v>
      </c>
      <c r="W260" s="381">
        <v>0</v>
      </c>
      <c r="X260" s="381">
        <v>0</v>
      </c>
      <c r="Y260" s="382">
        <v>0</v>
      </c>
    </row>
    <row r="261" spans="1:25" x14ac:dyDescent="0.3">
      <c r="A261" s="370" t="s">
        <v>1327</v>
      </c>
      <c r="B261" s="365" t="s">
        <v>1855</v>
      </c>
      <c r="C261" s="365" t="s">
        <v>1856</v>
      </c>
      <c r="D261" s="365" t="s">
        <v>15</v>
      </c>
      <c r="E261" s="365" t="s">
        <v>2075</v>
      </c>
      <c r="F261" s="381"/>
      <c r="G261" s="381">
        <v>0</v>
      </c>
      <c r="H261" s="381">
        <v>0</v>
      </c>
      <c r="I261" s="381">
        <v>0</v>
      </c>
      <c r="J261" s="381">
        <v>0</v>
      </c>
      <c r="K261" s="381">
        <v>0</v>
      </c>
      <c r="L261" s="381"/>
      <c r="M261" s="381">
        <v>0</v>
      </c>
      <c r="N261" s="381">
        <v>0</v>
      </c>
      <c r="O261" s="381">
        <v>0</v>
      </c>
      <c r="P261" s="381">
        <v>0</v>
      </c>
      <c r="Q261" s="381">
        <v>0</v>
      </c>
      <c r="R261" s="381">
        <v>0</v>
      </c>
      <c r="S261" s="381">
        <v>0</v>
      </c>
      <c r="T261" s="381">
        <v>0</v>
      </c>
      <c r="U261" s="381">
        <v>0</v>
      </c>
      <c r="V261" s="381">
        <v>0</v>
      </c>
      <c r="W261" s="381">
        <v>0</v>
      </c>
      <c r="X261" s="381">
        <v>0</v>
      </c>
      <c r="Y261" s="382">
        <v>0</v>
      </c>
    </row>
    <row r="262" spans="1:25" x14ac:dyDescent="0.3">
      <c r="A262" s="370" t="s">
        <v>1327</v>
      </c>
      <c r="B262" s="365" t="s">
        <v>1855</v>
      </c>
      <c r="C262" s="365" t="s">
        <v>1856</v>
      </c>
      <c r="D262" s="365" t="s">
        <v>29</v>
      </c>
      <c r="E262" s="365" t="s">
        <v>2078</v>
      </c>
      <c r="F262" s="381"/>
      <c r="G262" s="381">
        <v>0</v>
      </c>
      <c r="H262" s="381">
        <v>0</v>
      </c>
      <c r="I262" s="381">
        <v>0</v>
      </c>
      <c r="J262" s="381">
        <v>0</v>
      </c>
      <c r="K262" s="381">
        <v>0</v>
      </c>
      <c r="L262" s="381"/>
      <c r="M262" s="381">
        <v>0</v>
      </c>
      <c r="N262" s="381">
        <v>0</v>
      </c>
      <c r="O262" s="381">
        <v>0</v>
      </c>
      <c r="P262" s="381">
        <v>0</v>
      </c>
      <c r="Q262" s="381">
        <v>0</v>
      </c>
      <c r="R262" s="381">
        <v>0</v>
      </c>
      <c r="S262" s="381">
        <v>0</v>
      </c>
      <c r="T262" s="381">
        <v>0</v>
      </c>
      <c r="U262" s="381">
        <v>0</v>
      </c>
      <c r="V262" s="381">
        <v>0</v>
      </c>
      <c r="W262" s="381">
        <v>0</v>
      </c>
      <c r="X262" s="381">
        <v>0</v>
      </c>
      <c r="Y262" s="382">
        <v>0</v>
      </c>
    </row>
    <row r="263" spans="1:25" x14ac:dyDescent="0.3">
      <c r="A263" s="370" t="s">
        <v>1327</v>
      </c>
      <c r="B263" s="365" t="s">
        <v>1991</v>
      </c>
      <c r="C263" s="365" t="s">
        <v>1992</v>
      </c>
      <c r="D263" s="365" t="s">
        <v>2</v>
      </c>
      <c r="E263" s="365" t="s">
        <v>2073</v>
      </c>
      <c r="F263" s="381">
        <v>999500</v>
      </c>
      <c r="G263" s="381">
        <v>996863.15</v>
      </c>
      <c r="H263" s="381">
        <v>168300</v>
      </c>
      <c r="I263" s="381">
        <v>162470.42000000001</v>
      </c>
      <c r="J263" s="381">
        <v>361880</v>
      </c>
      <c r="K263" s="381">
        <v>343997.4</v>
      </c>
      <c r="L263" s="381"/>
      <c r="M263" s="381">
        <v>0</v>
      </c>
      <c r="N263" s="381">
        <v>0</v>
      </c>
      <c r="O263" s="381">
        <v>0</v>
      </c>
      <c r="P263" s="381">
        <v>0</v>
      </c>
      <c r="Q263" s="381">
        <v>0</v>
      </c>
      <c r="R263" s="381">
        <v>47009</v>
      </c>
      <c r="S263" s="381">
        <v>43730.95</v>
      </c>
      <c r="T263" s="381">
        <v>0</v>
      </c>
      <c r="U263" s="381">
        <v>0</v>
      </c>
      <c r="V263" s="381">
        <v>50000</v>
      </c>
      <c r="W263" s="381">
        <v>23849.89</v>
      </c>
      <c r="X263" s="381">
        <v>1626689</v>
      </c>
      <c r="Y263" s="382">
        <v>1570911.84</v>
      </c>
    </row>
    <row r="264" spans="1:25" x14ac:dyDescent="0.3">
      <c r="A264" s="370" t="s">
        <v>1327</v>
      </c>
      <c r="B264" s="365" t="s">
        <v>1991</v>
      </c>
      <c r="C264" s="365" t="s">
        <v>1992</v>
      </c>
      <c r="D264" s="365" t="s">
        <v>6</v>
      </c>
      <c r="E264" s="365" t="s">
        <v>2074</v>
      </c>
      <c r="F264" s="381"/>
      <c r="G264" s="381">
        <v>0</v>
      </c>
      <c r="H264" s="381">
        <v>0</v>
      </c>
      <c r="I264" s="381">
        <v>0</v>
      </c>
      <c r="J264" s="381">
        <v>0</v>
      </c>
      <c r="K264" s="381">
        <v>0</v>
      </c>
      <c r="L264" s="381"/>
      <c r="M264" s="381">
        <v>0</v>
      </c>
      <c r="N264" s="381">
        <v>0</v>
      </c>
      <c r="O264" s="381">
        <v>0</v>
      </c>
      <c r="P264" s="381">
        <v>0</v>
      </c>
      <c r="Q264" s="381">
        <v>0</v>
      </c>
      <c r="R264" s="381">
        <v>0</v>
      </c>
      <c r="S264" s="381">
        <v>0</v>
      </c>
      <c r="T264" s="381">
        <v>0</v>
      </c>
      <c r="U264" s="381">
        <v>0</v>
      </c>
      <c r="V264" s="381">
        <v>0</v>
      </c>
      <c r="W264" s="381">
        <v>0</v>
      </c>
      <c r="X264" s="381">
        <v>0</v>
      </c>
      <c r="Y264" s="382">
        <v>0</v>
      </c>
    </row>
    <row r="265" spans="1:25" x14ac:dyDescent="0.3">
      <c r="A265" s="370" t="s">
        <v>1327</v>
      </c>
      <c r="B265" s="365" t="s">
        <v>1991</v>
      </c>
      <c r="C265" s="365" t="s">
        <v>1992</v>
      </c>
      <c r="D265" s="365" t="s">
        <v>10</v>
      </c>
      <c r="E265" s="365" t="s">
        <v>2076</v>
      </c>
      <c r="F265" s="381"/>
      <c r="G265" s="381">
        <v>0</v>
      </c>
      <c r="H265" s="381">
        <v>0</v>
      </c>
      <c r="I265" s="381">
        <v>0</v>
      </c>
      <c r="J265" s="381">
        <v>0</v>
      </c>
      <c r="K265" s="381">
        <v>0</v>
      </c>
      <c r="L265" s="381"/>
      <c r="M265" s="381">
        <v>0</v>
      </c>
      <c r="N265" s="381">
        <v>0</v>
      </c>
      <c r="O265" s="381">
        <v>0</v>
      </c>
      <c r="P265" s="381">
        <v>0</v>
      </c>
      <c r="Q265" s="381">
        <v>0</v>
      </c>
      <c r="R265" s="381">
        <v>0</v>
      </c>
      <c r="S265" s="381">
        <v>0</v>
      </c>
      <c r="T265" s="381">
        <v>0</v>
      </c>
      <c r="U265" s="381">
        <v>0</v>
      </c>
      <c r="V265" s="381">
        <v>0</v>
      </c>
      <c r="W265" s="381">
        <v>0</v>
      </c>
      <c r="X265" s="381">
        <v>0</v>
      </c>
      <c r="Y265" s="382">
        <v>0</v>
      </c>
    </row>
    <row r="266" spans="1:25" x14ac:dyDescent="0.3">
      <c r="A266" s="370" t="s">
        <v>1327</v>
      </c>
      <c r="B266" s="365" t="s">
        <v>1991</v>
      </c>
      <c r="C266" s="365" t="s">
        <v>1992</v>
      </c>
      <c r="D266" s="365" t="s">
        <v>15</v>
      </c>
      <c r="E266" s="365" t="s">
        <v>2075</v>
      </c>
      <c r="F266" s="381"/>
      <c r="G266" s="381">
        <v>0</v>
      </c>
      <c r="H266" s="381">
        <v>0</v>
      </c>
      <c r="I266" s="381">
        <v>0</v>
      </c>
      <c r="J266" s="381">
        <v>0</v>
      </c>
      <c r="K266" s="381">
        <v>0</v>
      </c>
      <c r="L266" s="381"/>
      <c r="M266" s="381">
        <v>0</v>
      </c>
      <c r="N266" s="381">
        <v>0</v>
      </c>
      <c r="O266" s="381">
        <v>0</v>
      </c>
      <c r="P266" s="381">
        <v>0</v>
      </c>
      <c r="Q266" s="381">
        <v>0</v>
      </c>
      <c r="R266" s="381">
        <v>0</v>
      </c>
      <c r="S266" s="381">
        <v>0</v>
      </c>
      <c r="T266" s="381">
        <v>0</v>
      </c>
      <c r="U266" s="381">
        <v>0</v>
      </c>
      <c r="V266" s="381">
        <v>0</v>
      </c>
      <c r="W266" s="381">
        <v>0</v>
      </c>
      <c r="X266" s="381">
        <v>0</v>
      </c>
      <c r="Y266" s="382">
        <v>0</v>
      </c>
    </row>
    <row r="267" spans="1:25" x14ac:dyDescent="0.3">
      <c r="A267" s="370" t="s">
        <v>1327</v>
      </c>
      <c r="B267" s="365" t="s">
        <v>1991</v>
      </c>
      <c r="C267" s="365" t="s">
        <v>1992</v>
      </c>
      <c r="D267" s="365" t="s">
        <v>29</v>
      </c>
      <c r="E267" s="365" t="s">
        <v>2078</v>
      </c>
      <c r="F267" s="381"/>
      <c r="G267" s="381">
        <v>0</v>
      </c>
      <c r="H267" s="381">
        <v>0</v>
      </c>
      <c r="I267" s="381">
        <v>0</v>
      </c>
      <c r="J267" s="381">
        <v>3120</v>
      </c>
      <c r="K267" s="381">
        <v>2276.8000000000002</v>
      </c>
      <c r="L267" s="381"/>
      <c r="M267" s="381">
        <v>0</v>
      </c>
      <c r="N267" s="381">
        <v>0</v>
      </c>
      <c r="O267" s="381">
        <v>0</v>
      </c>
      <c r="P267" s="381">
        <v>0</v>
      </c>
      <c r="Q267" s="381">
        <v>0</v>
      </c>
      <c r="R267" s="381">
        <v>0</v>
      </c>
      <c r="S267" s="381">
        <v>0</v>
      </c>
      <c r="T267" s="381">
        <v>0</v>
      </c>
      <c r="U267" s="381">
        <v>0</v>
      </c>
      <c r="V267" s="381">
        <v>0</v>
      </c>
      <c r="W267" s="381">
        <v>0</v>
      </c>
      <c r="X267" s="381">
        <v>3120</v>
      </c>
      <c r="Y267" s="382">
        <v>2276.83</v>
      </c>
    </row>
    <row r="268" spans="1:25" x14ac:dyDescent="0.3">
      <c r="A268" s="370" t="s">
        <v>1327</v>
      </c>
      <c r="B268" s="365" t="s">
        <v>1981</v>
      </c>
      <c r="C268" s="365" t="s">
        <v>1982</v>
      </c>
      <c r="D268" s="365" t="s">
        <v>2</v>
      </c>
      <c r="E268" s="365" t="s">
        <v>2073</v>
      </c>
      <c r="F268" s="381"/>
      <c r="G268" s="381">
        <v>0</v>
      </c>
      <c r="H268" s="381">
        <v>0</v>
      </c>
      <c r="I268" s="381">
        <v>0</v>
      </c>
      <c r="J268" s="381">
        <v>0</v>
      </c>
      <c r="K268" s="381">
        <v>0</v>
      </c>
      <c r="L268" s="381"/>
      <c r="M268" s="381">
        <v>0</v>
      </c>
      <c r="N268" s="381">
        <v>0</v>
      </c>
      <c r="O268" s="381">
        <v>0</v>
      </c>
      <c r="P268" s="381">
        <v>0</v>
      </c>
      <c r="Q268" s="381">
        <v>0</v>
      </c>
      <c r="R268" s="381">
        <v>0</v>
      </c>
      <c r="S268" s="381">
        <v>0</v>
      </c>
      <c r="T268" s="381">
        <v>0</v>
      </c>
      <c r="U268" s="381">
        <v>0</v>
      </c>
      <c r="V268" s="381">
        <v>0</v>
      </c>
      <c r="W268" s="381">
        <v>0</v>
      </c>
      <c r="X268" s="381">
        <v>0</v>
      </c>
      <c r="Y268" s="382">
        <v>0</v>
      </c>
    </row>
    <row r="269" spans="1:25" x14ac:dyDescent="0.3">
      <c r="A269" s="370" t="s">
        <v>1993</v>
      </c>
      <c r="B269" s="365" t="s">
        <v>1995</v>
      </c>
      <c r="C269" s="365" t="s">
        <v>1996</v>
      </c>
      <c r="D269" s="365" t="s">
        <v>2</v>
      </c>
      <c r="E269" s="365" t="s">
        <v>2073</v>
      </c>
      <c r="F269" s="381"/>
      <c r="G269" s="381">
        <v>0</v>
      </c>
      <c r="H269" s="381">
        <v>0</v>
      </c>
      <c r="I269" s="381">
        <v>0</v>
      </c>
      <c r="J269" s="381">
        <v>0</v>
      </c>
      <c r="K269" s="381">
        <v>0</v>
      </c>
      <c r="L269" s="381"/>
      <c r="M269" s="381">
        <v>0</v>
      </c>
      <c r="N269" s="381">
        <v>240000</v>
      </c>
      <c r="O269" s="381">
        <v>240000</v>
      </c>
      <c r="P269" s="381">
        <v>0</v>
      </c>
      <c r="Q269" s="381">
        <v>0</v>
      </c>
      <c r="R269" s="381">
        <v>0</v>
      </c>
      <c r="S269" s="381">
        <v>0</v>
      </c>
      <c r="T269" s="381">
        <v>0</v>
      </c>
      <c r="U269" s="381">
        <v>0</v>
      </c>
      <c r="V269" s="381">
        <v>0</v>
      </c>
      <c r="W269" s="381">
        <v>0</v>
      </c>
      <c r="X269" s="381">
        <v>240000</v>
      </c>
      <c r="Y269" s="382">
        <v>240000</v>
      </c>
    </row>
    <row r="270" spans="1:25" x14ac:dyDescent="0.3">
      <c r="A270" s="370" t="s">
        <v>1993</v>
      </c>
      <c r="B270" s="365" t="s">
        <v>1997</v>
      </c>
      <c r="C270" s="365" t="s">
        <v>1998</v>
      </c>
      <c r="D270" s="365" t="s">
        <v>2</v>
      </c>
      <c r="E270" s="365" t="s">
        <v>2073</v>
      </c>
      <c r="F270" s="381"/>
      <c r="G270" s="381">
        <v>0</v>
      </c>
      <c r="H270" s="381">
        <v>0</v>
      </c>
      <c r="I270" s="381">
        <v>0</v>
      </c>
      <c r="J270" s="381">
        <v>0</v>
      </c>
      <c r="K270" s="381">
        <v>0</v>
      </c>
      <c r="L270" s="381"/>
      <c r="M270" s="381">
        <v>0</v>
      </c>
      <c r="N270" s="381">
        <v>0</v>
      </c>
      <c r="O270" s="381">
        <v>0</v>
      </c>
      <c r="P270" s="381">
        <v>0</v>
      </c>
      <c r="Q270" s="381">
        <v>0</v>
      </c>
      <c r="R270" s="381">
        <v>0</v>
      </c>
      <c r="S270" s="381">
        <v>0</v>
      </c>
      <c r="T270" s="381">
        <v>0</v>
      </c>
      <c r="U270" s="381">
        <v>0</v>
      </c>
      <c r="V270" s="381">
        <v>0</v>
      </c>
      <c r="W270" s="381">
        <v>0</v>
      </c>
      <c r="X270" s="381">
        <v>0</v>
      </c>
      <c r="Y270" s="382">
        <v>0</v>
      </c>
    </row>
    <row r="271" spans="1:25" x14ac:dyDescent="0.3">
      <c r="A271" s="370" t="s">
        <v>1993</v>
      </c>
      <c r="B271" s="365" t="s">
        <v>1999</v>
      </c>
      <c r="C271" s="365" t="s">
        <v>2000</v>
      </c>
      <c r="D271" s="365" t="s">
        <v>2</v>
      </c>
      <c r="E271" s="365" t="s">
        <v>2073</v>
      </c>
      <c r="F271" s="381"/>
      <c r="G271" s="381">
        <v>0</v>
      </c>
      <c r="H271" s="381">
        <v>0</v>
      </c>
      <c r="I271" s="381">
        <v>0</v>
      </c>
      <c r="J271" s="381">
        <v>0</v>
      </c>
      <c r="K271" s="381">
        <v>0</v>
      </c>
      <c r="L271" s="381"/>
      <c r="M271" s="381">
        <v>0</v>
      </c>
      <c r="N271" s="381">
        <v>74000</v>
      </c>
      <c r="O271" s="381">
        <v>73940</v>
      </c>
      <c r="P271" s="381">
        <v>0</v>
      </c>
      <c r="Q271" s="381">
        <v>0</v>
      </c>
      <c r="R271" s="381">
        <v>0</v>
      </c>
      <c r="S271" s="381">
        <v>0</v>
      </c>
      <c r="T271" s="381">
        <v>0</v>
      </c>
      <c r="U271" s="381">
        <v>0</v>
      </c>
      <c r="V271" s="381">
        <v>0</v>
      </c>
      <c r="W271" s="381">
        <v>0</v>
      </c>
      <c r="X271" s="381">
        <v>74000</v>
      </c>
      <c r="Y271" s="382">
        <v>73940</v>
      </c>
    </row>
    <row r="272" spans="1:25" x14ac:dyDescent="0.3">
      <c r="A272" s="370" t="s">
        <v>1993</v>
      </c>
      <c r="B272" s="365" t="s">
        <v>2001</v>
      </c>
      <c r="C272" s="365" t="s">
        <v>2002</v>
      </c>
      <c r="D272" s="365" t="s">
        <v>2</v>
      </c>
      <c r="E272" s="365" t="s">
        <v>2073</v>
      </c>
      <c r="F272" s="381"/>
      <c r="G272" s="381">
        <v>0</v>
      </c>
      <c r="H272" s="381">
        <v>0</v>
      </c>
      <c r="I272" s="381">
        <v>0</v>
      </c>
      <c r="J272" s="381">
        <v>0</v>
      </c>
      <c r="K272" s="381">
        <v>0</v>
      </c>
      <c r="L272" s="381"/>
      <c r="M272" s="381">
        <v>0</v>
      </c>
      <c r="N272" s="381">
        <v>60000</v>
      </c>
      <c r="O272" s="381">
        <v>60000</v>
      </c>
      <c r="P272" s="381">
        <v>0</v>
      </c>
      <c r="Q272" s="381">
        <v>0</v>
      </c>
      <c r="R272" s="381">
        <v>0</v>
      </c>
      <c r="S272" s="381">
        <v>0</v>
      </c>
      <c r="T272" s="381">
        <v>0</v>
      </c>
      <c r="U272" s="381">
        <v>0</v>
      </c>
      <c r="V272" s="381">
        <v>0</v>
      </c>
      <c r="W272" s="381">
        <v>0</v>
      </c>
      <c r="X272" s="381">
        <v>60000</v>
      </c>
      <c r="Y272" s="382">
        <v>60000</v>
      </c>
    </row>
    <row r="273" spans="1:25" x14ac:dyDescent="0.3">
      <c r="A273" s="370" t="s">
        <v>1993</v>
      </c>
      <c r="B273" s="365" t="s">
        <v>2003</v>
      </c>
      <c r="C273" s="365" t="s">
        <v>2004</v>
      </c>
      <c r="D273" s="365" t="s">
        <v>2</v>
      </c>
      <c r="E273" s="365" t="s">
        <v>2073</v>
      </c>
      <c r="F273" s="381"/>
      <c r="G273" s="381">
        <v>0</v>
      </c>
      <c r="H273" s="381">
        <v>0</v>
      </c>
      <c r="I273" s="381">
        <v>0</v>
      </c>
      <c r="J273" s="381">
        <v>0</v>
      </c>
      <c r="K273" s="381">
        <v>0</v>
      </c>
      <c r="L273" s="381"/>
      <c r="M273" s="381">
        <v>0</v>
      </c>
      <c r="N273" s="381">
        <v>200000</v>
      </c>
      <c r="O273" s="381">
        <v>200000</v>
      </c>
      <c r="P273" s="381">
        <v>0</v>
      </c>
      <c r="Q273" s="381">
        <v>0</v>
      </c>
      <c r="R273" s="381">
        <v>0</v>
      </c>
      <c r="S273" s="381">
        <v>0</v>
      </c>
      <c r="T273" s="381">
        <v>0</v>
      </c>
      <c r="U273" s="381">
        <v>0</v>
      </c>
      <c r="V273" s="381">
        <v>100000</v>
      </c>
      <c r="W273" s="381">
        <v>100000</v>
      </c>
      <c r="X273" s="381">
        <v>300000</v>
      </c>
      <c r="Y273" s="382">
        <v>300000</v>
      </c>
    </row>
    <row r="274" spans="1:25" x14ac:dyDescent="0.3">
      <c r="A274" s="370" t="s">
        <v>1329</v>
      </c>
      <c r="B274" s="365" t="s">
        <v>1855</v>
      </c>
      <c r="C274" s="365" t="s">
        <v>1856</v>
      </c>
      <c r="D274" s="365" t="s">
        <v>2</v>
      </c>
      <c r="E274" s="365" t="s">
        <v>2073</v>
      </c>
      <c r="F274" s="381">
        <v>115800</v>
      </c>
      <c r="G274" s="381">
        <v>105027.83</v>
      </c>
      <c r="H274" s="381">
        <v>20200</v>
      </c>
      <c r="I274" s="381">
        <v>17370.37</v>
      </c>
      <c r="J274" s="381">
        <v>34800</v>
      </c>
      <c r="K274" s="381">
        <v>33535.5</v>
      </c>
      <c r="L274" s="381"/>
      <c r="M274" s="381">
        <v>0</v>
      </c>
      <c r="N274" s="381">
        <v>0</v>
      </c>
      <c r="O274" s="381">
        <v>0</v>
      </c>
      <c r="P274" s="381">
        <v>200</v>
      </c>
      <c r="Q274" s="381">
        <v>12.79</v>
      </c>
      <c r="R274" s="381">
        <v>500</v>
      </c>
      <c r="S274" s="381">
        <v>456.59</v>
      </c>
      <c r="T274" s="381">
        <v>0</v>
      </c>
      <c r="U274" s="381">
        <v>0</v>
      </c>
      <c r="V274" s="381">
        <v>85000</v>
      </c>
      <c r="W274" s="381">
        <v>83838.78</v>
      </c>
      <c r="X274" s="381">
        <v>256500</v>
      </c>
      <c r="Y274" s="382">
        <v>240241.89</v>
      </c>
    </row>
    <row r="275" spans="1:25" x14ac:dyDescent="0.3">
      <c r="A275" s="370" t="s">
        <v>1329</v>
      </c>
      <c r="B275" s="365" t="s">
        <v>1855</v>
      </c>
      <c r="C275" s="365" t="s">
        <v>1856</v>
      </c>
      <c r="D275" s="365" t="s">
        <v>6</v>
      </c>
      <c r="E275" s="365" t="s">
        <v>2074</v>
      </c>
      <c r="F275" s="381"/>
      <c r="G275" s="381">
        <v>0</v>
      </c>
      <c r="H275" s="381">
        <v>0</v>
      </c>
      <c r="I275" s="381">
        <v>0</v>
      </c>
      <c r="J275" s="381">
        <v>0</v>
      </c>
      <c r="K275" s="381">
        <v>0</v>
      </c>
      <c r="L275" s="381"/>
      <c r="M275" s="381">
        <v>0</v>
      </c>
      <c r="N275" s="381">
        <v>0</v>
      </c>
      <c r="O275" s="381">
        <v>0</v>
      </c>
      <c r="P275" s="381">
        <v>0</v>
      </c>
      <c r="Q275" s="381">
        <v>0</v>
      </c>
      <c r="R275" s="381">
        <v>0</v>
      </c>
      <c r="S275" s="381">
        <v>0</v>
      </c>
      <c r="T275" s="381">
        <v>0</v>
      </c>
      <c r="U275" s="381">
        <v>0</v>
      </c>
      <c r="V275" s="381">
        <v>0</v>
      </c>
      <c r="W275" s="381">
        <v>0</v>
      </c>
      <c r="X275" s="381">
        <v>0</v>
      </c>
      <c r="Y275" s="382">
        <v>0</v>
      </c>
    </row>
    <row r="276" spans="1:25" x14ac:dyDescent="0.3">
      <c r="A276" s="370" t="s">
        <v>1329</v>
      </c>
      <c r="B276" s="365" t="s">
        <v>1855</v>
      </c>
      <c r="C276" s="365" t="s">
        <v>1856</v>
      </c>
      <c r="D276" s="365" t="s">
        <v>15</v>
      </c>
      <c r="E276" s="365" t="s">
        <v>2075</v>
      </c>
      <c r="F276" s="381"/>
      <c r="G276" s="381">
        <v>0</v>
      </c>
      <c r="H276" s="381">
        <v>0</v>
      </c>
      <c r="I276" s="381">
        <v>0</v>
      </c>
      <c r="J276" s="381">
        <v>0</v>
      </c>
      <c r="K276" s="381">
        <v>0</v>
      </c>
      <c r="L276" s="381"/>
      <c r="M276" s="381">
        <v>0</v>
      </c>
      <c r="N276" s="381">
        <v>0</v>
      </c>
      <c r="O276" s="381">
        <v>0</v>
      </c>
      <c r="P276" s="381">
        <v>0</v>
      </c>
      <c r="Q276" s="381">
        <v>0</v>
      </c>
      <c r="R276" s="381">
        <v>0</v>
      </c>
      <c r="S276" s="381">
        <v>0</v>
      </c>
      <c r="T276" s="381">
        <v>0</v>
      </c>
      <c r="U276" s="381">
        <v>0</v>
      </c>
      <c r="V276" s="381">
        <v>0</v>
      </c>
      <c r="W276" s="381">
        <v>0</v>
      </c>
      <c r="X276" s="381">
        <v>0</v>
      </c>
      <c r="Y276" s="382">
        <v>0</v>
      </c>
    </row>
    <row r="277" spans="1:25" x14ac:dyDescent="0.3">
      <c r="A277" s="370" t="s">
        <v>1329</v>
      </c>
      <c r="B277" s="365" t="s">
        <v>1855</v>
      </c>
      <c r="C277" s="365" t="s">
        <v>1856</v>
      </c>
      <c r="D277" s="365" t="s">
        <v>29</v>
      </c>
      <c r="E277" s="365" t="s">
        <v>2078</v>
      </c>
      <c r="F277" s="381"/>
      <c r="G277" s="381">
        <v>0</v>
      </c>
      <c r="H277" s="381">
        <v>0</v>
      </c>
      <c r="I277" s="381">
        <v>0</v>
      </c>
      <c r="J277" s="381">
        <v>5000</v>
      </c>
      <c r="K277" s="381">
        <v>4892.3</v>
      </c>
      <c r="L277" s="381"/>
      <c r="M277" s="381">
        <v>0</v>
      </c>
      <c r="N277" s="381">
        <v>0</v>
      </c>
      <c r="O277" s="381">
        <v>0</v>
      </c>
      <c r="P277" s="381">
        <v>0</v>
      </c>
      <c r="Q277" s="381">
        <v>0</v>
      </c>
      <c r="R277" s="381">
        <v>0</v>
      </c>
      <c r="S277" s="381">
        <v>0</v>
      </c>
      <c r="T277" s="381">
        <v>0</v>
      </c>
      <c r="U277" s="381">
        <v>0</v>
      </c>
      <c r="V277" s="381">
        <v>0</v>
      </c>
      <c r="W277" s="381">
        <v>0</v>
      </c>
      <c r="X277" s="381">
        <v>5000</v>
      </c>
      <c r="Y277" s="382">
        <v>4892.3599999999997</v>
      </c>
    </row>
    <row r="278" spans="1:25" x14ac:dyDescent="0.3">
      <c r="A278" s="370" t="s">
        <v>2005</v>
      </c>
      <c r="B278" s="365" t="s">
        <v>2006</v>
      </c>
      <c r="C278" s="365" t="s">
        <v>2007</v>
      </c>
      <c r="D278" s="365" t="s">
        <v>2</v>
      </c>
      <c r="E278" s="365" t="s">
        <v>2073</v>
      </c>
      <c r="F278" s="381"/>
      <c r="G278" s="381">
        <v>0</v>
      </c>
      <c r="H278" s="381">
        <v>0</v>
      </c>
      <c r="I278" s="381">
        <v>0</v>
      </c>
      <c r="J278" s="381">
        <v>0</v>
      </c>
      <c r="K278" s="381">
        <v>0</v>
      </c>
      <c r="L278" s="381"/>
      <c r="M278" s="381">
        <v>0</v>
      </c>
      <c r="N278" s="381">
        <v>0</v>
      </c>
      <c r="O278" s="381">
        <v>0</v>
      </c>
      <c r="P278" s="381">
        <v>0</v>
      </c>
      <c r="Q278" s="381">
        <v>0</v>
      </c>
      <c r="R278" s="381">
        <v>0</v>
      </c>
      <c r="S278" s="381">
        <v>0</v>
      </c>
      <c r="T278" s="381">
        <v>0</v>
      </c>
      <c r="U278" s="381">
        <v>0</v>
      </c>
      <c r="V278" s="381">
        <v>0</v>
      </c>
      <c r="W278" s="381">
        <v>0</v>
      </c>
      <c r="X278" s="381">
        <v>0</v>
      </c>
      <c r="Y278" s="382">
        <v>0</v>
      </c>
    </row>
    <row r="279" spans="1:25" x14ac:dyDescent="0.3">
      <c r="A279" s="370" t="s">
        <v>1333</v>
      </c>
      <c r="B279" s="365" t="s">
        <v>1855</v>
      </c>
      <c r="C279" s="365" t="s">
        <v>1856</v>
      </c>
      <c r="D279" s="365" t="s">
        <v>2</v>
      </c>
      <c r="E279" s="365" t="s">
        <v>2073</v>
      </c>
      <c r="F279" s="381"/>
      <c r="G279" s="381">
        <v>0</v>
      </c>
      <c r="H279" s="381">
        <v>0</v>
      </c>
      <c r="I279" s="381">
        <v>0</v>
      </c>
      <c r="J279" s="381">
        <v>0</v>
      </c>
      <c r="K279" s="381">
        <v>0</v>
      </c>
      <c r="L279" s="381"/>
      <c r="M279" s="381">
        <v>0</v>
      </c>
      <c r="N279" s="381">
        <v>0</v>
      </c>
      <c r="O279" s="381">
        <v>0</v>
      </c>
      <c r="P279" s="381">
        <v>0</v>
      </c>
      <c r="Q279" s="381">
        <v>0</v>
      </c>
      <c r="R279" s="381">
        <v>0</v>
      </c>
      <c r="S279" s="381">
        <v>0</v>
      </c>
      <c r="T279" s="381">
        <v>0</v>
      </c>
      <c r="U279" s="381">
        <v>0</v>
      </c>
      <c r="V279" s="381">
        <v>0</v>
      </c>
      <c r="W279" s="381">
        <v>0</v>
      </c>
      <c r="X279" s="381">
        <v>0</v>
      </c>
      <c r="Y279" s="382">
        <v>0</v>
      </c>
    </row>
    <row r="280" spans="1:25" x14ac:dyDescent="0.3">
      <c r="A280" s="370" t="s">
        <v>1333</v>
      </c>
      <c r="B280" s="365" t="s">
        <v>2008</v>
      </c>
      <c r="C280" s="365" t="s">
        <v>2009</v>
      </c>
      <c r="D280" s="365" t="s">
        <v>2</v>
      </c>
      <c r="E280" s="365" t="s">
        <v>2073</v>
      </c>
      <c r="F280" s="381"/>
      <c r="G280" s="381">
        <v>0</v>
      </c>
      <c r="H280" s="381">
        <v>0</v>
      </c>
      <c r="I280" s="381">
        <v>0</v>
      </c>
      <c r="J280" s="381">
        <v>0</v>
      </c>
      <c r="K280" s="381">
        <v>0</v>
      </c>
      <c r="L280" s="381"/>
      <c r="M280" s="381">
        <v>0</v>
      </c>
      <c r="N280" s="381">
        <v>0</v>
      </c>
      <c r="O280" s="381">
        <v>0</v>
      </c>
      <c r="P280" s="381">
        <v>0</v>
      </c>
      <c r="Q280" s="381">
        <v>0</v>
      </c>
      <c r="R280" s="381">
        <v>0</v>
      </c>
      <c r="S280" s="381">
        <v>0</v>
      </c>
      <c r="T280" s="381">
        <v>0</v>
      </c>
      <c r="U280" s="381">
        <v>0</v>
      </c>
      <c r="V280" s="381">
        <v>0</v>
      </c>
      <c r="W280" s="381">
        <v>0</v>
      </c>
      <c r="X280" s="381">
        <v>0</v>
      </c>
      <c r="Y280" s="382">
        <v>0</v>
      </c>
    </row>
    <row r="281" spans="1:25" x14ac:dyDescent="0.3">
      <c r="A281" s="370" t="s">
        <v>1333</v>
      </c>
      <c r="B281" s="365" t="s">
        <v>2010</v>
      </c>
      <c r="C281" s="365" t="s">
        <v>2011</v>
      </c>
      <c r="D281" s="365" t="s">
        <v>2</v>
      </c>
      <c r="E281" s="365" t="s">
        <v>2073</v>
      </c>
      <c r="F281" s="381">
        <v>29000</v>
      </c>
      <c r="G281" s="381">
        <v>25130.7</v>
      </c>
      <c r="H281" s="381">
        <v>4300</v>
      </c>
      <c r="I281" s="381">
        <v>3821.13</v>
      </c>
      <c r="J281" s="381">
        <v>45290</v>
      </c>
      <c r="K281" s="381">
        <v>45280</v>
      </c>
      <c r="L281" s="381"/>
      <c r="M281" s="381">
        <v>0</v>
      </c>
      <c r="N281" s="381">
        <v>1000</v>
      </c>
      <c r="O281" s="381">
        <v>280.60000000000002</v>
      </c>
      <c r="P281" s="381">
        <v>400</v>
      </c>
      <c r="Q281" s="381">
        <v>297.32</v>
      </c>
      <c r="R281" s="381">
        <v>25203.3</v>
      </c>
      <c r="S281" s="381">
        <v>23033.3</v>
      </c>
      <c r="T281" s="381">
        <v>0</v>
      </c>
      <c r="U281" s="381">
        <v>0</v>
      </c>
      <c r="V281" s="381">
        <v>2000</v>
      </c>
      <c r="W281" s="381">
        <v>1771.75</v>
      </c>
      <c r="X281" s="381">
        <v>107193.3</v>
      </c>
      <c r="Y281" s="382">
        <v>99614.86</v>
      </c>
    </row>
    <row r="282" spans="1:25" x14ac:dyDescent="0.3">
      <c r="A282" s="370" t="s">
        <v>1333</v>
      </c>
      <c r="B282" s="365" t="s">
        <v>2010</v>
      </c>
      <c r="C282" s="365" t="s">
        <v>2011</v>
      </c>
      <c r="D282" s="365" t="s">
        <v>6</v>
      </c>
      <c r="E282" s="365" t="s">
        <v>2074</v>
      </c>
      <c r="F282" s="381"/>
      <c r="G282" s="381">
        <v>0</v>
      </c>
      <c r="H282" s="381">
        <v>0</v>
      </c>
      <c r="I282" s="381">
        <v>0</v>
      </c>
      <c r="J282" s="381">
        <v>0</v>
      </c>
      <c r="K282" s="381">
        <v>0</v>
      </c>
      <c r="L282" s="381"/>
      <c r="M282" s="381">
        <v>0</v>
      </c>
      <c r="N282" s="381">
        <v>0</v>
      </c>
      <c r="O282" s="381">
        <v>0</v>
      </c>
      <c r="P282" s="381">
        <v>0</v>
      </c>
      <c r="Q282" s="381">
        <v>0</v>
      </c>
      <c r="R282" s="381">
        <v>0</v>
      </c>
      <c r="S282" s="381">
        <v>0</v>
      </c>
      <c r="T282" s="381">
        <v>0</v>
      </c>
      <c r="U282" s="381">
        <v>0</v>
      </c>
      <c r="V282" s="381">
        <v>0</v>
      </c>
      <c r="W282" s="381">
        <v>0</v>
      </c>
      <c r="X282" s="381">
        <v>0</v>
      </c>
      <c r="Y282" s="382">
        <v>0</v>
      </c>
    </row>
    <row r="283" spans="1:25" x14ac:dyDescent="0.3">
      <c r="A283" s="370" t="s">
        <v>1333</v>
      </c>
      <c r="B283" s="365" t="s">
        <v>2010</v>
      </c>
      <c r="C283" s="365" t="s">
        <v>2011</v>
      </c>
      <c r="D283" s="365" t="s">
        <v>15</v>
      </c>
      <c r="E283" s="365" t="s">
        <v>2075</v>
      </c>
      <c r="F283" s="381"/>
      <c r="G283" s="381">
        <v>0</v>
      </c>
      <c r="H283" s="381">
        <v>0</v>
      </c>
      <c r="I283" s="381">
        <v>0</v>
      </c>
      <c r="J283" s="381">
        <v>0</v>
      </c>
      <c r="K283" s="381">
        <v>0</v>
      </c>
      <c r="L283" s="381"/>
      <c r="M283" s="381">
        <v>0</v>
      </c>
      <c r="N283" s="381">
        <v>0</v>
      </c>
      <c r="O283" s="381">
        <v>0</v>
      </c>
      <c r="P283" s="381">
        <v>0</v>
      </c>
      <c r="Q283" s="381">
        <v>0</v>
      </c>
      <c r="R283" s="381">
        <v>0</v>
      </c>
      <c r="S283" s="381">
        <v>0</v>
      </c>
      <c r="T283" s="381">
        <v>0</v>
      </c>
      <c r="U283" s="381">
        <v>0</v>
      </c>
      <c r="V283" s="381">
        <v>0</v>
      </c>
      <c r="W283" s="381">
        <v>0</v>
      </c>
      <c r="X283" s="381">
        <v>0</v>
      </c>
      <c r="Y283" s="382">
        <v>0</v>
      </c>
    </row>
    <row r="284" spans="1:25" x14ac:dyDescent="0.3">
      <c r="A284" s="370" t="s">
        <v>1333</v>
      </c>
      <c r="B284" s="365" t="s">
        <v>2010</v>
      </c>
      <c r="C284" s="365" t="s">
        <v>2011</v>
      </c>
      <c r="D284" s="365" t="s">
        <v>29</v>
      </c>
      <c r="E284" s="365" t="s">
        <v>2078</v>
      </c>
      <c r="F284" s="381"/>
      <c r="G284" s="381">
        <v>0</v>
      </c>
      <c r="H284" s="381">
        <v>0</v>
      </c>
      <c r="I284" s="381">
        <v>0</v>
      </c>
      <c r="J284" s="381">
        <v>1050</v>
      </c>
      <c r="K284" s="381">
        <v>235.1</v>
      </c>
      <c r="L284" s="381"/>
      <c r="M284" s="381">
        <v>0</v>
      </c>
      <c r="N284" s="381">
        <v>0</v>
      </c>
      <c r="O284" s="381">
        <v>0</v>
      </c>
      <c r="P284" s="381">
        <v>0</v>
      </c>
      <c r="Q284" s="381">
        <v>0</v>
      </c>
      <c r="R284" s="381">
        <v>0</v>
      </c>
      <c r="S284" s="381">
        <v>0</v>
      </c>
      <c r="T284" s="381">
        <v>0</v>
      </c>
      <c r="U284" s="381">
        <v>0</v>
      </c>
      <c r="V284" s="381">
        <v>0</v>
      </c>
      <c r="W284" s="381">
        <v>0</v>
      </c>
      <c r="X284" s="381">
        <v>1050</v>
      </c>
      <c r="Y284" s="382">
        <v>235.16</v>
      </c>
    </row>
    <row r="285" spans="1:25" x14ac:dyDescent="0.3">
      <c r="A285" s="370" t="s">
        <v>1337</v>
      </c>
      <c r="B285" s="365" t="s">
        <v>1855</v>
      </c>
      <c r="C285" s="365" t="s">
        <v>1856</v>
      </c>
      <c r="D285" s="365" t="s">
        <v>2</v>
      </c>
      <c r="E285" s="365" t="s">
        <v>2073</v>
      </c>
      <c r="F285" s="381"/>
      <c r="G285" s="381">
        <v>0</v>
      </c>
      <c r="H285" s="381">
        <v>0</v>
      </c>
      <c r="I285" s="381">
        <v>0</v>
      </c>
      <c r="J285" s="381">
        <v>0</v>
      </c>
      <c r="K285" s="381">
        <v>0</v>
      </c>
      <c r="L285" s="381"/>
      <c r="M285" s="381">
        <v>0</v>
      </c>
      <c r="N285" s="381">
        <v>0</v>
      </c>
      <c r="O285" s="381">
        <v>0</v>
      </c>
      <c r="P285" s="381">
        <v>0</v>
      </c>
      <c r="Q285" s="381">
        <v>0</v>
      </c>
      <c r="R285" s="381">
        <v>0</v>
      </c>
      <c r="S285" s="381">
        <v>0</v>
      </c>
      <c r="T285" s="381">
        <v>0</v>
      </c>
      <c r="U285" s="381">
        <v>0</v>
      </c>
      <c r="V285" s="381">
        <v>0</v>
      </c>
      <c r="W285" s="381">
        <v>0</v>
      </c>
      <c r="X285" s="381">
        <v>0</v>
      </c>
      <c r="Y285" s="382">
        <v>0</v>
      </c>
    </row>
    <row r="286" spans="1:25" x14ac:dyDescent="0.3">
      <c r="A286" s="370" t="s">
        <v>1337</v>
      </c>
      <c r="B286" s="365" t="s">
        <v>1857</v>
      </c>
      <c r="C286" s="365" t="s">
        <v>1858</v>
      </c>
      <c r="D286" s="365" t="s">
        <v>2</v>
      </c>
      <c r="E286" s="365" t="s">
        <v>2073</v>
      </c>
      <c r="F286" s="381">
        <v>260600</v>
      </c>
      <c r="G286" s="381">
        <v>256179.83</v>
      </c>
      <c r="H286" s="381">
        <v>46300</v>
      </c>
      <c r="I286" s="381">
        <v>39925.78</v>
      </c>
      <c r="J286" s="381">
        <v>90850</v>
      </c>
      <c r="K286" s="381">
        <v>79462.8</v>
      </c>
      <c r="L286" s="381"/>
      <c r="M286" s="381">
        <v>0</v>
      </c>
      <c r="N286" s="381">
        <v>0</v>
      </c>
      <c r="O286" s="381">
        <v>0</v>
      </c>
      <c r="P286" s="381">
        <v>150</v>
      </c>
      <c r="Q286" s="381">
        <v>117.27</v>
      </c>
      <c r="R286" s="381">
        <v>1200</v>
      </c>
      <c r="S286" s="381">
        <v>1133.2</v>
      </c>
      <c r="T286" s="381">
        <v>0</v>
      </c>
      <c r="U286" s="381">
        <v>0</v>
      </c>
      <c r="V286" s="381">
        <v>20000</v>
      </c>
      <c r="W286" s="381">
        <v>190.09</v>
      </c>
      <c r="X286" s="381">
        <v>419100</v>
      </c>
      <c r="Y286" s="382">
        <v>377008.98</v>
      </c>
    </row>
    <row r="287" spans="1:25" x14ac:dyDescent="0.3">
      <c r="A287" s="370" t="s">
        <v>1341</v>
      </c>
      <c r="B287" s="365" t="s">
        <v>1855</v>
      </c>
      <c r="C287" s="365" t="s">
        <v>1856</v>
      </c>
      <c r="D287" s="365" t="s">
        <v>2</v>
      </c>
      <c r="E287" s="365" t="s">
        <v>2073</v>
      </c>
      <c r="F287" s="381">
        <v>81810</v>
      </c>
      <c r="G287" s="381">
        <v>79848.03</v>
      </c>
      <c r="H287" s="381">
        <v>16000</v>
      </c>
      <c r="I287" s="381">
        <v>13612.29</v>
      </c>
      <c r="J287" s="381">
        <v>114130</v>
      </c>
      <c r="K287" s="381">
        <v>107882.6</v>
      </c>
      <c r="L287" s="381"/>
      <c r="M287" s="381">
        <v>0</v>
      </c>
      <c r="N287" s="381">
        <v>0</v>
      </c>
      <c r="O287" s="381">
        <v>0</v>
      </c>
      <c r="P287" s="381">
        <v>6000</v>
      </c>
      <c r="Q287" s="381">
        <v>2980.36</v>
      </c>
      <c r="R287" s="381">
        <v>660</v>
      </c>
      <c r="S287" s="381">
        <v>362.09</v>
      </c>
      <c r="T287" s="381">
        <v>0</v>
      </c>
      <c r="U287" s="381">
        <v>0</v>
      </c>
      <c r="V287" s="381">
        <v>11040</v>
      </c>
      <c r="W287" s="381">
        <v>9524.31</v>
      </c>
      <c r="X287" s="381">
        <v>229640</v>
      </c>
      <c r="Y287" s="382">
        <v>214209.72</v>
      </c>
    </row>
    <row r="288" spans="1:25" x14ac:dyDescent="0.3">
      <c r="A288" s="370" t="s">
        <v>1341</v>
      </c>
      <c r="B288" s="365" t="s">
        <v>1855</v>
      </c>
      <c r="C288" s="365" t="s">
        <v>1856</v>
      </c>
      <c r="D288" s="365" t="s">
        <v>6</v>
      </c>
      <c r="E288" s="365" t="s">
        <v>2074</v>
      </c>
      <c r="F288" s="381"/>
      <c r="G288" s="381">
        <v>0</v>
      </c>
      <c r="H288" s="381">
        <v>0</v>
      </c>
      <c r="I288" s="381">
        <v>0</v>
      </c>
      <c r="J288" s="381">
        <v>0</v>
      </c>
      <c r="K288" s="381">
        <v>0</v>
      </c>
      <c r="L288" s="381"/>
      <c r="M288" s="381">
        <v>0</v>
      </c>
      <c r="N288" s="381">
        <v>0</v>
      </c>
      <c r="O288" s="381">
        <v>0</v>
      </c>
      <c r="P288" s="381">
        <v>0</v>
      </c>
      <c r="Q288" s="381">
        <v>0</v>
      </c>
      <c r="R288" s="381">
        <v>0</v>
      </c>
      <c r="S288" s="381">
        <v>0</v>
      </c>
      <c r="T288" s="381">
        <v>0</v>
      </c>
      <c r="U288" s="381">
        <v>128444.72</v>
      </c>
      <c r="V288" s="381">
        <v>0</v>
      </c>
      <c r="W288" s="381">
        <v>0</v>
      </c>
      <c r="X288" s="381">
        <v>0</v>
      </c>
      <c r="Y288" s="382">
        <v>128444.72</v>
      </c>
    </row>
    <row r="289" spans="1:25" x14ac:dyDescent="0.3">
      <c r="A289" s="370" t="s">
        <v>1341</v>
      </c>
      <c r="B289" s="365" t="s">
        <v>1887</v>
      </c>
      <c r="C289" s="365" t="s">
        <v>1888</v>
      </c>
      <c r="D289" s="365" t="s">
        <v>2</v>
      </c>
      <c r="E289" s="365" t="s">
        <v>2073</v>
      </c>
      <c r="F289" s="381">
        <v>328190</v>
      </c>
      <c r="G289" s="381">
        <v>299885.23</v>
      </c>
      <c r="H289" s="381">
        <v>56500</v>
      </c>
      <c r="I289" s="381">
        <v>50650.11</v>
      </c>
      <c r="J289" s="381">
        <v>54850</v>
      </c>
      <c r="K289" s="381">
        <v>52468.3</v>
      </c>
      <c r="L289" s="381"/>
      <c r="M289" s="381">
        <v>0</v>
      </c>
      <c r="N289" s="381">
        <v>0</v>
      </c>
      <c r="O289" s="381">
        <v>0</v>
      </c>
      <c r="P289" s="381">
        <v>0</v>
      </c>
      <c r="Q289" s="381">
        <v>0</v>
      </c>
      <c r="R289" s="381">
        <v>850</v>
      </c>
      <c r="S289" s="381">
        <v>710.81</v>
      </c>
      <c r="T289" s="381">
        <v>0</v>
      </c>
      <c r="U289" s="381">
        <v>0</v>
      </c>
      <c r="V289" s="381">
        <v>27956.34</v>
      </c>
      <c r="W289" s="381">
        <v>26769.07</v>
      </c>
      <c r="X289" s="381">
        <v>468346.34</v>
      </c>
      <c r="Y289" s="382">
        <v>430483.57</v>
      </c>
    </row>
    <row r="290" spans="1:25" x14ac:dyDescent="0.3">
      <c r="A290" s="370" t="s">
        <v>1341</v>
      </c>
      <c r="B290" s="365" t="s">
        <v>1887</v>
      </c>
      <c r="C290" s="365" t="s">
        <v>1888</v>
      </c>
      <c r="D290" s="365" t="s">
        <v>6</v>
      </c>
      <c r="E290" s="365" t="s">
        <v>2074</v>
      </c>
      <c r="F290" s="381"/>
      <c r="G290" s="381">
        <v>0</v>
      </c>
      <c r="H290" s="381">
        <v>0</v>
      </c>
      <c r="I290" s="381">
        <v>0</v>
      </c>
      <c r="J290" s="381">
        <v>0</v>
      </c>
      <c r="K290" s="381">
        <v>0</v>
      </c>
      <c r="L290" s="381"/>
      <c r="M290" s="381">
        <v>0</v>
      </c>
      <c r="N290" s="381">
        <v>0</v>
      </c>
      <c r="O290" s="381">
        <v>0</v>
      </c>
      <c r="P290" s="381">
        <v>0</v>
      </c>
      <c r="Q290" s="381">
        <v>0</v>
      </c>
      <c r="R290" s="381">
        <v>0</v>
      </c>
      <c r="S290" s="381">
        <v>0</v>
      </c>
      <c r="T290" s="381">
        <v>0</v>
      </c>
      <c r="U290" s="381">
        <v>242234.89</v>
      </c>
      <c r="V290" s="381">
        <v>300000</v>
      </c>
      <c r="W290" s="381">
        <v>0</v>
      </c>
      <c r="X290" s="381">
        <v>300000</v>
      </c>
      <c r="Y290" s="382">
        <v>242234.89</v>
      </c>
    </row>
    <row r="291" spans="1:25" x14ac:dyDescent="0.3">
      <c r="A291" s="370" t="s">
        <v>1341</v>
      </c>
      <c r="B291" s="365" t="s">
        <v>1887</v>
      </c>
      <c r="C291" s="365" t="s">
        <v>1888</v>
      </c>
      <c r="D291" s="365" t="s">
        <v>10</v>
      </c>
      <c r="E291" s="365" t="s">
        <v>2076</v>
      </c>
      <c r="F291" s="381"/>
      <c r="G291" s="381">
        <v>0</v>
      </c>
      <c r="H291" s="381">
        <v>0</v>
      </c>
      <c r="I291" s="381">
        <v>0</v>
      </c>
      <c r="J291" s="381">
        <v>0</v>
      </c>
      <c r="K291" s="381">
        <v>0</v>
      </c>
      <c r="L291" s="381"/>
      <c r="M291" s="381">
        <v>0</v>
      </c>
      <c r="N291" s="381">
        <v>0</v>
      </c>
      <c r="O291" s="381">
        <v>0</v>
      </c>
      <c r="P291" s="381">
        <v>0</v>
      </c>
      <c r="Q291" s="381">
        <v>0</v>
      </c>
      <c r="R291" s="381">
        <v>0</v>
      </c>
      <c r="S291" s="381">
        <v>0</v>
      </c>
      <c r="T291" s="381">
        <v>0</v>
      </c>
      <c r="U291" s="381">
        <v>0</v>
      </c>
      <c r="V291" s="381">
        <v>0</v>
      </c>
      <c r="W291" s="381">
        <v>0</v>
      </c>
      <c r="X291" s="381">
        <v>0</v>
      </c>
      <c r="Y291" s="382">
        <v>0</v>
      </c>
    </row>
    <row r="292" spans="1:25" x14ac:dyDescent="0.3">
      <c r="A292" s="370" t="s">
        <v>1341</v>
      </c>
      <c r="B292" s="365" t="s">
        <v>1887</v>
      </c>
      <c r="C292" s="365" t="s">
        <v>1888</v>
      </c>
      <c r="D292" s="365" t="s">
        <v>15</v>
      </c>
      <c r="E292" s="365" t="s">
        <v>2075</v>
      </c>
      <c r="F292" s="381"/>
      <c r="G292" s="381">
        <v>0</v>
      </c>
      <c r="H292" s="381">
        <v>0</v>
      </c>
      <c r="I292" s="381">
        <v>0</v>
      </c>
      <c r="J292" s="381">
        <v>0</v>
      </c>
      <c r="K292" s="381">
        <v>0</v>
      </c>
      <c r="L292" s="381"/>
      <c r="M292" s="381">
        <v>0</v>
      </c>
      <c r="N292" s="381">
        <v>0</v>
      </c>
      <c r="O292" s="381">
        <v>0</v>
      </c>
      <c r="P292" s="381">
        <v>0</v>
      </c>
      <c r="Q292" s="381">
        <v>0</v>
      </c>
      <c r="R292" s="381">
        <v>0</v>
      </c>
      <c r="S292" s="381">
        <v>0</v>
      </c>
      <c r="T292" s="381">
        <v>0</v>
      </c>
      <c r="U292" s="381">
        <v>0</v>
      </c>
      <c r="V292" s="381">
        <v>69833.66</v>
      </c>
      <c r="W292" s="381">
        <v>69833.490000000005</v>
      </c>
      <c r="X292" s="381">
        <v>69833.66</v>
      </c>
      <c r="Y292" s="382">
        <v>69833.490000000005</v>
      </c>
    </row>
    <row r="293" spans="1:25" x14ac:dyDescent="0.3">
      <c r="A293" s="370" t="s">
        <v>1341</v>
      </c>
      <c r="B293" s="365" t="s">
        <v>1887</v>
      </c>
      <c r="C293" s="365" t="s">
        <v>1888</v>
      </c>
      <c r="D293" s="365" t="s">
        <v>29</v>
      </c>
      <c r="E293" s="365" t="s">
        <v>2078</v>
      </c>
      <c r="F293" s="381"/>
      <c r="G293" s="381">
        <v>0</v>
      </c>
      <c r="H293" s="381">
        <v>0</v>
      </c>
      <c r="I293" s="381">
        <v>0</v>
      </c>
      <c r="J293" s="381">
        <v>0</v>
      </c>
      <c r="K293" s="381">
        <v>0</v>
      </c>
      <c r="L293" s="381"/>
      <c r="M293" s="381">
        <v>0</v>
      </c>
      <c r="N293" s="381">
        <v>0</v>
      </c>
      <c r="O293" s="381">
        <v>0</v>
      </c>
      <c r="P293" s="381">
        <v>0</v>
      </c>
      <c r="Q293" s="381">
        <v>0</v>
      </c>
      <c r="R293" s="381">
        <v>0</v>
      </c>
      <c r="S293" s="381">
        <v>0</v>
      </c>
      <c r="T293" s="381">
        <v>0</v>
      </c>
      <c r="U293" s="381">
        <v>0</v>
      </c>
      <c r="V293" s="381">
        <v>0</v>
      </c>
      <c r="W293" s="381">
        <v>0</v>
      </c>
      <c r="X293" s="381">
        <v>0</v>
      </c>
      <c r="Y293" s="382">
        <v>0</v>
      </c>
    </row>
    <row r="294" spans="1:25" x14ac:dyDescent="0.3">
      <c r="A294" s="370" t="s">
        <v>1341</v>
      </c>
      <c r="B294" s="365" t="s">
        <v>1871</v>
      </c>
      <c r="C294" s="365" t="s">
        <v>1872</v>
      </c>
      <c r="D294" s="365" t="s">
        <v>2</v>
      </c>
      <c r="E294" s="365" t="s">
        <v>2073</v>
      </c>
      <c r="F294" s="381"/>
      <c r="G294" s="381">
        <v>0</v>
      </c>
      <c r="H294" s="381">
        <v>0</v>
      </c>
      <c r="I294" s="381">
        <v>0</v>
      </c>
      <c r="J294" s="381">
        <v>0</v>
      </c>
      <c r="K294" s="381">
        <v>0</v>
      </c>
      <c r="L294" s="381"/>
      <c r="M294" s="381">
        <v>0</v>
      </c>
      <c r="N294" s="381">
        <v>0</v>
      </c>
      <c r="O294" s="381">
        <v>0</v>
      </c>
      <c r="P294" s="381">
        <v>0</v>
      </c>
      <c r="Q294" s="381">
        <v>0</v>
      </c>
      <c r="R294" s="381">
        <v>0</v>
      </c>
      <c r="S294" s="381">
        <v>0</v>
      </c>
      <c r="T294" s="381">
        <v>0</v>
      </c>
      <c r="U294" s="381">
        <v>0</v>
      </c>
      <c r="V294" s="381">
        <v>0</v>
      </c>
      <c r="W294" s="381">
        <v>0</v>
      </c>
      <c r="X294" s="381">
        <v>0</v>
      </c>
      <c r="Y294" s="382">
        <v>0</v>
      </c>
    </row>
    <row r="295" spans="1:25" x14ac:dyDescent="0.3">
      <c r="A295" s="370" t="s">
        <v>1341</v>
      </c>
      <c r="B295" s="365" t="s">
        <v>1877</v>
      </c>
      <c r="C295" s="365" t="s">
        <v>1878</v>
      </c>
      <c r="D295" s="365" t="s">
        <v>2</v>
      </c>
      <c r="E295" s="365" t="s">
        <v>2073</v>
      </c>
      <c r="F295" s="381">
        <v>51000</v>
      </c>
      <c r="G295" s="381">
        <v>44162.46</v>
      </c>
      <c r="H295" s="381">
        <v>9000</v>
      </c>
      <c r="I295" s="381">
        <v>6954.48</v>
      </c>
      <c r="J295" s="381">
        <v>367000</v>
      </c>
      <c r="K295" s="381">
        <v>297207.7</v>
      </c>
      <c r="L295" s="381"/>
      <c r="M295" s="381">
        <v>0</v>
      </c>
      <c r="N295" s="381">
        <v>0</v>
      </c>
      <c r="O295" s="381">
        <v>0</v>
      </c>
      <c r="P295" s="381">
        <v>0</v>
      </c>
      <c r="Q295" s="381">
        <v>0</v>
      </c>
      <c r="R295" s="381">
        <v>0</v>
      </c>
      <c r="S295" s="381">
        <v>0</v>
      </c>
      <c r="T295" s="381">
        <v>42000</v>
      </c>
      <c r="U295" s="381">
        <v>41880</v>
      </c>
      <c r="V295" s="381">
        <v>280000</v>
      </c>
      <c r="W295" s="381">
        <v>174830.89</v>
      </c>
      <c r="X295" s="381">
        <v>749000</v>
      </c>
      <c r="Y295" s="382">
        <v>565035.59</v>
      </c>
    </row>
    <row r="296" spans="1:25" x14ac:dyDescent="0.3">
      <c r="A296" s="370" t="s">
        <v>1341</v>
      </c>
      <c r="B296" s="365" t="s">
        <v>1877</v>
      </c>
      <c r="C296" s="365" t="s">
        <v>1878</v>
      </c>
      <c r="D296" s="365" t="s">
        <v>6</v>
      </c>
      <c r="E296" s="365" t="s">
        <v>2074</v>
      </c>
      <c r="F296" s="381"/>
      <c r="G296" s="381">
        <v>0</v>
      </c>
      <c r="H296" s="381">
        <v>0</v>
      </c>
      <c r="I296" s="381">
        <v>0</v>
      </c>
      <c r="J296" s="381">
        <v>0</v>
      </c>
      <c r="K296" s="381">
        <v>0</v>
      </c>
      <c r="L296" s="381"/>
      <c r="M296" s="381">
        <v>0</v>
      </c>
      <c r="N296" s="381">
        <v>0</v>
      </c>
      <c r="O296" s="381">
        <v>0</v>
      </c>
      <c r="P296" s="381">
        <v>0</v>
      </c>
      <c r="Q296" s="381">
        <v>0</v>
      </c>
      <c r="R296" s="381">
        <v>0</v>
      </c>
      <c r="S296" s="381">
        <v>0</v>
      </c>
      <c r="T296" s="381">
        <v>0</v>
      </c>
      <c r="U296" s="381">
        <v>9487.23</v>
      </c>
      <c r="V296" s="381">
        <v>0</v>
      </c>
      <c r="W296" s="381">
        <v>0</v>
      </c>
      <c r="X296" s="381">
        <v>0</v>
      </c>
      <c r="Y296" s="382">
        <v>9487.23</v>
      </c>
    </row>
    <row r="297" spans="1:25" x14ac:dyDescent="0.3">
      <c r="A297" s="370" t="s">
        <v>1341</v>
      </c>
      <c r="B297" s="365" t="s">
        <v>1877</v>
      </c>
      <c r="C297" s="365" t="s">
        <v>1878</v>
      </c>
      <c r="D297" s="365" t="s">
        <v>10</v>
      </c>
      <c r="E297" s="365" t="s">
        <v>2076</v>
      </c>
      <c r="F297" s="381"/>
      <c r="G297" s="381">
        <v>0</v>
      </c>
      <c r="H297" s="381">
        <v>0</v>
      </c>
      <c r="I297" s="381">
        <v>0</v>
      </c>
      <c r="J297" s="381">
        <v>0</v>
      </c>
      <c r="K297" s="381">
        <v>0</v>
      </c>
      <c r="L297" s="381"/>
      <c r="M297" s="381">
        <v>0</v>
      </c>
      <c r="N297" s="381">
        <v>0</v>
      </c>
      <c r="O297" s="381">
        <v>0</v>
      </c>
      <c r="P297" s="381">
        <v>0</v>
      </c>
      <c r="Q297" s="381">
        <v>0</v>
      </c>
      <c r="R297" s="381">
        <v>0</v>
      </c>
      <c r="S297" s="381">
        <v>0</v>
      </c>
      <c r="T297" s="381">
        <v>0</v>
      </c>
      <c r="U297" s="381">
        <v>0</v>
      </c>
      <c r="V297" s="381">
        <v>25352</v>
      </c>
      <c r="W297" s="381">
        <v>17823.8</v>
      </c>
      <c r="X297" s="381">
        <v>25352</v>
      </c>
      <c r="Y297" s="382">
        <v>17823.8</v>
      </c>
    </row>
    <row r="298" spans="1:25" x14ac:dyDescent="0.3">
      <c r="A298" s="370" t="s">
        <v>1341</v>
      </c>
      <c r="B298" s="365" t="s">
        <v>1877</v>
      </c>
      <c r="C298" s="365" t="s">
        <v>1878</v>
      </c>
      <c r="D298" s="365" t="s">
        <v>15</v>
      </c>
      <c r="E298" s="365" t="s">
        <v>2075</v>
      </c>
      <c r="F298" s="381"/>
      <c r="G298" s="381">
        <v>0</v>
      </c>
      <c r="H298" s="381">
        <v>0</v>
      </c>
      <c r="I298" s="381">
        <v>0</v>
      </c>
      <c r="J298" s="381">
        <v>0</v>
      </c>
      <c r="K298" s="381">
        <v>0</v>
      </c>
      <c r="L298" s="381"/>
      <c r="M298" s="381">
        <v>0</v>
      </c>
      <c r="N298" s="381">
        <v>0</v>
      </c>
      <c r="O298" s="381">
        <v>0</v>
      </c>
      <c r="P298" s="381">
        <v>0</v>
      </c>
      <c r="Q298" s="381">
        <v>0</v>
      </c>
      <c r="R298" s="381">
        <v>0</v>
      </c>
      <c r="S298" s="381">
        <v>0</v>
      </c>
      <c r="T298" s="381">
        <v>0</v>
      </c>
      <c r="U298" s="381">
        <v>0</v>
      </c>
      <c r="V298" s="381">
        <v>6148</v>
      </c>
      <c r="W298" s="381">
        <v>89.47</v>
      </c>
      <c r="X298" s="381">
        <v>6148</v>
      </c>
      <c r="Y298" s="382">
        <v>89.47</v>
      </c>
    </row>
    <row r="299" spans="1:25" x14ac:dyDescent="0.3">
      <c r="A299" s="370" t="s">
        <v>1341</v>
      </c>
      <c r="B299" s="365" t="s">
        <v>2012</v>
      </c>
      <c r="C299" s="365" t="s">
        <v>2013</v>
      </c>
      <c r="D299" s="365" t="s">
        <v>2</v>
      </c>
      <c r="E299" s="365" t="s">
        <v>2073</v>
      </c>
      <c r="F299" s="381">
        <v>336600</v>
      </c>
      <c r="G299" s="381">
        <v>305154.59999999998</v>
      </c>
      <c r="H299" s="381">
        <v>58700</v>
      </c>
      <c r="I299" s="381">
        <v>50669.53</v>
      </c>
      <c r="J299" s="381">
        <v>99700</v>
      </c>
      <c r="K299" s="381">
        <v>95777.4</v>
      </c>
      <c r="L299" s="381"/>
      <c r="M299" s="381">
        <v>0</v>
      </c>
      <c r="N299" s="381">
        <v>7000</v>
      </c>
      <c r="O299" s="381">
        <v>4047.55</v>
      </c>
      <c r="P299" s="381">
        <v>0</v>
      </c>
      <c r="Q299" s="381">
        <v>0</v>
      </c>
      <c r="R299" s="381">
        <v>500</v>
      </c>
      <c r="S299" s="381">
        <v>380.54</v>
      </c>
      <c r="T299" s="381">
        <v>0</v>
      </c>
      <c r="U299" s="381">
        <v>0</v>
      </c>
      <c r="V299" s="381">
        <v>60936</v>
      </c>
      <c r="W299" s="381">
        <v>60819.74</v>
      </c>
      <c r="X299" s="381">
        <v>563436</v>
      </c>
      <c r="Y299" s="382">
        <v>516849.4</v>
      </c>
    </row>
    <row r="300" spans="1:25" x14ac:dyDescent="0.3">
      <c r="A300" s="370" t="s">
        <v>1341</v>
      </c>
      <c r="B300" s="365" t="s">
        <v>2012</v>
      </c>
      <c r="C300" s="365" t="s">
        <v>2013</v>
      </c>
      <c r="D300" s="365" t="s">
        <v>6</v>
      </c>
      <c r="E300" s="365" t="s">
        <v>2074</v>
      </c>
      <c r="F300" s="381"/>
      <c r="G300" s="381">
        <v>0</v>
      </c>
      <c r="H300" s="381">
        <v>0</v>
      </c>
      <c r="I300" s="381">
        <v>0</v>
      </c>
      <c r="J300" s="381">
        <v>0</v>
      </c>
      <c r="K300" s="381">
        <v>0</v>
      </c>
      <c r="L300" s="381"/>
      <c r="M300" s="381">
        <v>0</v>
      </c>
      <c r="N300" s="381">
        <v>0</v>
      </c>
      <c r="O300" s="381">
        <v>0</v>
      </c>
      <c r="P300" s="381">
        <v>0</v>
      </c>
      <c r="Q300" s="381">
        <v>0</v>
      </c>
      <c r="R300" s="381">
        <v>0</v>
      </c>
      <c r="S300" s="381">
        <v>0</v>
      </c>
      <c r="T300" s="381">
        <v>0</v>
      </c>
      <c r="U300" s="381">
        <v>356800.96</v>
      </c>
      <c r="V300" s="381">
        <v>215000</v>
      </c>
      <c r="W300" s="381">
        <v>0</v>
      </c>
      <c r="X300" s="381">
        <v>215000</v>
      </c>
      <c r="Y300" s="382">
        <v>356800.96</v>
      </c>
    </row>
    <row r="301" spans="1:25" x14ac:dyDescent="0.3">
      <c r="A301" s="370" t="s">
        <v>1341</v>
      </c>
      <c r="B301" s="365" t="s">
        <v>2012</v>
      </c>
      <c r="C301" s="365" t="s">
        <v>2013</v>
      </c>
      <c r="D301" s="365" t="s">
        <v>10</v>
      </c>
      <c r="E301" s="365" t="s">
        <v>2076</v>
      </c>
      <c r="F301" s="381"/>
      <c r="G301" s="381">
        <v>0</v>
      </c>
      <c r="H301" s="381">
        <v>0</v>
      </c>
      <c r="I301" s="381">
        <v>0</v>
      </c>
      <c r="J301" s="381">
        <v>0</v>
      </c>
      <c r="K301" s="381">
        <v>0</v>
      </c>
      <c r="L301" s="381"/>
      <c r="M301" s="381">
        <v>0</v>
      </c>
      <c r="N301" s="381">
        <v>0</v>
      </c>
      <c r="O301" s="381">
        <v>0</v>
      </c>
      <c r="P301" s="381">
        <v>0</v>
      </c>
      <c r="Q301" s="381">
        <v>0</v>
      </c>
      <c r="R301" s="381">
        <v>0</v>
      </c>
      <c r="S301" s="381">
        <v>0</v>
      </c>
      <c r="T301" s="381">
        <v>0</v>
      </c>
      <c r="U301" s="381">
        <v>0</v>
      </c>
      <c r="V301" s="381">
        <v>49370.91</v>
      </c>
      <c r="W301" s="381">
        <v>46469.5</v>
      </c>
      <c r="X301" s="381">
        <v>49370.91</v>
      </c>
      <c r="Y301" s="382">
        <v>46469.5</v>
      </c>
    </row>
    <row r="302" spans="1:25" x14ac:dyDescent="0.3">
      <c r="A302" s="370" t="s">
        <v>1341</v>
      </c>
      <c r="B302" s="365" t="s">
        <v>2012</v>
      </c>
      <c r="C302" s="365" t="s">
        <v>2013</v>
      </c>
      <c r="D302" s="365" t="s">
        <v>15</v>
      </c>
      <c r="E302" s="365" t="s">
        <v>2075</v>
      </c>
      <c r="F302" s="381"/>
      <c r="G302" s="381">
        <v>0</v>
      </c>
      <c r="H302" s="381">
        <v>0</v>
      </c>
      <c r="I302" s="381">
        <v>0</v>
      </c>
      <c r="J302" s="381">
        <v>0</v>
      </c>
      <c r="K302" s="381">
        <v>0</v>
      </c>
      <c r="L302" s="381"/>
      <c r="M302" s="381">
        <v>0</v>
      </c>
      <c r="N302" s="381">
        <v>0</v>
      </c>
      <c r="O302" s="381">
        <v>0</v>
      </c>
      <c r="P302" s="381">
        <v>0</v>
      </c>
      <c r="Q302" s="381">
        <v>0</v>
      </c>
      <c r="R302" s="381">
        <v>0</v>
      </c>
      <c r="S302" s="381">
        <v>0</v>
      </c>
      <c r="T302" s="381">
        <v>0</v>
      </c>
      <c r="U302" s="381">
        <v>0</v>
      </c>
      <c r="V302" s="381">
        <v>56363.09</v>
      </c>
      <c r="W302" s="381">
        <v>47978.32</v>
      </c>
      <c r="X302" s="381">
        <v>56363.09</v>
      </c>
      <c r="Y302" s="382">
        <v>47978.32</v>
      </c>
    </row>
    <row r="303" spans="1:25" x14ac:dyDescent="0.3">
      <c r="A303" s="370" t="s">
        <v>1401</v>
      </c>
      <c r="B303" s="365" t="s">
        <v>1855</v>
      </c>
      <c r="C303" s="365" t="s">
        <v>1856</v>
      </c>
      <c r="D303" s="365" t="s">
        <v>2</v>
      </c>
      <c r="E303" s="365" t="s">
        <v>2073</v>
      </c>
      <c r="F303" s="381">
        <v>1685000</v>
      </c>
      <c r="G303" s="381">
        <v>1648801.4</v>
      </c>
      <c r="H303" s="381">
        <v>184500</v>
      </c>
      <c r="I303" s="381">
        <v>169672.56</v>
      </c>
      <c r="J303" s="381">
        <v>349850</v>
      </c>
      <c r="K303" s="381">
        <v>343835.8</v>
      </c>
      <c r="L303" s="381"/>
      <c r="M303" s="381">
        <v>0</v>
      </c>
      <c r="N303" s="381">
        <v>0</v>
      </c>
      <c r="O303" s="381">
        <v>0</v>
      </c>
      <c r="P303" s="381">
        <v>150</v>
      </c>
      <c r="Q303" s="381">
        <v>140.30000000000001</v>
      </c>
      <c r="R303" s="381">
        <v>2700</v>
      </c>
      <c r="S303" s="381">
        <v>2413.0300000000002</v>
      </c>
      <c r="T303" s="381">
        <v>0</v>
      </c>
      <c r="U303" s="381">
        <v>0</v>
      </c>
      <c r="V303" s="381">
        <v>130000</v>
      </c>
      <c r="W303" s="381">
        <v>6895.03</v>
      </c>
      <c r="X303" s="381">
        <v>2352200</v>
      </c>
      <c r="Y303" s="382">
        <v>2171758.13</v>
      </c>
    </row>
    <row r="304" spans="1:25" x14ac:dyDescent="0.3">
      <c r="A304" s="370" t="s">
        <v>1401</v>
      </c>
      <c r="B304" s="365" t="s">
        <v>1855</v>
      </c>
      <c r="C304" s="365" t="s">
        <v>1856</v>
      </c>
      <c r="D304" s="365" t="s">
        <v>6</v>
      </c>
      <c r="E304" s="365" t="s">
        <v>2074</v>
      </c>
      <c r="F304" s="381"/>
      <c r="G304" s="381">
        <v>0</v>
      </c>
      <c r="H304" s="381">
        <v>0</v>
      </c>
      <c r="I304" s="381">
        <v>0</v>
      </c>
      <c r="J304" s="381">
        <v>0</v>
      </c>
      <c r="K304" s="381">
        <v>0</v>
      </c>
      <c r="L304" s="381"/>
      <c r="M304" s="381">
        <v>0</v>
      </c>
      <c r="N304" s="381">
        <v>0</v>
      </c>
      <c r="O304" s="381">
        <v>0</v>
      </c>
      <c r="P304" s="381">
        <v>0</v>
      </c>
      <c r="Q304" s="381">
        <v>0</v>
      </c>
      <c r="R304" s="381">
        <v>0</v>
      </c>
      <c r="S304" s="381">
        <v>0</v>
      </c>
      <c r="T304" s="381">
        <v>0</v>
      </c>
      <c r="U304" s="381">
        <v>0</v>
      </c>
      <c r="V304" s="381">
        <v>0</v>
      </c>
      <c r="W304" s="381">
        <v>0</v>
      </c>
      <c r="X304" s="381">
        <v>0</v>
      </c>
      <c r="Y304" s="382">
        <v>0</v>
      </c>
    </row>
    <row r="305" spans="1:25" x14ac:dyDescent="0.3">
      <c r="A305" s="370" t="s">
        <v>1401</v>
      </c>
      <c r="B305" s="365" t="s">
        <v>1855</v>
      </c>
      <c r="C305" s="365" t="s">
        <v>1856</v>
      </c>
      <c r="D305" s="365" t="s">
        <v>10</v>
      </c>
      <c r="E305" s="365" t="s">
        <v>2076</v>
      </c>
      <c r="F305" s="381"/>
      <c r="G305" s="381">
        <v>0</v>
      </c>
      <c r="H305" s="381">
        <v>0</v>
      </c>
      <c r="I305" s="381">
        <v>0</v>
      </c>
      <c r="J305" s="381">
        <v>0</v>
      </c>
      <c r="K305" s="381">
        <v>0</v>
      </c>
      <c r="L305" s="381"/>
      <c r="M305" s="381">
        <v>0</v>
      </c>
      <c r="N305" s="381">
        <v>0</v>
      </c>
      <c r="O305" s="381">
        <v>0</v>
      </c>
      <c r="P305" s="381">
        <v>0</v>
      </c>
      <c r="Q305" s="381">
        <v>0</v>
      </c>
      <c r="R305" s="381">
        <v>0</v>
      </c>
      <c r="S305" s="381">
        <v>0</v>
      </c>
      <c r="T305" s="381">
        <v>0</v>
      </c>
      <c r="U305" s="381">
        <v>0</v>
      </c>
      <c r="V305" s="381">
        <v>0</v>
      </c>
      <c r="W305" s="381">
        <v>0</v>
      </c>
      <c r="X305" s="381">
        <v>0</v>
      </c>
      <c r="Y305" s="382">
        <v>0</v>
      </c>
    </row>
    <row r="306" spans="1:25" x14ac:dyDescent="0.3">
      <c r="A306" s="370" t="s">
        <v>1401</v>
      </c>
      <c r="B306" s="365" t="s">
        <v>1855</v>
      </c>
      <c r="C306" s="365" t="s">
        <v>1856</v>
      </c>
      <c r="D306" s="365" t="s">
        <v>15</v>
      </c>
      <c r="E306" s="365" t="s">
        <v>2075</v>
      </c>
      <c r="F306" s="381"/>
      <c r="G306" s="381">
        <v>0</v>
      </c>
      <c r="H306" s="381">
        <v>0</v>
      </c>
      <c r="I306" s="381">
        <v>0</v>
      </c>
      <c r="J306" s="381">
        <v>0</v>
      </c>
      <c r="K306" s="381">
        <v>0</v>
      </c>
      <c r="L306" s="381"/>
      <c r="M306" s="381">
        <v>0</v>
      </c>
      <c r="N306" s="381">
        <v>0</v>
      </c>
      <c r="O306" s="381">
        <v>0</v>
      </c>
      <c r="P306" s="381">
        <v>0</v>
      </c>
      <c r="Q306" s="381">
        <v>0</v>
      </c>
      <c r="R306" s="381">
        <v>0</v>
      </c>
      <c r="S306" s="381">
        <v>0</v>
      </c>
      <c r="T306" s="381">
        <v>0</v>
      </c>
      <c r="U306" s="381">
        <v>0</v>
      </c>
      <c r="V306" s="381">
        <v>0</v>
      </c>
      <c r="W306" s="381">
        <v>0</v>
      </c>
      <c r="X306" s="381">
        <v>0</v>
      </c>
      <c r="Y306" s="382">
        <v>0</v>
      </c>
    </row>
    <row r="307" spans="1:25" x14ac:dyDescent="0.3">
      <c r="A307" s="370" t="s">
        <v>1401</v>
      </c>
      <c r="B307" s="365" t="s">
        <v>1855</v>
      </c>
      <c r="C307" s="365" t="s">
        <v>1856</v>
      </c>
      <c r="D307" s="365" t="s">
        <v>29</v>
      </c>
      <c r="E307" s="365" t="s">
        <v>2078</v>
      </c>
      <c r="F307" s="381"/>
      <c r="G307" s="381">
        <v>0</v>
      </c>
      <c r="H307" s="381">
        <v>0</v>
      </c>
      <c r="I307" s="381">
        <v>0</v>
      </c>
      <c r="J307" s="381">
        <v>0</v>
      </c>
      <c r="K307" s="381">
        <v>0</v>
      </c>
      <c r="L307" s="381"/>
      <c r="M307" s="381">
        <v>0</v>
      </c>
      <c r="N307" s="381">
        <v>0</v>
      </c>
      <c r="O307" s="381">
        <v>0</v>
      </c>
      <c r="P307" s="381">
        <v>0</v>
      </c>
      <c r="Q307" s="381">
        <v>0</v>
      </c>
      <c r="R307" s="381">
        <v>0</v>
      </c>
      <c r="S307" s="381">
        <v>0</v>
      </c>
      <c r="T307" s="381">
        <v>0</v>
      </c>
      <c r="U307" s="381">
        <v>0</v>
      </c>
      <c r="V307" s="381">
        <v>0</v>
      </c>
      <c r="W307" s="381">
        <v>0</v>
      </c>
      <c r="X307" s="381">
        <v>0</v>
      </c>
      <c r="Y307" s="382">
        <v>0</v>
      </c>
    </row>
    <row r="308" spans="1:25" x14ac:dyDescent="0.3">
      <c r="A308" s="370" t="s">
        <v>1465</v>
      </c>
      <c r="B308" s="365" t="s">
        <v>1855</v>
      </c>
      <c r="C308" s="365" t="s">
        <v>1856</v>
      </c>
      <c r="D308" s="365" t="s">
        <v>2</v>
      </c>
      <c r="E308" s="365" t="s">
        <v>2073</v>
      </c>
      <c r="F308" s="381">
        <v>87122.43</v>
      </c>
      <c r="G308" s="381">
        <v>87074.89</v>
      </c>
      <c r="H308" s="381">
        <v>11272.88</v>
      </c>
      <c r="I308" s="381">
        <v>10605.84</v>
      </c>
      <c r="J308" s="381">
        <v>23375.39</v>
      </c>
      <c r="K308" s="381">
        <v>22905.7</v>
      </c>
      <c r="L308" s="381"/>
      <c r="M308" s="381">
        <v>0</v>
      </c>
      <c r="N308" s="381">
        <v>0</v>
      </c>
      <c r="O308" s="381">
        <v>0</v>
      </c>
      <c r="P308" s="381">
        <v>0</v>
      </c>
      <c r="Q308" s="381">
        <v>0</v>
      </c>
      <c r="R308" s="381">
        <v>683.25</v>
      </c>
      <c r="S308" s="381">
        <v>680.43</v>
      </c>
      <c r="T308" s="381">
        <v>0</v>
      </c>
      <c r="U308" s="381">
        <v>0</v>
      </c>
      <c r="V308" s="381">
        <v>22604.01</v>
      </c>
      <c r="W308" s="381">
        <v>20926.36</v>
      </c>
      <c r="X308" s="381">
        <v>145057.95000000001</v>
      </c>
      <c r="Y308" s="382">
        <v>142193.32</v>
      </c>
    </row>
    <row r="309" spans="1:25" x14ac:dyDescent="0.3">
      <c r="A309" s="370" t="s">
        <v>1465</v>
      </c>
      <c r="B309" s="365" t="s">
        <v>1967</v>
      </c>
      <c r="C309" s="365" t="s">
        <v>1968</v>
      </c>
      <c r="D309" s="365" t="s">
        <v>2</v>
      </c>
      <c r="E309" s="365" t="s">
        <v>2073</v>
      </c>
      <c r="F309" s="381">
        <v>1809819.9</v>
      </c>
      <c r="G309" s="381">
        <v>1802512.96</v>
      </c>
      <c r="H309" s="381">
        <v>227660</v>
      </c>
      <c r="I309" s="381">
        <v>204267.78</v>
      </c>
      <c r="J309" s="381">
        <v>396750</v>
      </c>
      <c r="K309" s="381">
        <v>383693.3</v>
      </c>
      <c r="L309" s="381"/>
      <c r="M309" s="381">
        <v>0</v>
      </c>
      <c r="N309" s="381">
        <v>0</v>
      </c>
      <c r="O309" s="381">
        <v>0</v>
      </c>
      <c r="P309" s="381">
        <v>0</v>
      </c>
      <c r="Q309" s="381">
        <v>0</v>
      </c>
      <c r="R309" s="381">
        <v>2900</v>
      </c>
      <c r="S309" s="381">
        <v>2194.37</v>
      </c>
      <c r="T309" s="381">
        <v>1110</v>
      </c>
      <c r="U309" s="381">
        <v>936</v>
      </c>
      <c r="V309" s="381">
        <v>158270</v>
      </c>
      <c r="W309" s="381">
        <v>97339.16</v>
      </c>
      <c r="X309" s="381">
        <v>2596509.9</v>
      </c>
      <c r="Y309" s="382">
        <v>2490943.63</v>
      </c>
    </row>
    <row r="310" spans="1:25" x14ac:dyDescent="0.3">
      <c r="A310" s="370" t="s">
        <v>1465</v>
      </c>
      <c r="B310" s="365" t="s">
        <v>1967</v>
      </c>
      <c r="C310" s="365" t="s">
        <v>1968</v>
      </c>
      <c r="D310" s="365" t="s">
        <v>10</v>
      </c>
      <c r="E310" s="365" t="s">
        <v>2076</v>
      </c>
      <c r="F310" s="381"/>
      <c r="G310" s="381">
        <v>0</v>
      </c>
      <c r="H310" s="381">
        <v>0</v>
      </c>
      <c r="I310" s="381">
        <v>0</v>
      </c>
      <c r="J310" s="381">
        <v>0</v>
      </c>
      <c r="K310" s="381">
        <v>0</v>
      </c>
      <c r="L310" s="381"/>
      <c r="M310" s="381">
        <v>0</v>
      </c>
      <c r="N310" s="381">
        <v>0</v>
      </c>
      <c r="O310" s="381">
        <v>0</v>
      </c>
      <c r="P310" s="381">
        <v>0</v>
      </c>
      <c r="Q310" s="381">
        <v>0</v>
      </c>
      <c r="R310" s="381">
        <v>0</v>
      </c>
      <c r="S310" s="381">
        <v>0</v>
      </c>
      <c r="T310" s="381">
        <v>0</v>
      </c>
      <c r="U310" s="381">
        <v>0</v>
      </c>
      <c r="V310" s="381">
        <v>0</v>
      </c>
      <c r="W310" s="381">
        <v>0</v>
      </c>
      <c r="X310" s="381">
        <v>0</v>
      </c>
      <c r="Y310" s="382">
        <v>0</v>
      </c>
    </row>
    <row r="311" spans="1:25" x14ac:dyDescent="0.3">
      <c r="A311" s="370" t="s">
        <v>1465</v>
      </c>
      <c r="B311" s="365" t="s">
        <v>1967</v>
      </c>
      <c r="C311" s="365" t="s">
        <v>1968</v>
      </c>
      <c r="D311" s="365" t="s">
        <v>15</v>
      </c>
      <c r="E311" s="365" t="s">
        <v>2075</v>
      </c>
      <c r="F311" s="381"/>
      <c r="G311" s="381">
        <v>0</v>
      </c>
      <c r="H311" s="381">
        <v>0</v>
      </c>
      <c r="I311" s="381">
        <v>0</v>
      </c>
      <c r="J311" s="381">
        <v>0</v>
      </c>
      <c r="K311" s="381">
        <v>0</v>
      </c>
      <c r="L311" s="381"/>
      <c r="M311" s="381">
        <v>0</v>
      </c>
      <c r="N311" s="381">
        <v>0</v>
      </c>
      <c r="O311" s="381">
        <v>0</v>
      </c>
      <c r="P311" s="381">
        <v>0</v>
      </c>
      <c r="Q311" s="381">
        <v>0</v>
      </c>
      <c r="R311" s="381">
        <v>0</v>
      </c>
      <c r="S311" s="381">
        <v>0</v>
      </c>
      <c r="T311" s="381">
        <v>0</v>
      </c>
      <c r="U311" s="381">
        <v>0</v>
      </c>
      <c r="V311" s="381">
        <v>0</v>
      </c>
      <c r="W311" s="381">
        <v>0</v>
      </c>
      <c r="X311" s="381">
        <v>0</v>
      </c>
      <c r="Y311" s="382">
        <v>0</v>
      </c>
    </row>
    <row r="312" spans="1:25" x14ac:dyDescent="0.3">
      <c r="A312" s="370" t="s">
        <v>1465</v>
      </c>
      <c r="B312" s="365" t="s">
        <v>1967</v>
      </c>
      <c r="C312" s="365" t="s">
        <v>1968</v>
      </c>
      <c r="D312" s="365" t="s">
        <v>29</v>
      </c>
      <c r="E312" s="365" t="s">
        <v>2078</v>
      </c>
      <c r="F312" s="381"/>
      <c r="G312" s="381">
        <v>0</v>
      </c>
      <c r="H312" s="381">
        <v>0</v>
      </c>
      <c r="I312" s="381">
        <v>0</v>
      </c>
      <c r="J312" s="381">
        <v>0</v>
      </c>
      <c r="K312" s="381">
        <v>0</v>
      </c>
      <c r="L312" s="381"/>
      <c r="M312" s="381">
        <v>0</v>
      </c>
      <c r="N312" s="381">
        <v>0</v>
      </c>
      <c r="O312" s="381">
        <v>0</v>
      </c>
      <c r="P312" s="381">
        <v>0</v>
      </c>
      <c r="Q312" s="381">
        <v>0</v>
      </c>
      <c r="R312" s="381">
        <v>0</v>
      </c>
      <c r="S312" s="381">
        <v>0</v>
      </c>
      <c r="T312" s="381">
        <v>0</v>
      </c>
      <c r="U312" s="381">
        <v>0</v>
      </c>
      <c r="V312" s="381">
        <v>0</v>
      </c>
      <c r="W312" s="381">
        <v>0</v>
      </c>
      <c r="X312" s="381">
        <v>0</v>
      </c>
      <c r="Y312" s="382">
        <v>0</v>
      </c>
    </row>
    <row r="313" spans="1:25" x14ac:dyDescent="0.3">
      <c r="A313" s="370" t="s">
        <v>1545</v>
      </c>
      <c r="B313" s="365" t="s">
        <v>1855</v>
      </c>
      <c r="C313" s="365" t="s">
        <v>1856</v>
      </c>
      <c r="D313" s="365" t="s">
        <v>2</v>
      </c>
      <c r="E313" s="365" t="s">
        <v>2073</v>
      </c>
      <c r="F313" s="381"/>
      <c r="G313" s="381">
        <v>0</v>
      </c>
      <c r="H313" s="381">
        <v>0</v>
      </c>
      <c r="I313" s="381">
        <v>0</v>
      </c>
      <c r="J313" s="381">
        <v>0</v>
      </c>
      <c r="K313" s="381">
        <v>0</v>
      </c>
      <c r="L313" s="381"/>
      <c r="M313" s="381">
        <v>0</v>
      </c>
      <c r="N313" s="381">
        <v>0</v>
      </c>
      <c r="O313" s="381">
        <v>0</v>
      </c>
      <c r="P313" s="381">
        <v>0</v>
      </c>
      <c r="Q313" s="381">
        <v>0</v>
      </c>
      <c r="R313" s="381">
        <v>0</v>
      </c>
      <c r="S313" s="381">
        <v>0</v>
      </c>
      <c r="T313" s="381">
        <v>0</v>
      </c>
      <c r="U313" s="381">
        <v>0</v>
      </c>
      <c r="V313" s="381">
        <v>0</v>
      </c>
      <c r="W313" s="381">
        <v>0</v>
      </c>
      <c r="X313" s="381">
        <v>0</v>
      </c>
      <c r="Y313" s="382">
        <v>0</v>
      </c>
    </row>
    <row r="314" spans="1:25" x14ac:dyDescent="0.3">
      <c r="A314" s="370" t="s">
        <v>1545</v>
      </c>
      <c r="B314" s="365" t="s">
        <v>2014</v>
      </c>
      <c r="C314" s="365" t="s">
        <v>2015</v>
      </c>
      <c r="D314" s="365" t="s">
        <v>2</v>
      </c>
      <c r="E314" s="365" t="s">
        <v>2073</v>
      </c>
      <c r="F314" s="381">
        <v>67200</v>
      </c>
      <c r="G314" s="381">
        <v>63840.93</v>
      </c>
      <c r="H314" s="381">
        <v>8500</v>
      </c>
      <c r="I314" s="381">
        <v>8126.66</v>
      </c>
      <c r="J314" s="381">
        <v>34500</v>
      </c>
      <c r="K314" s="381">
        <v>26870.9</v>
      </c>
      <c r="L314" s="381"/>
      <c r="M314" s="381">
        <v>0</v>
      </c>
      <c r="N314" s="381">
        <v>0</v>
      </c>
      <c r="O314" s="381">
        <v>0</v>
      </c>
      <c r="P314" s="381">
        <v>500</v>
      </c>
      <c r="Q314" s="381">
        <v>127.7</v>
      </c>
      <c r="R314" s="381">
        <v>303</v>
      </c>
      <c r="S314" s="381">
        <v>181.8</v>
      </c>
      <c r="T314" s="381">
        <v>0</v>
      </c>
      <c r="U314" s="381">
        <v>0</v>
      </c>
      <c r="V314" s="381">
        <v>4000</v>
      </c>
      <c r="W314" s="381">
        <v>3163.61</v>
      </c>
      <c r="X314" s="381">
        <v>115003</v>
      </c>
      <c r="Y314" s="382">
        <v>102311.6</v>
      </c>
    </row>
    <row r="315" spans="1:25" x14ac:dyDescent="0.3">
      <c r="A315" s="370" t="s">
        <v>1549</v>
      </c>
      <c r="B315" s="365" t="s">
        <v>1855</v>
      </c>
      <c r="C315" s="365" t="s">
        <v>1856</v>
      </c>
      <c r="D315" s="365" t="s">
        <v>2</v>
      </c>
      <c r="E315" s="365" t="s">
        <v>2073</v>
      </c>
      <c r="F315" s="381"/>
      <c r="G315" s="381">
        <v>0</v>
      </c>
      <c r="H315" s="381">
        <v>0</v>
      </c>
      <c r="I315" s="381">
        <v>0</v>
      </c>
      <c r="J315" s="381">
        <v>0</v>
      </c>
      <c r="K315" s="381">
        <v>0</v>
      </c>
      <c r="L315" s="381"/>
      <c r="M315" s="381">
        <v>0</v>
      </c>
      <c r="N315" s="381">
        <v>0</v>
      </c>
      <c r="O315" s="381">
        <v>0</v>
      </c>
      <c r="P315" s="381">
        <v>0</v>
      </c>
      <c r="Q315" s="381">
        <v>0</v>
      </c>
      <c r="R315" s="381">
        <v>0</v>
      </c>
      <c r="S315" s="381">
        <v>0</v>
      </c>
      <c r="T315" s="381">
        <v>0</v>
      </c>
      <c r="U315" s="381">
        <v>0</v>
      </c>
      <c r="V315" s="381">
        <v>0</v>
      </c>
      <c r="W315" s="381">
        <v>0</v>
      </c>
      <c r="X315" s="381">
        <v>0</v>
      </c>
      <c r="Y315" s="382">
        <v>0</v>
      </c>
    </row>
    <row r="316" spans="1:25" x14ac:dyDescent="0.3">
      <c r="A316" s="370" t="s">
        <v>1549</v>
      </c>
      <c r="B316" s="365" t="s">
        <v>1855</v>
      </c>
      <c r="C316" s="365" t="s">
        <v>1856</v>
      </c>
      <c r="D316" s="365" t="s">
        <v>29</v>
      </c>
      <c r="E316" s="365" t="s">
        <v>2078</v>
      </c>
      <c r="F316" s="381"/>
      <c r="G316" s="381">
        <v>0</v>
      </c>
      <c r="H316" s="381">
        <v>0</v>
      </c>
      <c r="I316" s="381">
        <v>0</v>
      </c>
      <c r="J316" s="381">
        <v>0</v>
      </c>
      <c r="K316" s="381">
        <v>0</v>
      </c>
      <c r="L316" s="381"/>
      <c r="M316" s="381">
        <v>0</v>
      </c>
      <c r="N316" s="381">
        <v>0</v>
      </c>
      <c r="O316" s="381">
        <v>0</v>
      </c>
      <c r="P316" s="381">
        <v>0</v>
      </c>
      <c r="Q316" s="381">
        <v>0</v>
      </c>
      <c r="R316" s="381">
        <v>0</v>
      </c>
      <c r="S316" s="381">
        <v>0</v>
      </c>
      <c r="T316" s="381">
        <v>0</v>
      </c>
      <c r="U316" s="381">
        <v>0</v>
      </c>
      <c r="V316" s="381">
        <v>0</v>
      </c>
      <c r="W316" s="381">
        <v>0</v>
      </c>
      <c r="X316" s="381">
        <v>0</v>
      </c>
      <c r="Y316" s="382">
        <v>0</v>
      </c>
    </row>
    <row r="317" spans="1:25" x14ac:dyDescent="0.3">
      <c r="A317" s="370" t="s">
        <v>1549</v>
      </c>
      <c r="B317" s="365" t="s">
        <v>1997</v>
      </c>
      <c r="C317" s="365" t="s">
        <v>1998</v>
      </c>
      <c r="D317" s="365" t="s">
        <v>2</v>
      </c>
      <c r="E317" s="365" t="s">
        <v>2073</v>
      </c>
      <c r="F317" s="381">
        <v>41000</v>
      </c>
      <c r="G317" s="381">
        <v>40938.660000000003</v>
      </c>
      <c r="H317" s="381">
        <v>7000</v>
      </c>
      <c r="I317" s="381">
        <v>6756.51</v>
      </c>
      <c r="J317" s="381">
        <v>14500</v>
      </c>
      <c r="K317" s="381">
        <v>11786.2</v>
      </c>
      <c r="L317" s="381"/>
      <c r="M317" s="381">
        <v>0</v>
      </c>
      <c r="N317" s="381">
        <v>0</v>
      </c>
      <c r="O317" s="381">
        <v>0</v>
      </c>
      <c r="P317" s="381">
        <v>3500</v>
      </c>
      <c r="Q317" s="381">
        <v>3499.88</v>
      </c>
      <c r="R317" s="381">
        <v>150</v>
      </c>
      <c r="S317" s="381">
        <v>148.9</v>
      </c>
      <c r="T317" s="381">
        <v>0</v>
      </c>
      <c r="U317" s="381">
        <v>0</v>
      </c>
      <c r="V317" s="381">
        <v>4000</v>
      </c>
      <c r="W317" s="381">
        <v>0</v>
      </c>
      <c r="X317" s="381">
        <v>70150</v>
      </c>
      <c r="Y317" s="382">
        <v>63130.22</v>
      </c>
    </row>
    <row r="318" spans="1:25" x14ac:dyDescent="0.3">
      <c r="A318" s="370" t="s">
        <v>1549</v>
      </c>
      <c r="B318" s="365" t="s">
        <v>1997</v>
      </c>
      <c r="C318" s="365" t="s">
        <v>1998</v>
      </c>
      <c r="D318" s="365" t="s">
        <v>29</v>
      </c>
      <c r="E318" s="365" t="s">
        <v>2078</v>
      </c>
      <c r="F318" s="381"/>
      <c r="G318" s="381">
        <v>0</v>
      </c>
      <c r="H318" s="381">
        <v>0</v>
      </c>
      <c r="I318" s="381">
        <v>0</v>
      </c>
      <c r="J318" s="381">
        <v>0</v>
      </c>
      <c r="K318" s="381">
        <v>0</v>
      </c>
      <c r="L318" s="381"/>
      <c r="M318" s="381">
        <v>0</v>
      </c>
      <c r="N318" s="381">
        <v>0</v>
      </c>
      <c r="O318" s="381">
        <v>0</v>
      </c>
      <c r="P318" s="381">
        <v>0</v>
      </c>
      <c r="Q318" s="381">
        <v>0</v>
      </c>
      <c r="R318" s="381">
        <v>0</v>
      </c>
      <c r="S318" s="381">
        <v>0</v>
      </c>
      <c r="T318" s="381">
        <v>0</v>
      </c>
      <c r="U318" s="381">
        <v>0</v>
      </c>
      <c r="V318" s="381">
        <v>0</v>
      </c>
      <c r="W318" s="381">
        <v>0</v>
      </c>
      <c r="X318" s="381">
        <v>0</v>
      </c>
      <c r="Y318" s="382">
        <v>0</v>
      </c>
    </row>
    <row r="319" spans="1:25" x14ac:dyDescent="0.3">
      <c r="A319" s="370" t="s">
        <v>1553</v>
      </c>
      <c r="B319" s="365" t="s">
        <v>1855</v>
      </c>
      <c r="C319" s="365" t="s">
        <v>1856</v>
      </c>
      <c r="D319" s="365" t="s">
        <v>2</v>
      </c>
      <c r="E319" s="365" t="s">
        <v>2073</v>
      </c>
      <c r="F319" s="381">
        <v>60000</v>
      </c>
      <c r="G319" s="381">
        <v>32349.35</v>
      </c>
      <c r="H319" s="381">
        <v>8000</v>
      </c>
      <c r="I319" s="381">
        <v>3158.65</v>
      </c>
      <c r="J319" s="381">
        <v>20000</v>
      </c>
      <c r="K319" s="381">
        <v>17858.2</v>
      </c>
      <c r="L319" s="381"/>
      <c r="M319" s="381">
        <v>0</v>
      </c>
      <c r="N319" s="381">
        <v>0</v>
      </c>
      <c r="O319" s="381">
        <v>0</v>
      </c>
      <c r="P319" s="381">
        <v>0</v>
      </c>
      <c r="Q319" s="381">
        <v>0</v>
      </c>
      <c r="R319" s="381">
        <v>0</v>
      </c>
      <c r="S319" s="381">
        <v>0</v>
      </c>
      <c r="T319" s="381">
        <v>0</v>
      </c>
      <c r="U319" s="381">
        <v>0</v>
      </c>
      <c r="V319" s="381">
        <v>20000</v>
      </c>
      <c r="W319" s="381">
        <v>10500</v>
      </c>
      <c r="X319" s="381">
        <v>108000</v>
      </c>
      <c r="Y319" s="382">
        <v>63866.25</v>
      </c>
    </row>
    <row r="320" spans="1:25" x14ac:dyDescent="0.3">
      <c r="A320" s="370" t="s">
        <v>1553</v>
      </c>
      <c r="B320" s="365" t="s">
        <v>1855</v>
      </c>
      <c r="C320" s="365" t="s">
        <v>1856</v>
      </c>
      <c r="D320" s="365" t="s">
        <v>29</v>
      </c>
      <c r="E320" s="365" t="s">
        <v>2078</v>
      </c>
      <c r="F320" s="381"/>
      <c r="G320" s="381">
        <v>0</v>
      </c>
      <c r="H320" s="381">
        <v>0</v>
      </c>
      <c r="I320" s="381">
        <v>0</v>
      </c>
      <c r="J320" s="381">
        <v>0</v>
      </c>
      <c r="K320" s="381">
        <v>0</v>
      </c>
      <c r="L320" s="381"/>
      <c r="M320" s="381">
        <v>0</v>
      </c>
      <c r="N320" s="381">
        <v>0</v>
      </c>
      <c r="O320" s="381">
        <v>0</v>
      </c>
      <c r="P320" s="381">
        <v>0</v>
      </c>
      <c r="Q320" s="381">
        <v>0</v>
      </c>
      <c r="R320" s="381">
        <v>0</v>
      </c>
      <c r="S320" s="381">
        <v>0</v>
      </c>
      <c r="T320" s="381">
        <v>0</v>
      </c>
      <c r="U320" s="381">
        <v>0</v>
      </c>
      <c r="V320" s="381">
        <v>0</v>
      </c>
      <c r="W320" s="381">
        <v>0</v>
      </c>
      <c r="X320" s="381">
        <v>0</v>
      </c>
      <c r="Y320" s="382">
        <v>0</v>
      </c>
    </row>
    <row r="321" spans="1:25" x14ac:dyDescent="0.3">
      <c r="A321" s="370" t="s">
        <v>2016</v>
      </c>
      <c r="B321" s="365" t="s">
        <v>2017</v>
      </c>
      <c r="C321" s="365" t="s">
        <v>2018</v>
      </c>
      <c r="D321" s="365" t="s">
        <v>2</v>
      </c>
      <c r="E321" s="365" t="s">
        <v>2073</v>
      </c>
      <c r="F321" s="381"/>
      <c r="G321" s="381">
        <v>0</v>
      </c>
      <c r="H321" s="381">
        <v>0</v>
      </c>
      <c r="I321" s="381">
        <v>0</v>
      </c>
      <c r="J321" s="381">
        <v>0</v>
      </c>
      <c r="K321" s="381">
        <v>0</v>
      </c>
      <c r="L321" s="381"/>
      <c r="M321" s="381">
        <v>0</v>
      </c>
      <c r="N321" s="381">
        <v>0</v>
      </c>
      <c r="O321" s="381">
        <v>0</v>
      </c>
      <c r="P321" s="381">
        <v>0</v>
      </c>
      <c r="Q321" s="381">
        <v>0</v>
      </c>
      <c r="R321" s="381">
        <v>0</v>
      </c>
      <c r="S321" s="381">
        <v>0</v>
      </c>
      <c r="T321" s="381">
        <v>0</v>
      </c>
      <c r="U321" s="381">
        <v>0</v>
      </c>
      <c r="V321" s="381">
        <v>0</v>
      </c>
      <c r="W321" s="381">
        <v>0</v>
      </c>
      <c r="X321" s="381">
        <v>0</v>
      </c>
      <c r="Y321" s="382">
        <v>0</v>
      </c>
    </row>
    <row r="322" spans="1:25" x14ac:dyDescent="0.3">
      <c r="A322" s="370" t="s">
        <v>2019</v>
      </c>
      <c r="B322" s="365" t="s">
        <v>1855</v>
      </c>
      <c r="C322" s="365" t="s">
        <v>1856</v>
      </c>
      <c r="D322" s="365" t="s">
        <v>2</v>
      </c>
      <c r="E322" s="365" t="s">
        <v>2073</v>
      </c>
      <c r="F322" s="381"/>
      <c r="G322" s="381">
        <v>0</v>
      </c>
      <c r="H322" s="381">
        <v>0</v>
      </c>
      <c r="I322" s="381">
        <v>0</v>
      </c>
      <c r="J322" s="381">
        <v>0</v>
      </c>
      <c r="K322" s="381">
        <v>0</v>
      </c>
      <c r="L322" s="381"/>
      <c r="M322" s="381">
        <v>0</v>
      </c>
      <c r="N322" s="381">
        <v>255000</v>
      </c>
      <c r="O322" s="381">
        <v>233369.86</v>
      </c>
      <c r="P322" s="381">
        <v>0</v>
      </c>
      <c r="Q322" s="381">
        <v>0</v>
      </c>
      <c r="R322" s="381">
        <v>0</v>
      </c>
      <c r="S322" s="381">
        <v>0</v>
      </c>
      <c r="T322" s="381">
        <v>0</v>
      </c>
      <c r="U322" s="381">
        <v>0</v>
      </c>
      <c r="V322" s="381">
        <v>0</v>
      </c>
      <c r="W322" s="381">
        <v>0</v>
      </c>
      <c r="X322" s="381">
        <v>255000</v>
      </c>
      <c r="Y322" s="382">
        <v>233369.86</v>
      </c>
    </row>
    <row r="323" spans="1:25" x14ac:dyDescent="0.3">
      <c r="A323" s="370" t="s">
        <v>2019</v>
      </c>
      <c r="B323" s="365" t="s">
        <v>1857</v>
      </c>
      <c r="C323" s="365" t="s">
        <v>1858</v>
      </c>
      <c r="D323" s="365" t="s">
        <v>2</v>
      </c>
      <c r="E323" s="365" t="s">
        <v>2073</v>
      </c>
      <c r="F323" s="381"/>
      <c r="G323" s="381">
        <v>0</v>
      </c>
      <c r="H323" s="381">
        <v>0</v>
      </c>
      <c r="I323" s="381">
        <v>0</v>
      </c>
      <c r="J323" s="381">
        <v>0</v>
      </c>
      <c r="K323" s="381">
        <v>0</v>
      </c>
      <c r="L323" s="381"/>
      <c r="M323" s="381">
        <v>0</v>
      </c>
      <c r="N323" s="381">
        <v>8000</v>
      </c>
      <c r="O323" s="381">
        <v>6400</v>
      </c>
      <c r="P323" s="381">
        <v>0</v>
      </c>
      <c r="Q323" s="381">
        <v>0</v>
      </c>
      <c r="R323" s="381">
        <v>0</v>
      </c>
      <c r="S323" s="381">
        <v>0</v>
      </c>
      <c r="T323" s="381">
        <v>0</v>
      </c>
      <c r="U323" s="381">
        <v>0</v>
      </c>
      <c r="V323" s="381">
        <v>0</v>
      </c>
      <c r="W323" s="381">
        <v>0</v>
      </c>
      <c r="X323" s="381">
        <v>8000</v>
      </c>
      <c r="Y323" s="382">
        <v>6400</v>
      </c>
    </row>
    <row r="324" spans="1:25" x14ac:dyDescent="0.3">
      <c r="A324" s="370" t="s">
        <v>2019</v>
      </c>
      <c r="B324" s="365" t="s">
        <v>1859</v>
      </c>
      <c r="C324" s="365" t="s">
        <v>1860</v>
      </c>
      <c r="D324" s="365" t="s">
        <v>2</v>
      </c>
      <c r="E324" s="365" t="s">
        <v>2073</v>
      </c>
      <c r="F324" s="381"/>
      <c r="G324" s="381">
        <v>0</v>
      </c>
      <c r="H324" s="381">
        <v>0</v>
      </c>
      <c r="I324" s="381">
        <v>0</v>
      </c>
      <c r="J324" s="381">
        <v>0</v>
      </c>
      <c r="K324" s="381">
        <v>0</v>
      </c>
      <c r="L324" s="381"/>
      <c r="M324" s="381">
        <v>0</v>
      </c>
      <c r="N324" s="381">
        <v>2000</v>
      </c>
      <c r="O324" s="381">
        <v>2000</v>
      </c>
      <c r="P324" s="381">
        <v>0</v>
      </c>
      <c r="Q324" s="381">
        <v>0</v>
      </c>
      <c r="R324" s="381">
        <v>0</v>
      </c>
      <c r="S324" s="381">
        <v>0</v>
      </c>
      <c r="T324" s="381">
        <v>0</v>
      </c>
      <c r="U324" s="381">
        <v>0</v>
      </c>
      <c r="V324" s="381">
        <v>0</v>
      </c>
      <c r="W324" s="381">
        <v>0</v>
      </c>
      <c r="X324" s="381">
        <v>2000</v>
      </c>
      <c r="Y324" s="382">
        <v>2000</v>
      </c>
    </row>
    <row r="325" spans="1:25" x14ac:dyDescent="0.3">
      <c r="A325" s="370" t="s">
        <v>1557</v>
      </c>
      <c r="B325" s="365" t="s">
        <v>2021</v>
      </c>
      <c r="C325" s="365" t="s">
        <v>2022</v>
      </c>
      <c r="D325" s="365" t="s">
        <v>6</v>
      </c>
      <c r="E325" s="365" t="s">
        <v>2074</v>
      </c>
      <c r="F325" s="381"/>
      <c r="G325" s="381">
        <v>0</v>
      </c>
      <c r="H325" s="381">
        <v>0</v>
      </c>
      <c r="I325" s="381">
        <v>0</v>
      </c>
      <c r="J325" s="381">
        <v>0</v>
      </c>
      <c r="K325" s="381">
        <v>0</v>
      </c>
      <c r="L325" s="381"/>
      <c r="M325" s="381">
        <v>0</v>
      </c>
      <c r="N325" s="381">
        <v>0</v>
      </c>
      <c r="O325" s="381">
        <v>0</v>
      </c>
      <c r="P325" s="381">
        <v>0</v>
      </c>
      <c r="Q325" s="381">
        <v>0</v>
      </c>
      <c r="R325" s="381">
        <v>0</v>
      </c>
      <c r="S325" s="381">
        <v>0</v>
      </c>
      <c r="T325" s="381">
        <v>0</v>
      </c>
      <c r="U325" s="381">
        <v>212.29</v>
      </c>
      <c r="V325" s="381">
        <v>0</v>
      </c>
      <c r="W325" s="381">
        <v>30508.17</v>
      </c>
      <c r="X325" s="381">
        <v>0</v>
      </c>
      <c r="Y325" s="382">
        <v>30720.46</v>
      </c>
    </row>
    <row r="326" spans="1:25" x14ac:dyDescent="0.3">
      <c r="A326" s="370" t="s">
        <v>1557</v>
      </c>
      <c r="B326" s="365" t="s">
        <v>2021</v>
      </c>
      <c r="C326" s="365" t="s">
        <v>2022</v>
      </c>
      <c r="D326" s="365" t="s">
        <v>15</v>
      </c>
      <c r="E326" s="365" t="s">
        <v>2075</v>
      </c>
      <c r="F326" s="381"/>
      <c r="G326" s="381">
        <v>0</v>
      </c>
      <c r="H326" s="381">
        <v>0</v>
      </c>
      <c r="I326" s="381">
        <v>0</v>
      </c>
      <c r="J326" s="381">
        <v>0</v>
      </c>
      <c r="K326" s="381">
        <v>0</v>
      </c>
      <c r="L326" s="381"/>
      <c r="M326" s="381">
        <v>0</v>
      </c>
      <c r="N326" s="381">
        <v>0</v>
      </c>
      <c r="O326" s="381">
        <v>0</v>
      </c>
      <c r="P326" s="381">
        <v>0</v>
      </c>
      <c r="Q326" s="381">
        <v>0</v>
      </c>
      <c r="R326" s="381">
        <v>0</v>
      </c>
      <c r="S326" s="381">
        <v>0</v>
      </c>
      <c r="T326" s="381">
        <v>0</v>
      </c>
      <c r="U326" s="381">
        <v>0</v>
      </c>
      <c r="V326" s="381">
        <v>0</v>
      </c>
      <c r="W326" s="381">
        <v>0</v>
      </c>
      <c r="X326" s="381">
        <v>0</v>
      </c>
      <c r="Y326" s="382">
        <v>0</v>
      </c>
    </row>
    <row r="327" spans="1:25" x14ac:dyDescent="0.3">
      <c r="A327" s="370" t="s">
        <v>1557</v>
      </c>
      <c r="B327" s="365" t="s">
        <v>2021</v>
      </c>
      <c r="C327" s="365" t="s">
        <v>2022</v>
      </c>
      <c r="D327" s="365" t="s">
        <v>29</v>
      </c>
      <c r="E327" s="365" t="s">
        <v>2078</v>
      </c>
      <c r="F327" s="381"/>
      <c r="G327" s="381">
        <v>0</v>
      </c>
      <c r="H327" s="381">
        <v>0</v>
      </c>
      <c r="I327" s="381">
        <v>0</v>
      </c>
      <c r="J327" s="381">
        <v>0</v>
      </c>
      <c r="K327" s="381">
        <v>0</v>
      </c>
      <c r="L327" s="381"/>
      <c r="M327" s="381">
        <v>0</v>
      </c>
      <c r="N327" s="381">
        <v>0</v>
      </c>
      <c r="O327" s="381">
        <v>0</v>
      </c>
      <c r="P327" s="381">
        <v>0</v>
      </c>
      <c r="Q327" s="381">
        <v>0</v>
      </c>
      <c r="R327" s="381">
        <v>0</v>
      </c>
      <c r="S327" s="381">
        <v>0</v>
      </c>
      <c r="T327" s="381">
        <v>0</v>
      </c>
      <c r="U327" s="381">
        <v>0</v>
      </c>
      <c r="V327" s="381">
        <v>0</v>
      </c>
      <c r="W327" s="381">
        <v>0</v>
      </c>
      <c r="X327" s="381">
        <v>0</v>
      </c>
      <c r="Y327" s="382">
        <v>0</v>
      </c>
    </row>
    <row r="328" spans="1:25" x14ac:dyDescent="0.3">
      <c r="A328" s="370" t="s">
        <v>1557</v>
      </c>
      <c r="B328" s="365" t="s">
        <v>2006</v>
      </c>
      <c r="C328" s="365" t="s">
        <v>2007</v>
      </c>
      <c r="D328" s="365" t="s">
        <v>2</v>
      </c>
      <c r="E328" s="365" t="s">
        <v>2073</v>
      </c>
      <c r="F328" s="381">
        <v>442500</v>
      </c>
      <c r="G328" s="381">
        <v>400023.32</v>
      </c>
      <c r="H328" s="381">
        <v>75600</v>
      </c>
      <c r="I328" s="381">
        <v>66685.48</v>
      </c>
      <c r="J328" s="381">
        <v>90416</v>
      </c>
      <c r="K328" s="381">
        <v>78568.5</v>
      </c>
      <c r="L328" s="381"/>
      <c r="M328" s="381">
        <v>0</v>
      </c>
      <c r="N328" s="381">
        <v>1574</v>
      </c>
      <c r="O328" s="381">
        <v>472</v>
      </c>
      <c r="P328" s="381">
        <v>0</v>
      </c>
      <c r="Q328" s="381">
        <v>0</v>
      </c>
      <c r="R328" s="381">
        <v>600</v>
      </c>
      <c r="S328" s="381">
        <v>594.65</v>
      </c>
      <c r="T328" s="381">
        <v>0</v>
      </c>
      <c r="U328" s="381">
        <v>0</v>
      </c>
      <c r="V328" s="381">
        <v>16897</v>
      </c>
      <c r="W328" s="381">
        <v>14891.6</v>
      </c>
      <c r="X328" s="381">
        <v>627587</v>
      </c>
      <c r="Y328" s="382">
        <v>561235.54</v>
      </c>
    </row>
    <row r="329" spans="1:25" x14ac:dyDescent="0.3">
      <c r="A329" s="370" t="s">
        <v>1557</v>
      </c>
      <c r="B329" s="365" t="s">
        <v>2006</v>
      </c>
      <c r="C329" s="365" t="s">
        <v>2007</v>
      </c>
      <c r="D329" s="365" t="s">
        <v>6</v>
      </c>
      <c r="E329" s="365" t="s">
        <v>2074</v>
      </c>
      <c r="F329" s="381"/>
      <c r="G329" s="381">
        <v>0</v>
      </c>
      <c r="H329" s="381">
        <v>0</v>
      </c>
      <c r="I329" s="381">
        <v>0</v>
      </c>
      <c r="J329" s="381">
        <v>0</v>
      </c>
      <c r="K329" s="381">
        <v>0</v>
      </c>
      <c r="L329" s="381"/>
      <c r="M329" s="381">
        <v>0</v>
      </c>
      <c r="N329" s="381">
        <v>0</v>
      </c>
      <c r="O329" s="381">
        <v>0</v>
      </c>
      <c r="P329" s="381">
        <v>0</v>
      </c>
      <c r="Q329" s="381">
        <v>0</v>
      </c>
      <c r="R329" s="381">
        <v>0</v>
      </c>
      <c r="S329" s="381">
        <v>0</v>
      </c>
      <c r="T329" s="381">
        <v>0</v>
      </c>
      <c r="U329" s="381">
        <v>124781.63</v>
      </c>
      <c r="V329" s="381">
        <v>150000</v>
      </c>
      <c r="W329" s="381">
        <v>12302.74</v>
      </c>
      <c r="X329" s="381">
        <v>150000</v>
      </c>
      <c r="Y329" s="382">
        <v>137084.37</v>
      </c>
    </row>
    <row r="330" spans="1:25" x14ac:dyDescent="0.3">
      <c r="A330" s="370" t="s">
        <v>1557</v>
      </c>
      <c r="B330" s="365" t="s">
        <v>2006</v>
      </c>
      <c r="C330" s="365" t="s">
        <v>2007</v>
      </c>
      <c r="D330" s="365" t="s">
        <v>10</v>
      </c>
      <c r="E330" s="365" t="s">
        <v>2076</v>
      </c>
      <c r="F330" s="381"/>
      <c r="G330" s="381">
        <v>0</v>
      </c>
      <c r="H330" s="381">
        <v>0</v>
      </c>
      <c r="I330" s="381">
        <v>0</v>
      </c>
      <c r="J330" s="381">
        <v>0</v>
      </c>
      <c r="K330" s="381">
        <v>0</v>
      </c>
      <c r="L330" s="381"/>
      <c r="M330" s="381">
        <v>0</v>
      </c>
      <c r="N330" s="381">
        <v>0</v>
      </c>
      <c r="O330" s="381">
        <v>0</v>
      </c>
      <c r="P330" s="381">
        <v>0</v>
      </c>
      <c r="Q330" s="381">
        <v>0</v>
      </c>
      <c r="R330" s="381">
        <v>0</v>
      </c>
      <c r="S330" s="381">
        <v>0</v>
      </c>
      <c r="T330" s="381">
        <v>0</v>
      </c>
      <c r="U330" s="381">
        <v>0</v>
      </c>
      <c r="V330" s="381">
        <v>0</v>
      </c>
      <c r="W330" s="381">
        <v>0</v>
      </c>
      <c r="X330" s="381">
        <v>0</v>
      </c>
      <c r="Y330" s="382">
        <v>0</v>
      </c>
    </row>
    <row r="331" spans="1:25" x14ac:dyDescent="0.3">
      <c r="A331" s="370" t="s">
        <v>1557</v>
      </c>
      <c r="B331" s="365" t="s">
        <v>2006</v>
      </c>
      <c r="C331" s="365" t="s">
        <v>2007</v>
      </c>
      <c r="D331" s="365" t="s">
        <v>15</v>
      </c>
      <c r="E331" s="365" t="s">
        <v>2075</v>
      </c>
      <c r="F331" s="381"/>
      <c r="G331" s="381">
        <v>0</v>
      </c>
      <c r="H331" s="381">
        <v>0</v>
      </c>
      <c r="I331" s="381">
        <v>0</v>
      </c>
      <c r="J331" s="381">
        <v>0</v>
      </c>
      <c r="K331" s="381">
        <v>0</v>
      </c>
      <c r="L331" s="381"/>
      <c r="M331" s="381">
        <v>0</v>
      </c>
      <c r="N331" s="381">
        <v>0</v>
      </c>
      <c r="O331" s="381">
        <v>0</v>
      </c>
      <c r="P331" s="381">
        <v>0</v>
      </c>
      <c r="Q331" s="381">
        <v>0</v>
      </c>
      <c r="R331" s="381">
        <v>0</v>
      </c>
      <c r="S331" s="381">
        <v>0</v>
      </c>
      <c r="T331" s="381">
        <v>0</v>
      </c>
      <c r="U331" s="381">
        <v>0</v>
      </c>
      <c r="V331" s="381">
        <v>14103</v>
      </c>
      <c r="W331" s="381">
        <v>14102.78</v>
      </c>
      <c r="X331" s="381">
        <v>14103</v>
      </c>
      <c r="Y331" s="382">
        <v>14102.78</v>
      </c>
    </row>
    <row r="332" spans="1:25" x14ac:dyDescent="0.3">
      <c r="A332" s="370" t="s">
        <v>1557</v>
      </c>
      <c r="B332" s="365" t="s">
        <v>2006</v>
      </c>
      <c r="C332" s="365" t="s">
        <v>2007</v>
      </c>
      <c r="D332" s="365" t="s">
        <v>29</v>
      </c>
      <c r="E332" s="365" t="s">
        <v>2078</v>
      </c>
      <c r="F332" s="381">
        <v>16500</v>
      </c>
      <c r="G332" s="381">
        <v>16500</v>
      </c>
      <c r="H332" s="381">
        <v>2750</v>
      </c>
      <c r="I332" s="381">
        <v>2634.73</v>
      </c>
      <c r="J332" s="381">
        <v>2000</v>
      </c>
      <c r="K332" s="381">
        <v>1993.3</v>
      </c>
      <c r="L332" s="381"/>
      <c r="M332" s="381">
        <v>0</v>
      </c>
      <c r="N332" s="381">
        <v>0</v>
      </c>
      <c r="O332" s="381">
        <v>0</v>
      </c>
      <c r="P332" s="381">
        <v>0</v>
      </c>
      <c r="Q332" s="381">
        <v>0</v>
      </c>
      <c r="R332" s="381">
        <v>0</v>
      </c>
      <c r="S332" s="381">
        <v>0</v>
      </c>
      <c r="T332" s="381">
        <v>0</v>
      </c>
      <c r="U332" s="381">
        <v>0</v>
      </c>
      <c r="V332" s="381">
        <v>0</v>
      </c>
      <c r="W332" s="381">
        <v>0</v>
      </c>
      <c r="X332" s="381">
        <v>21250</v>
      </c>
      <c r="Y332" s="382">
        <v>21128.1</v>
      </c>
    </row>
    <row r="333" spans="1:25" x14ac:dyDescent="0.3">
      <c r="A333" s="370" t="s">
        <v>1585</v>
      </c>
      <c r="B333" s="365" t="s">
        <v>2023</v>
      </c>
      <c r="C333" s="365" t="s">
        <v>2024</v>
      </c>
      <c r="D333" s="365" t="s">
        <v>2</v>
      </c>
      <c r="E333" s="365" t="s">
        <v>2073</v>
      </c>
      <c r="F333" s="381">
        <v>87000</v>
      </c>
      <c r="G333" s="381">
        <v>82035.02</v>
      </c>
      <c r="H333" s="381">
        <v>8600</v>
      </c>
      <c r="I333" s="381">
        <v>8355.44</v>
      </c>
      <c r="J333" s="381">
        <v>22629</v>
      </c>
      <c r="K333" s="381">
        <v>14528.2</v>
      </c>
      <c r="L333" s="381"/>
      <c r="M333" s="381">
        <v>0</v>
      </c>
      <c r="N333" s="381">
        <v>0</v>
      </c>
      <c r="O333" s="381">
        <v>0</v>
      </c>
      <c r="P333" s="381">
        <v>0</v>
      </c>
      <c r="Q333" s="381">
        <v>0</v>
      </c>
      <c r="R333" s="381">
        <v>51616</v>
      </c>
      <c r="S333" s="381">
        <v>44457.93</v>
      </c>
      <c r="T333" s="381">
        <v>0</v>
      </c>
      <c r="U333" s="381">
        <v>0</v>
      </c>
      <c r="V333" s="381">
        <v>8000</v>
      </c>
      <c r="W333" s="381">
        <v>6897.76</v>
      </c>
      <c r="X333" s="381">
        <v>177845</v>
      </c>
      <c r="Y333" s="382">
        <v>156274.4</v>
      </c>
    </row>
    <row r="334" spans="1:25" x14ac:dyDescent="0.3">
      <c r="A334" s="370" t="s">
        <v>1585</v>
      </c>
      <c r="B334" s="365" t="s">
        <v>2023</v>
      </c>
      <c r="C334" s="365" t="s">
        <v>2024</v>
      </c>
      <c r="D334" s="365" t="s">
        <v>29</v>
      </c>
      <c r="E334" s="365" t="s">
        <v>2078</v>
      </c>
      <c r="F334" s="381"/>
      <c r="G334" s="381">
        <v>0</v>
      </c>
      <c r="H334" s="381">
        <v>0</v>
      </c>
      <c r="I334" s="381">
        <v>0</v>
      </c>
      <c r="J334" s="381">
        <v>960</v>
      </c>
      <c r="K334" s="381">
        <v>960</v>
      </c>
      <c r="L334" s="381"/>
      <c r="M334" s="381">
        <v>0</v>
      </c>
      <c r="N334" s="381">
        <v>0</v>
      </c>
      <c r="O334" s="381">
        <v>0</v>
      </c>
      <c r="P334" s="381">
        <v>0</v>
      </c>
      <c r="Q334" s="381">
        <v>0</v>
      </c>
      <c r="R334" s="381">
        <v>0</v>
      </c>
      <c r="S334" s="381">
        <v>0</v>
      </c>
      <c r="T334" s="381">
        <v>0</v>
      </c>
      <c r="U334" s="381">
        <v>0</v>
      </c>
      <c r="V334" s="381">
        <v>0</v>
      </c>
      <c r="W334" s="381">
        <v>0</v>
      </c>
      <c r="X334" s="381">
        <v>960</v>
      </c>
      <c r="Y334" s="382">
        <v>960</v>
      </c>
    </row>
    <row r="335" spans="1:25" x14ac:dyDescent="0.3">
      <c r="A335" s="370" t="s">
        <v>2025</v>
      </c>
      <c r="B335" s="365" t="s">
        <v>1881</v>
      </c>
      <c r="C335" s="365" t="s">
        <v>1882</v>
      </c>
      <c r="D335" s="365" t="s">
        <v>2</v>
      </c>
      <c r="E335" s="365" t="s">
        <v>2073</v>
      </c>
      <c r="F335" s="381"/>
      <c r="G335" s="381">
        <v>0</v>
      </c>
      <c r="H335" s="381">
        <v>0</v>
      </c>
      <c r="I335" s="381">
        <v>0</v>
      </c>
      <c r="J335" s="381">
        <v>0</v>
      </c>
      <c r="K335" s="381">
        <v>0</v>
      </c>
      <c r="L335" s="381"/>
      <c r="M335" s="381">
        <v>0</v>
      </c>
      <c r="N335" s="381">
        <v>0</v>
      </c>
      <c r="O335" s="381">
        <v>0</v>
      </c>
      <c r="P335" s="381">
        <v>0</v>
      </c>
      <c r="Q335" s="381">
        <v>0</v>
      </c>
      <c r="R335" s="381">
        <v>0</v>
      </c>
      <c r="S335" s="381">
        <v>0</v>
      </c>
      <c r="T335" s="381">
        <v>0</v>
      </c>
      <c r="U335" s="381">
        <v>0</v>
      </c>
      <c r="V335" s="381">
        <v>0</v>
      </c>
      <c r="W335" s="381">
        <v>0</v>
      </c>
      <c r="X335" s="381">
        <v>0</v>
      </c>
      <c r="Y335" s="382">
        <v>0</v>
      </c>
    </row>
    <row r="336" spans="1:25" x14ac:dyDescent="0.3">
      <c r="A336" s="370" t="s">
        <v>2025</v>
      </c>
      <c r="B336" s="365" t="s">
        <v>2027</v>
      </c>
      <c r="C336" s="365" t="s">
        <v>2028</v>
      </c>
      <c r="D336" s="365" t="s">
        <v>2</v>
      </c>
      <c r="E336" s="365" t="s">
        <v>2073</v>
      </c>
      <c r="F336" s="381"/>
      <c r="G336" s="381">
        <v>0</v>
      </c>
      <c r="H336" s="381">
        <v>0</v>
      </c>
      <c r="I336" s="381">
        <v>0</v>
      </c>
      <c r="J336" s="381">
        <v>0</v>
      </c>
      <c r="K336" s="381">
        <v>0</v>
      </c>
      <c r="L336" s="381"/>
      <c r="M336" s="381">
        <v>0</v>
      </c>
      <c r="N336" s="381">
        <v>0</v>
      </c>
      <c r="O336" s="381">
        <v>0</v>
      </c>
      <c r="P336" s="381">
        <v>0</v>
      </c>
      <c r="Q336" s="381">
        <v>0</v>
      </c>
      <c r="R336" s="381">
        <v>0</v>
      </c>
      <c r="S336" s="381">
        <v>0</v>
      </c>
      <c r="T336" s="381">
        <v>0</v>
      </c>
      <c r="U336" s="381">
        <v>0</v>
      </c>
      <c r="V336" s="381">
        <v>0</v>
      </c>
      <c r="W336" s="381">
        <v>0</v>
      </c>
      <c r="X336" s="381">
        <v>0</v>
      </c>
      <c r="Y336" s="382">
        <v>0</v>
      </c>
    </row>
    <row r="337" spans="1:25" x14ac:dyDescent="0.3">
      <c r="A337" s="370" t="s">
        <v>2025</v>
      </c>
      <c r="B337" s="365" t="s">
        <v>2029</v>
      </c>
      <c r="C337" s="365" t="s">
        <v>2030</v>
      </c>
      <c r="D337" s="365" t="s">
        <v>2</v>
      </c>
      <c r="E337" s="365" t="s">
        <v>2073</v>
      </c>
      <c r="F337" s="381"/>
      <c r="G337" s="381">
        <v>0</v>
      </c>
      <c r="H337" s="381">
        <v>0</v>
      </c>
      <c r="I337" s="381">
        <v>0</v>
      </c>
      <c r="J337" s="381">
        <v>0</v>
      </c>
      <c r="K337" s="381">
        <v>0</v>
      </c>
      <c r="L337" s="381"/>
      <c r="M337" s="381">
        <v>0</v>
      </c>
      <c r="N337" s="381">
        <v>0</v>
      </c>
      <c r="O337" s="381">
        <v>0</v>
      </c>
      <c r="P337" s="381">
        <v>0</v>
      </c>
      <c r="Q337" s="381">
        <v>0</v>
      </c>
      <c r="R337" s="381">
        <v>0</v>
      </c>
      <c r="S337" s="381">
        <v>0</v>
      </c>
      <c r="T337" s="381">
        <v>29261.439999999999</v>
      </c>
      <c r="U337" s="381">
        <v>29261.439999999999</v>
      </c>
      <c r="V337" s="381">
        <v>4986255.0199999996</v>
      </c>
      <c r="W337" s="381">
        <v>4984751.67</v>
      </c>
      <c r="X337" s="381">
        <v>5015516.45</v>
      </c>
      <c r="Y337" s="382">
        <v>5014013.0999999996</v>
      </c>
    </row>
    <row r="338" spans="1:25" x14ac:dyDescent="0.3">
      <c r="A338" s="370" t="s">
        <v>2025</v>
      </c>
      <c r="B338" s="365" t="s">
        <v>2029</v>
      </c>
      <c r="C338" s="365" t="s">
        <v>2030</v>
      </c>
      <c r="D338" s="365" t="s">
        <v>6</v>
      </c>
      <c r="E338" s="365" t="s">
        <v>2074</v>
      </c>
      <c r="F338" s="381"/>
      <c r="G338" s="381">
        <v>0</v>
      </c>
      <c r="H338" s="381">
        <v>0</v>
      </c>
      <c r="I338" s="381">
        <v>0</v>
      </c>
      <c r="J338" s="381">
        <v>0</v>
      </c>
      <c r="K338" s="381">
        <v>0</v>
      </c>
      <c r="L338" s="381"/>
      <c r="M338" s="381">
        <v>0</v>
      </c>
      <c r="N338" s="381">
        <v>0</v>
      </c>
      <c r="O338" s="381">
        <v>0</v>
      </c>
      <c r="P338" s="381">
        <v>0</v>
      </c>
      <c r="Q338" s="381">
        <v>0</v>
      </c>
      <c r="R338" s="381">
        <v>0</v>
      </c>
      <c r="S338" s="381">
        <v>0</v>
      </c>
      <c r="T338" s="381">
        <v>0</v>
      </c>
      <c r="U338" s="381">
        <v>2908806.69</v>
      </c>
      <c r="V338" s="381">
        <v>5370000</v>
      </c>
      <c r="W338" s="381">
        <v>1815818.45</v>
      </c>
      <c r="X338" s="381">
        <v>5370000</v>
      </c>
      <c r="Y338" s="382">
        <v>4724625.1399999997</v>
      </c>
    </row>
    <row r="339" spans="1:25" x14ac:dyDescent="0.3">
      <c r="A339" s="370" t="s">
        <v>2025</v>
      </c>
      <c r="B339" s="365" t="s">
        <v>2029</v>
      </c>
      <c r="C339" s="365" t="s">
        <v>2030</v>
      </c>
      <c r="D339" s="365" t="s">
        <v>10</v>
      </c>
      <c r="E339" s="365" t="s">
        <v>2076</v>
      </c>
      <c r="F339" s="381"/>
      <c r="G339" s="381">
        <v>0</v>
      </c>
      <c r="H339" s="381">
        <v>0</v>
      </c>
      <c r="I339" s="381">
        <v>0</v>
      </c>
      <c r="J339" s="381">
        <v>0</v>
      </c>
      <c r="K339" s="381">
        <v>0</v>
      </c>
      <c r="L339" s="381"/>
      <c r="M339" s="381">
        <v>0</v>
      </c>
      <c r="N339" s="381">
        <v>0</v>
      </c>
      <c r="O339" s="381">
        <v>0</v>
      </c>
      <c r="P339" s="381">
        <v>0</v>
      </c>
      <c r="Q339" s="381">
        <v>0</v>
      </c>
      <c r="R339" s="381">
        <v>0</v>
      </c>
      <c r="S339" s="381">
        <v>0</v>
      </c>
      <c r="T339" s="381">
        <v>0</v>
      </c>
      <c r="U339" s="381">
        <v>0</v>
      </c>
      <c r="V339" s="381">
        <v>823000</v>
      </c>
      <c r="W339" s="381">
        <v>788300.66</v>
      </c>
      <c r="X339" s="381">
        <v>823000</v>
      </c>
      <c r="Y339" s="382">
        <v>788300.66</v>
      </c>
    </row>
    <row r="340" spans="1:25" x14ac:dyDescent="0.3">
      <c r="A340" s="370" t="s">
        <v>2025</v>
      </c>
      <c r="B340" s="365" t="s">
        <v>2029</v>
      </c>
      <c r="C340" s="365" t="s">
        <v>2030</v>
      </c>
      <c r="D340" s="365" t="s">
        <v>15</v>
      </c>
      <c r="E340" s="365" t="s">
        <v>2075</v>
      </c>
      <c r="F340" s="381"/>
      <c r="G340" s="381">
        <v>0</v>
      </c>
      <c r="H340" s="381">
        <v>0</v>
      </c>
      <c r="I340" s="381">
        <v>0</v>
      </c>
      <c r="J340" s="381">
        <v>0</v>
      </c>
      <c r="K340" s="381">
        <v>0</v>
      </c>
      <c r="L340" s="381"/>
      <c r="M340" s="381">
        <v>0</v>
      </c>
      <c r="N340" s="381">
        <v>0</v>
      </c>
      <c r="O340" s="381">
        <v>0</v>
      </c>
      <c r="P340" s="381">
        <v>0</v>
      </c>
      <c r="Q340" s="381">
        <v>0</v>
      </c>
      <c r="R340" s="381">
        <v>0</v>
      </c>
      <c r="S340" s="381">
        <v>0</v>
      </c>
      <c r="T340" s="381">
        <v>0</v>
      </c>
      <c r="U340" s="381">
        <v>0</v>
      </c>
      <c r="V340" s="381">
        <v>790483.55</v>
      </c>
      <c r="W340" s="381">
        <v>680124.1</v>
      </c>
      <c r="X340" s="381">
        <v>790483.55</v>
      </c>
      <c r="Y340" s="382">
        <v>680124.1</v>
      </c>
    </row>
    <row r="341" spans="1:25" x14ac:dyDescent="0.3">
      <c r="A341" s="370" t="s">
        <v>2025</v>
      </c>
      <c r="B341" s="365" t="s">
        <v>1909</v>
      </c>
      <c r="C341" s="365" t="s">
        <v>1910</v>
      </c>
      <c r="D341" s="365" t="s">
        <v>2</v>
      </c>
      <c r="E341" s="365" t="s">
        <v>2073</v>
      </c>
      <c r="F341" s="381"/>
      <c r="G341" s="381">
        <v>0</v>
      </c>
      <c r="H341" s="381">
        <v>0</v>
      </c>
      <c r="I341" s="381">
        <v>0</v>
      </c>
      <c r="J341" s="381">
        <v>0</v>
      </c>
      <c r="K341" s="381">
        <v>0</v>
      </c>
      <c r="L341" s="381"/>
      <c r="M341" s="381">
        <v>0</v>
      </c>
      <c r="N341" s="381">
        <v>0</v>
      </c>
      <c r="O341" s="381">
        <v>0</v>
      </c>
      <c r="P341" s="381">
        <v>0</v>
      </c>
      <c r="Q341" s="381">
        <v>0</v>
      </c>
      <c r="R341" s="381">
        <v>0</v>
      </c>
      <c r="S341" s="381">
        <v>0</v>
      </c>
      <c r="T341" s="381">
        <v>0</v>
      </c>
      <c r="U341" s="381">
        <v>0</v>
      </c>
      <c r="V341" s="381">
        <v>2400000</v>
      </c>
      <c r="W341" s="381">
        <v>2017005.6</v>
      </c>
      <c r="X341" s="381">
        <v>2400000</v>
      </c>
      <c r="Y341" s="382">
        <v>2017005.6</v>
      </c>
    </row>
    <row r="342" spans="1:25" x14ac:dyDescent="0.3">
      <c r="A342" s="370" t="s">
        <v>1589</v>
      </c>
      <c r="B342" s="365" t="s">
        <v>1947</v>
      </c>
      <c r="C342" s="365" t="s">
        <v>1948</v>
      </c>
      <c r="D342" s="365" t="s">
        <v>2</v>
      </c>
      <c r="E342" s="365" t="s">
        <v>2073</v>
      </c>
      <c r="F342" s="381">
        <v>7992</v>
      </c>
      <c r="G342" s="381">
        <v>7798.68</v>
      </c>
      <c r="H342" s="381">
        <v>1308</v>
      </c>
      <c r="I342" s="381">
        <v>1285.49</v>
      </c>
      <c r="J342" s="381">
        <v>4000</v>
      </c>
      <c r="K342" s="381">
        <v>3707.9</v>
      </c>
      <c r="L342" s="381"/>
      <c r="M342" s="381">
        <v>0</v>
      </c>
      <c r="N342" s="381">
        <v>148558.56</v>
      </c>
      <c r="O342" s="381">
        <v>148551.20000000001</v>
      </c>
      <c r="P342" s="381">
        <v>16761.439999999999</v>
      </c>
      <c r="Q342" s="381">
        <v>16761.439999999999</v>
      </c>
      <c r="R342" s="381">
        <v>105</v>
      </c>
      <c r="S342" s="381">
        <v>0</v>
      </c>
      <c r="T342" s="381">
        <v>0</v>
      </c>
      <c r="U342" s="381">
        <v>0</v>
      </c>
      <c r="V342" s="381">
        <v>1000</v>
      </c>
      <c r="W342" s="381">
        <v>713.36</v>
      </c>
      <c r="X342" s="381">
        <v>179725</v>
      </c>
      <c r="Y342" s="382">
        <v>178818.14</v>
      </c>
    </row>
    <row r="343" spans="1:25" x14ac:dyDescent="0.3">
      <c r="A343" s="370" t="s">
        <v>1589</v>
      </c>
      <c r="B343" s="365" t="s">
        <v>1947</v>
      </c>
      <c r="C343" s="365" t="s">
        <v>1948</v>
      </c>
      <c r="D343" s="365" t="s">
        <v>6</v>
      </c>
      <c r="E343" s="365" t="s">
        <v>2074</v>
      </c>
      <c r="F343" s="381"/>
      <c r="G343" s="381">
        <v>0</v>
      </c>
      <c r="H343" s="381">
        <v>0</v>
      </c>
      <c r="I343" s="381">
        <v>0</v>
      </c>
      <c r="J343" s="381">
        <v>0</v>
      </c>
      <c r="K343" s="381">
        <v>0</v>
      </c>
      <c r="L343" s="381"/>
      <c r="M343" s="381">
        <v>0</v>
      </c>
      <c r="N343" s="381">
        <v>0</v>
      </c>
      <c r="O343" s="381">
        <v>0</v>
      </c>
      <c r="P343" s="381">
        <v>0</v>
      </c>
      <c r="Q343" s="381">
        <v>0</v>
      </c>
      <c r="R343" s="381">
        <v>0</v>
      </c>
      <c r="S343" s="381">
        <v>0</v>
      </c>
      <c r="T343" s="381">
        <v>0</v>
      </c>
      <c r="U343" s="381">
        <v>0</v>
      </c>
      <c r="V343" s="381">
        <v>25000</v>
      </c>
      <c r="W343" s="381">
        <v>0</v>
      </c>
      <c r="X343" s="381">
        <v>25000</v>
      </c>
      <c r="Y343" s="382">
        <v>0</v>
      </c>
    </row>
    <row r="344" spans="1:25" x14ac:dyDescent="0.3">
      <c r="A344" s="370" t="s">
        <v>1589</v>
      </c>
      <c r="B344" s="365" t="s">
        <v>1947</v>
      </c>
      <c r="C344" s="365" t="s">
        <v>1948</v>
      </c>
      <c r="D344" s="365" t="s">
        <v>29</v>
      </c>
      <c r="E344" s="365" t="s">
        <v>2078</v>
      </c>
      <c r="F344" s="381"/>
      <c r="G344" s="381">
        <v>0</v>
      </c>
      <c r="H344" s="381">
        <v>0</v>
      </c>
      <c r="I344" s="381">
        <v>0</v>
      </c>
      <c r="J344" s="381">
        <v>0</v>
      </c>
      <c r="K344" s="381">
        <v>0</v>
      </c>
      <c r="L344" s="381"/>
      <c r="M344" s="381">
        <v>0</v>
      </c>
      <c r="N344" s="381">
        <v>0</v>
      </c>
      <c r="O344" s="381">
        <v>0</v>
      </c>
      <c r="P344" s="381">
        <v>0</v>
      </c>
      <c r="Q344" s="381">
        <v>0</v>
      </c>
      <c r="R344" s="381">
        <v>0</v>
      </c>
      <c r="S344" s="381">
        <v>0</v>
      </c>
      <c r="T344" s="381">
        <v>0</v>
      </c>
      <c r="U344" s="381">
        <v>0</v>
      </c>
      <c r="V344" s="381">
        <v>0</v>
      </c>
      <c r="W344" s="381">
        <v>0</v>
      </c>
      <c r="X344" s="381">
        <v>0</v>
      </c>
      <c r="Y344" s="382">
        <v>0</v>
      </c>
    </row>
    <row r="345" spans="1:25" x14ac:dyDescent="0.3">
      <c r="A345" s="370" t="s">
        <v>1593</v>
      </c>
      <c r="B345" s="365" t="s">
        <v>1855</v>
      </c>
      <c r="C345" s="365" t="s">
        <v>1856</v>
      </c>
      <c r="D345" s="365" t="s">
        <v>2</v>
      </c>
      <c r="E345" s="365" t="s">
        <v>2073</v>
      </c>
      <c r="F345" s="381"/>
      <c r="G345" s="381">
        <v>0</v>
      </c>
      <c r="H345" s="381">
        <v>0</v>
      </c>
      <c r="I345" s="381">
        <v>0</v>
      </c>
      <c r="J345" s="381">
        <v>0</v>
      </c>
      <c r="K345" s="381">
        <v>0</v>
      </c>
      <c r="L345" s="381"/>
      <c r="M345" s="381">
        <v>0</v>
      </c>
      <c r="N345" s="381">
        <v>0</v>
      </c>
      <c r="O345" s="381">
        <v>0</v>
      </c>
      <c r="P345" s="381">
        <v>0</v>
      </c>
      <c r="Q345" s="381">
        <v>0</v>
      </c>
      <c r="R345" s="381">
        <v>0</v>
      </c>
      <c r="S345" s="381">
        <v>0</v>
      </c>
      <c r="T345" s="381">
        <v>0</v>
      </c>
      <c r="U345" s="381">
        <v>0</v>
      </c>
      <c r="V345" s="381">
        <v>0</v>
      </c>
      <c r="W345" s="381">
        <v>0</v>
      </c>
      <c r="X345" s="381">
        <v>0</v>
      </c>
      <c r="Y345" s="382">
        <v>0</v>
      </c>
    </row>
    <row r="346" spans="1:25" x14ac:dyDescent="0.3">
      <c r="A346" s="370" t="s">
        <v>1595</v>
      </c>
      <c r="B346" s="365" t="s">
        <v>1855</v>
      </c>
      <c r="C346" s="365" t="s">
        <v>1856</v>
      </c>
      <c r="D346" s="365" t="s">
        <v>2</v>
      </c>
      <c r="E346" s="365" t="s">
        <v>2073</v>
      </c>
      <c r="F346" s="381"/>
      <c r="G346" s="381">
        <v>0</v>
      </c>
      <c r="H346" s="381">
        <v>0</v>
      </c>
      <c r="I346" s="381">
        <v>0</v>
      </c>
      <c r="J346" s="381">
        <v>0</v>
      </c>
      <c r="K346" s="381">
        <v>0</v>
      </c>
      <c r="L346" s="381"/>
      <c r="M346" s="381">
        <v>0</v>
      </c>
      <c r="N346" s="381">
        <v>0</v>
      </c>
      <c r="O346" s="381">
        <v>0</v>
      </c>
      <c r="P346" s="381">
        <v>0</v>
      </c>
      <c r="Q346" s="381">
        <v>0</v>
      </c>
      <c r="R346" s="381">
        <v>0</v>
      </c>
      <c r="S346" s="381">
        <v>0</v>
      </c>
      <c r="T346" s="381">
        <v>0</v>
      </c>
      <c r="U346" s="381">
        <v>0</v>
      </c>
      <c r="V346" s="381">
        <v>0</v>
      </c>
      <c r="W346" s="381">
        <v>0</v>
      </c>
      <c r="X346" s="381">
        <v>0</v>
      </c>
      <c r="Y346" s="382">
        <v>0</v>
      </c>
    </row>
    <row r="347" spans="1:25" x14ac:dyDescent="0.3">
      <c r="A347" s="370" t="s">
        <v>1595</v>
      </c>
      <c r="B347" s="365" t="s">
        <v>2014</v>
      </c>
      <c r="C347" s="365" t="s">
        <v>2015</v>
      </c>
      <c r="D347" s="365" t="s">
        <v>2</v>
      </c>
      <c r="E347" s="365" t="s">
        <v>2073</v>
      </c>
      <c r="F347" s="381">
        <v>36677.57</v>
      </c>
      <c r="G347" s="381">
        <v>36677.57</v>
      </c>
      <c r="H347" s="381">
        <v>3727.13</v>
      </c>
      <c r="I347" s="381">
        <v>3727.13</v>
      </c>
      <c r="J347" s="381">
        <v>3854.61</v>
      </c>
      <c r="K347" s="381">
        <v>3854.6</v>
      </c>
      <c r="L347" s="381"/>
      <c r="M347" s="381">
        <v>0</v>
      </c>
      <c r="N347" s="381">
        <v>0</v>
      </c>
      <c r="O347" s="381">
        <v>0</v>
      </c>
      <c r="P347" s="381">
        <v>0</v>
      </c>
      <c r="Q347" s="381">
        <v>0</v>
      </c>
      <c r="R347" s="381">
        <v>66.75</v>
      </c>
      <c r="S347" s="381">
        <v>66.75</v>
      </c>
      <c r="T347" s="381">
        <v>0</v>
      </c>
      <c r="U347" s="381">
        <v>0</v>
      </c>
      <c r="V347" s="381">
        <v>15.99</v>
      </c>
      <c r="W347" s="381">
        <v>15.99</v>
      </c>
      <c r="X347" s="381">
        <v>44342.05</v>
      </c>
      <c r="Y347" s="382">
        <v>44342.05</v>
      </c>
    </row>
    <row r="348" spans="1:25" x14ac:dyDescent="0.3">
      <c r="A348" s="370" t="s">
        <v>1595</v>
      </c>
      <c r="B348" s="365" t="s">
        <v>2033</v>
      </c>
      <c r="C348" s="365" t="s">
        <v>2034</v>
      </c>
      <c r="D348" s="365" t="s">
        <v>2</v>
      </c>
      <c r="E348" s="365" t="s">
        <v>2073</v>
      </c>
      <c r="F348" s="381">
        <v>158600</v>
      </c>
      <c r="G348" s="381">
        <v>158528.64000000001</v>
      </c>
      <c r="H348" s="381">
        <v>14000</v>
      </c>
      <c r="I348" s="381">
        <v>13627.53</v>
      </c>
      <c r="J348" s="381">
        <v>24000</v>
      </c>
      <c r="K348" s="381">
        <v>22413.9</v>
      </c>
      <c r="L348" s="381"/>
      <c r="M348" s="381">
        <v>0</v>
      </c>
      <c r="N348" s="381">
        <v>0</v>
      </c>
      <c r="O348" s="381">
        <v>0</v>
      </c>
      <c r="P348" s="381">
        <v>0</v>
      </c>
      <c r="Q348" s="381">
        <v>0</v>
      </c>
      <c r="R348" s="381">
        <v>223</v>
      </c>
      <c r="S348" s="381">
        <v>189.53</v>
      </c>
      <c r="T348" s="381">
        <v>0</v>
      </c>
      <c r="U348" s="381">
        <v>0</v>
      </c>
      <c r="V348" s="381">
        <v>4000</v>
      </c>
      <c r="W348" s="381">
        <v>2949</v>
      </c>
      <c r="X348" s="381">
        <v>200823</v>
      </c>
      <c r="Y348" s="382">
        <v>197708.6</v>
      </c>
    </row>
    <row r="349" spans="1:25" x14ac:dyDescent="0.3">
      <c r="A349" s="370" t="s">
        <v>1595</v>
      </c>
      <c r="B349" s="365" t="s">
        <v>2035</v>
      </c>
      <c r="C349" s="365" t="s">
        <v>2036</v>
      </c>
      <c r="D349" s="365" t="s">
        <v>2</v>
      </c>
      <c r="E349" s="365" t="s">
        <v>2073</v>
      </c>
      <c r="F349" s="381">
        <v>108200</v>
      </c>
      <c r="G349" s="381">
        <v>107249.4</v>
      </c>
      <c r="H349" s="381">
        <v>9600</v>
      </c>
      <c r="I349" s="381">
        <v>9351.51</v>
      </c>
      <c r="J349" s="381">
        <v>18500</v>
      </c>
      <c r="K349" s="381">
        <v>8258.9</v>
      </c>
      <c r="L349" s="381"/>
      <c r="M349" s="381">
        <v>0</v>
      </c>
      <c r="N349" s="381">
        <v>0</v>
      </c>
      <c r="O349" s="381">
        <v>0</v>
      </c>
      <c r="P349" s="381">
        <v>0</v>
      </c>
      <c r="Q349" s="381">
        <v>0</v>
      </c>
      <c r="R349" s="381">
        <v>200</v>
      </c>
      <c r="S349" s="381">
        <v>0</v>
      </c>
      <c r="T349" s="381">
        <v>0</v>
      </c>
      <c r="U349" s="381">
        <v>0</v>
      </c>
      <c r="V349" s="381">
        <v>4700</v>
      </c>
      <c r="W349" s="381">
        <v>3720.83</v>
      </c>
      <c r="X349" s="381">
        <v>141200</v>
      </c>
      <c r="Y349" s="382">
        <v>128580.64</v>
      </c>
    </row>
    <row r="350" spans="1:25" x14ac:dyDescent="0.3">
      <c r="A350" s="370" t="s">
        <v>1595</v>
      </c>
      <c r="B350" s="365" t="s">
        <v>2037</v>
      </c>
      <c r="C350" s="365" t="s">
        <v>2038</v>
      </c>
      <c r="D350" s="365" t="s">
        <v>2</v>
      </c>
      <c r="E350" s="365" t="s">
        <v>2073</v>
      </c>
      <c r="F350" s="381">
        <v>59900</v>
      </c>
      <c r="G350" s="381">
        <v>58539.87</v>
      </c>
      <c r="H350" s="381">
        <v>6200</v>
      </c>
      <c r="I350" s="381">
        <v>5919.62</v>
      </c>
      <c r="J350" s="381">
        <v>6000</v>
      </c>
      <c r="K350" s="381">
        <v>3642.9</v>
      </c>
      <c r="L350" s="381"/>
      <c r="M350" s="381">
        <v>0</v>
      </c>
      <c r="N350" s="381">
        <v>0</v>
      </c>
      <c r="O350" s="381">
        <v>0</v>
      </c>
      <c r="P350" s="381">
        <v>0</v>
      </c>
      <c r="Q350" s="381">
        <v>0</v>
      </c>
      <c r="R350" s="381">
        <v>662</v>
      </c>
      <c r="S350" s="381">
        <v>60</v>
      </c>
      <c r="T350" s="381">
        <v>0</v>
      </c>
      <c r="U350" s="381">
        <v>0</v>
      </c>
      <c r="V350" s="381">
        <v>1500</v>
      </c>
      <c r="W350" s="381">
        <v>1355.76</v>
      </c>
      <c r="X350" s="381">
        <v>74262</v>
      </c>
      <c r="Y350" s="382">
        <v>69518.17</v>
      </c>
    </row>
    <row r="351" spans="1:25" x14ac:dyDescent="0.3">
      <c r="A351" s="370" t="s">
        <v>1603</v>
      </c>
      <c r="B351" s="365" t="s">
        <v>1855</v>
      </c>
      <c r="C351" s="365" t="s">
        <v>1856</v>
      </c>
      <c r="D351" s="365" t="s">
        <v>2</v>
      </c>
      <c r="E351" s="365" t="s">
        <v>2073</v>
      </c>
      <c r="F351" s="381"/>
      <c r="G351" s="381">
        <v>0</v>
      </c>
      <c r="H351" s="381">
        <v>0</v>
      </c>
      <c r="I351" s="381">
        <v>0</v>
      </c>
      <c r="J351" s="381">
        <v>0</v>
      </c>
      <c r="K351" s="381">
        <v>0</v>
      </c>
      <c r="L351" s="381"/>
      <c r="M351" s="381">
        <v>0</v>
      </c>
      <c r="N351" s="381">
        <v>0</v>
      </c>
      <c r="O351" s="381">
        <v>0</v>
      </c>
      <c r="P351" s="381">
        <v>0</v>
      </c>
      <c r="Q351" s="381">
        <v>0</v>
      </c>
      <c r="R351" s="381">
        <v>0</v>
      </c>
      <c r="S351" s="381">
        <v>0</v>
      </c>
      <c r="T351" s="381">
        <v>0</v>
      </c>
      <c r="U351" s="381">
        <v>0</v>
      </c>
      <c r="V351" s="381">
        <v>0</v>
      </c>
      <c r="W351" s="381">
        <v>0</v>
      </c>
      <c r="X351" s="381">
        <v>0</v>
      </c>
      <c r="Y351" s="382">
        <v>0</v>
      </c>
    </row>
    <row r="352" spans="1:25" x14ac:dyDescent="0.3">
      <c r="A352" s="370" t="s">
        <v>1603</v>
      </c>
      <c r="B352" s="365" t="s">
        <v>1967</v>
      </c>
      <c r="C352" s="365" t="s">
        <v>1968</v>
      </c>
      <c r="D352" s="365" t="s">
        <v>2</v>
      </c>
      <c r="E352" s="365" t="s">
        <v>2073</v>
      </c>
      <c r="F352" s="381"/>
      <c r="G352" s="381">
        <v>0</v>
      </c>
      <c r="H352" s="381">
        <v>0</v>
      </c>
      <c r="I352" s="381">
        <v>0</v>
      </c>
      <c r="J352" s="381">
        <v>0</v>
      </c>
      <c r="K352" s="381">
        <v>0</v>
      </c>
      <c r="L352" s="381"/>
      <c r="M352" s="381">
        <v>0</v>
      </c>
      <c r="N352" s="381">
        <v>0</v>
      </c>
      <c r="O352" s="381">
        <v>0</v>
      </c>
      <c r="P352" s="381">
        <v>0</v>
      </c>
      <c r="Q352" s="381">
        <v>0</v>
      </c>
      <c r="R352" s="381">
        <v>0</v>
      </c>
      <c r="S352" s="381">
        <v>0</v>
      </c>
      <c r="T352" s="381">
        <v>0</v>
      </c>
      <c r="U352" s="381">
        <v>0</v>
      </c>
      <c r="V352" s="381">
        <v>0</v>
      </c>
      <c r="W352" s="381">
        <v>0</v>
      </c>
      <c r="X352" s="381">
        <v>0</v>
      </c>
      <c r="Y352" s="382">
        <v>0</v>
      </c>
    </row>
    <row r="353" spans="1:25" x14ac:dyDescent="0.3">
      <c r="A353" s="370" t="s">
        <v>1603</v>
      </c>
      <c r="B353" s="365" t="s">
        <v>1967</v>
      </c>
      <c r="C353" s="365" t="s">
        <v>1968</v>
      </c>
      <c r="D353" s="365" t="s">
        <v>10</v>
      </c>
      <c r="E353" s="365" t="s">
        <v>2076</v>
      </c>
      <c r="F353" s="381"/>
      <c r="G353" s="381">
        <v>0</v>
      </c>
      <c r="H353" s="381">
        <v>0</v>
      </c>
      <c r="I353" s="381">
        <v>0</v>
      </c>
      <c r="J353" s="381">
        <v>0</v>
      </c>
      <c r="K353" s="381">
        <v>0</v>
      </c>
      <c r="L353" s="381"/>
      <c r="M353" s="381">
        <v>0</v>
      </c>
      <c r="N353" s="381">
        <v>0</v>
      </c>
      <c r="O353" s="381">
        <v>0</v>
      </c>
      <c r="P353" s="381">
        <v>0</v>
      </c>
      <c r="Q353" s="381">
        <v>0</v>
      </c>
      <c r="R353" s="381">
        <v>0</v>
      </c>
      <c r="S353" s="381">
        <v>0</v>
      </c>
      <c r="T353" s="381">
        <v>0</v>
      </c>
      <c r="U353" s="381">
        <v>0</v>
      </c>
      <c r="V353" s="381">
        <v>0</v>
      </c>
      <c r="W353" s="381">
        <v>0</v>
      </c>
      <c r="X353" s="381">
        <v>0</v>
      </c>
      <c r="Y353" s="382">
        <v>0</v>
      </c>
    </row>
    <row r="354" spans="1:25" x14ac:dyDescent="0.3">
      <c r="A354" s="370" t="s">
        <v>1603</v>
      </c>
      <c r="B354" s="365" t="s">
        <v>2014</v>
      </c>
      <c r="C354" s="365" t="s">
        <v>2015</v>
      </c>
      <c r="D354" s="365" t="s">
        <v>2</v>
      </c>
      <c r="E354" s="365" t="s">
        <v>2073</v>
      </c>
      <c r="F354" s="381">
        <v>84800</v>
      </c>
      <c r="G354" s="381">
        <v>80354.259999999995</v>
      </c>
      <c r="H354" s="381">
        <v>13700</v>
      </c>
      <c r="I354" s="381">
        <v>11157.53</v>
      </c>
      <c r="J354" s="381">
        <v>22500</v>
      </c>
      <c r="K354" s="381">
        <v>18114.8</v>
      </c>
      <c r="L354" s="381"/>
      <c r="M354" s="381">
        <v>0</v>
      </c>
      <c r="N354" s="381">
        <v>0</v>
      </c>
      <c r="O354" s="381">
        <v>0</v>
      </c>
      <c r="P354" s="381">
        <v>1610</v>
      </c>
      <c r="Q354" s="381">
        <v>1605.21</v>
      </c>
      <c r="R354" s="381">
        <v>1444.42</v>
      </c>
      <c r="S354" s="381">
        <v>1438.91</v>
      </c>
      <c r="T354" s="381">
        <v>0</v>
      </c>
      <c r="U354" s="381">
        <v>0</v>
      </c>
      <c r="V354" s="381">
        <v>2000</v>
      </c>
      <c r="W354" s="381">
        <v>870</v>
      </c>
      <c r="X354" s="381">
        <v>126054.42</v>
      </c>
      <c r="Y354" s="382">
        <v>113540.78</v>
      </c>
    </row>
    <row r="355" spans="1:25" x14ac:dyDescent="0.3">
      <c r="A355" s="370" t="s">
        <v>1603</v>
      </c>
      <c r="B355" s="365" t="s">
        <v>2014</v>
      </c>
      <c r="C355" s="365" t="s">
        <v>2015</v>
      </c>
      <c r="D355" s="365" t="s">
        <v>6</v>
      </c>
      <c r="E355" s="365" t="s">
        <v>2074</v>
      </c>
      <c r="F355" s="381"/>
      <c r="G355" s="381">
        <v>0</v>
      </c>
      <c r="H355" s="381">
        <v>0</v>
      </c>
      <c r="I355" s="381">
        <v>0</v>
      </c>
      <c r="J355" s="381">
        <v>0</v>
      </c>
      <c r="K355" s="381">
        <v>0</v>
      </c>
      <c r="L355" s="381"/>
      <c r="M355" s="381">
        <v>0</v>
      </c>
      <c r="N355" s="381">
        <v>0</v>
      </c>
      <c r="O355" s="381">
        <v>0</v>
      </c>
      <c r="P355" s="381">
        <v>0</v>
      </c>
      <c r="Q355" s="381">
        <v>0</v>
      </c>
      <c r="R355" s="381">
        <v>0</v>
      </c>
      <c r="S355" s="381">
        <v>0</v>
      </c>
      <c r="T355" s="381">
        <v>0</v>
      </c>
      <c r="U355" s="381">
        <v>0</v>
      </c>
      <c r="V355" s="381">
        <v>0</v>
      </c>
      <c r="W355" s="381">
        <v>0</v>
      </c>
      <c r="X355" s="381">
        <v>0</v>
      </c>
      <c r="Y355" s="382">
        <v>0</v>
      </c>
    </row>
    <row r="356" spans="1:25" x14ac:dyDescent="0.3">
      <c r="A356" s="370" t="s">
        <v>1603</v>
      </c>
      <c r="B356" s="365" t="s">
        <v>2014</v>
      </c>
      <c r="C356" s="365" t="s">
        <v>2015</v>
      </c>
      <c r="D356" s="365" t="s">
        <v>10</v>
      </c>
      <c r="E356" s="365" t="s">
        <v>2076</v>
      </c>
      <c r="F356" s="381"/>
      <c r="G356" s="381">
        <v>0</v>
      </c>
      <c r="H356" s="381">
        <v>0</v>
      </c>
      <c r="I356" s="381">
        <v>0</v>
      </c>
      <c r="J356" s="381">
        <v>0</v>
      </c>
      <c r="K356" s="381">
        <v>0</v>
      </c>
      <c r="L356" s="381"/>
      <c r="M356" s="381">
        <v>0</v>
      </c>
      <c r="N356" s="381">
        <v>0</v>
      </c>
      <c r="O356" s="381">
        <v>0</v>
      </c>
      <c r="P356" s="381">
        <v>0</v>
      </c>
      <c r="Q356" s="381">
        <v>0</v>
      </c>
      <c r="R356" s="381">
        <v>0</v>
      </c>
      <c r="S356" s="381">
        <v>0</v>
      </c>
      <c r="T356" s="381">
        <v>0</v>
      </c>
      <c r="U356" s="381">
        <v>0</v>
      </c>
      <c r="V356" s="381">
        <v>0</v>
      </c>
      <c r="W356" s="381">
        <v>0</v>
      </c>
      <c r="X356" s="381">
        <v>0</v>
      </c>
      <c r="Y356" s="382">
        <v>0</v>
      </c>
    </row>
    <row r="357" spans="1:25" x14ac:dyDescent="0.3">
      <c r="A357" s="370" t="s">
        <v>1607</v>
      </c>
      <c r="B357" s="365" t="s">
        <v>1855</v>
      </c>
      <c r="C357" s="365" t="s">
        <v>1856</v>
      </c>
      <c r="D357" s="365" t="s">
        <v>2</v>
      </c>
      <c r="E357" s="365" t="s">
        <v>2073</v>
      </c>
      <c r="F357" s="381">
        <v>35593.589999999997</v>
      </c>
      <c r="G357" s="381">
        <v>35312.49</v>
      </c>
      <c r="H357" s="381">
        <v>5850</v>
      </c>
      <c r="I357" s="381">
        <v>5714.02</v>
      </c>
      <c r="J357" s="381">
        <v>13476</v>
      </c>
      <c r="K357" s="381">
        <v>13475.7</v>
      </c>
      <c r="L357" s="381"/>
      <c r="M357" s="381">
        <v>0</v>
      </c>
      <c r="N357" s="381">
        <v>0</v>
      </c>
      <c r="O357" s="381">
        <v>0</v>
      </c>
      <c r="P357" s="381">
        <v>106.41</v>
      </c>
      <c r="Q357" s="381">
        <v>106.41</v>
      </c>
      <c r="R357" s="381">
        <v>360</v>
      </c>
      <c r="S357" s="381">
        <v>340</v>
      </c>
      <c r="T357" s="381">
        <v>0</v>
      </c>
      <c r="U357" s="381">
        <v>0</v>
      </c>
      <c r="V357" s="381">
        <v>2000</v>
      </c>
      <c r="W357" s="381">
        <v>1656</v>
      </c>
      <c r="X357" s="381">
        <v>57386</v>
      </c>
      <c r="Y357" s="382">
        <v>56604.67</v>
      </c>
    </row>
    <row r="358" spans="1:25" x14ac:dyDescent="0.3">
      <c r="A358" s="370" t="s">
        <v>2039</v>
      </c>
      <c r="B358" s="365" t="s">
        <v>2041</v>
      </c>
      <c r="C358" s="365" t="s">
        <v>2042</v>
      </c>
      <c r="D358" s="365" t="s">
        <v>2</v>
      </c>
      <c r="E358" s="365" t="s">
        <v>2073</v>
      </c>
      <c r="F358" s="381"/>
      <c r="G358" s="381">
        <v>0</v>
      </c>
      <c r="H358" s="381">
        <v>0</v>
      </c>
      <c r="I358" s="381">
        <v>0</v>
      </c>
      <c r="J358" s="381">
        <v>0</v>
      </c>
      <c r="K358" s="381">
        <v>0</v>
      </c>
      <c r="L358" s="381"/>
      <c r="M358" s="381">
        <v>0</v>
      </c>
      <c r="N358" s="381">
        <v>0</v>
      </c>
      <c r="O358" s="381">
        <v>0</v>
      </c>
      <c r="P358" s="381">
        <v>0</v>
      </c>
      <c r="Q358" s="381">
        <v>0</v>
      </c>
      <c r="R358" s="381">
        <v>0</v>
      </c>
      <c r="S358" s="381">
        <v>0</v>
      </c>
      <c r="T358" s="381">
        <v>0</v>
      </c>
      <c r="U358" s="381">
        <v>0</v>
      </c>
      <c r="V358" s="381">
        <v>0</v>
      </c>
      <c r="W358" s="381">
        <v>0</v>
      </c>
      <c r="X358" s="381">
        <v>0</v>
      </c>
      <c r="Y358" s="382">
        <v>0</v>
      </c>
    </row>
    <row r="359" spans="1:25" x14ac:dyDescent="0.3">
      <c r="A359" s="370" t="s">
        <v>2039</v>
      </c>
      <c r="B359" s="365" t="s">
        <v>2043</v>
      </c>
      <c r="C359" s="365" t="s">
        <v>2044</v>
      </c>
      <c r="D359" s="365" t="s">
        <v>2</v>
      </c>
      <c r="E359" s="365" t="s">
        <v>2073</v>
      </c>
      <c r="F359" s="381"/>
      <c r="G359" s="381">
        <v>0</v>
      </c>
      <c r="H359" s="381">
        <v>0</v>
      </c>
      <c r="I359" s="381">
        <v>0</v>
      </c>
      <c r="J359" s="381">
        <v>0</v>
      </c>
      <c r="K359" s="381">
        <v>0</v>
      </c>
      <c r="L359" s="381"/>
      <c r="M359" s="381">
        <v>0</v>
      </c>
      <c r="N359" s="381">
        <v>0</v>
      </c>
      <c r="O359" s="381">
        <v>0</v>
      </c>
      <c r="P359" s="381">
        <v>0</v>
      </c>
      <c r="Q359" s="381">
        <v>0</v>
      </c>
      <c r="R359" s="381">
        <v>0</v>
      </c>
      <c r="S359" s="381">
        <v>0</v>
      </c>
      <c r="T359" s="381">
        <v>0</v>
      </c>
      <c r="U359" s="381">
        <v>0</v>
      </c>
      <c r="V359" s="381">
        <v>0</v>
      </c>
      <c r="W359" s="381">
        <v>0</v>
      </c>
      <c r="X359" s="381">
        <v>0</v>
      </c>
      <c r="Y359" s="382">
        <v>0</v>
      </c>
    </row>
    <row r="360" spans="1:25" x14ac:dyDescent="0.3">
      <c r="A360" s="370" t="s">
        <v>1611</v>
      </c>
      <c r="B360" s="365" t="s">
        <v>2045</v>
      </c>
      <c r="C360" s="365" t="s">
        <v>2046</v>
      </c>
      <c r="D360" s="365" t="s">
        <v>2</v>
      </c>
      <c r="E360" s="365" t="s">
        <v>2073</v>
      </c>
      <c r="F360" s="381">
        <v>86000</v>
      </c>
      <c r="G360" s="381">
        <v>80360.320000000007</v>
      </c>
      <c r="H360" s="381">
        <v>16300</v>
      </c>
      <c r="I360" s="381">
        <v>12012.61</v>
      </c>
      <c r="J360" s="381">
        <v>32760</v>
      </c>
      <c r="K360" s="381">
        <v>25438.7</v>
      </c>
      <c r="L360" s="381"/>
      <c r="M360" s="381">
        <v>0</v>
      </c>
      <c r="N360" s="381">
        <v>0</v>
      </c>
      <c r="O360" s="381">
        <v>0</v>
      </c>
      <c r="P360" s="381">
        <v>300</v>
      </c>
      <c r="Q360" s="381">
        <v>0</v>
      </c>
      <c r="R360" s="381">
        <v>490</v>
      </c>
      <c r="S360" s="381">
        <v>270.25</v>
      </c>
      <c r="T360" s="381">
        <v>0</v>
      </c>
      <c r="U360" s="381">
        <v>0</v>
      </c>
      <c r="V360" s="381">
        <v>26500</v>
      </c>
      <c r="W360" s="381">
        <v>26174.09</v>
      </c>
      <c r="X360" s="381">
        <v>162350</v>
      </c>
      <c r="Y360" s="382">
        <v>144255.98000000001</v>
      </c>
    </row>
    <row r="361" spans="1:25" x14ac:dyDescent="0.3">
      <c r="A361" s="370" t="s">
        <v>1611</v>
      </c>
      <c r="B361" s="365" t="s">
        <v>2047</v>
      </c>
      <c r="C361" s="365" t="s">
        <v>2048</v>
      </c>
      <c r="D361" s="365" t="s">
        <v>2</v>
      </c>
      <c r="E361" s="365" t="s">
        <v>2073</v>
      </c>
      <c r="F361" s="381">
        <v>250000</v>
      </c>
      <c r="G361" s="381">
        <v>178413.28</v>
      </c>
      <c r="H361" s="381">
        <v>7200</v>
      </c>
      <c r="I361" s="381">
        <v>7200</v>
      </c>
      <c r="J361" s="381">
        <v>542800</v>
      </c>
      <c r="K361" s="381">
        <v>463040.5</v>
      </c>
      <c r="L361" s="381"/>
      <c r="M361" s="381">
        <v>0</v>
      </c>
      <c r="N361" s="381">
        <v>0</v>
      </c>
      <c r="O361" s="381">
        <v>0</v>
      </c>
      <c r="P361" s="381">
        <v>0</v>
      </c>
      <c r="Q361" s="381">
        <v>0</v>
      </c>
      <c r="R361" s="381">
        <v>0</v>
      </c>
      <c r="S361" s="381">
        <v>0</v>
      </c>
      <c r="T361" s="381">
        <v>0</v>
      </c>
      <c r="U361" s="381">
        <v>0</v>
      </c>
      <c r="V361" s="381">
        <v>0</v>
      </c>
      <c r="W361" s="381">
        <v>0</v>
      </c>
      <c r="X361" s="381">
        <v>800000</v>
      </c>
      <c r="Y361" s="382">
        <v>648653.82999999996</v>
      </c>
    </row>
    <row r="362" spans="1:25" x14ac:dyDescent="0.3">
      <c r="A362" s="370" t="s">
        <v>1611</v>
      </c>
      <c r="B362" s="365" t="s">
        <v>2047</v>
      </c>
      <c r="C362" s="365" t="s">
        <v>2048</v>
      </c>
      <c r="D362" s="365" t="s">
        <v>29</v>
      </c>
      <c r="E362" s="365" t="s">
        <v>2078</v>
      </c>
      <c r="F362" s="381"/>
      <c r="G362" s="381">
        <v>0</v>
      </c>
      <c r="H362" s="381">
        <v>0</v>
      </c>
      <c r="I362" s="381">
        <v>0</v>
      </c>
      <c r="J362" s="381">
        <v>0</v>
      </c>
      <c r="K362" s="381">
        <v>0</v>
      </c>
      <c r="L362" s="381"/>
      <c r="M362" s="381">
        <v>0</v>
      </c>
      <c r="N362" s="381">
        <v>0</v>
      </c>
      <c r="O362" s="381">
        <v>0</v>
      </c>
      <c r="P362" s="381">
        <v>0</v>
      </c>
      <c r="Q362" s="381">
        <v>0</v>
      </c>
      <c r="R362" s="381">
        <v>0</v>
      </c>
      <c r="S362" s="381">
        <v>0</v>
      </c>
      <c r="T362" s="381">
        <v>0</v>
      </c>
      <c r="U362" s="381">
        <v>0</v>
      </c>
      <c r="V362" s="381">
        <v>0</v>
      </c>
      <c r="W362" s="381">
        <v>0</v>
      </c>
      <c r="X362" s="381">
        <v>0</v>
      </c>
      <c r="Y362" s="382">
        <v>0</v>
      </c>
    </row>
    <row r="363" spans="1:25" x14ac:dyDescent="0.3">
      <c r="A363" s="370" t="s">
        <v>2049</v>
      </c>
      <c r="B363" s="365" t="s">
        <v>1855</v>
      </c>
      <c r="C363" s="365" t="s">
        <v>1856</v>
      </c>
      <c r="D363" s="365" t="s">
        <v>2</v>
      </c>
      <c r="E363" s="365" t="s">
        <v>2073</v>
      </c>
      <c r="F363" s="381"/>
      <c r="G363" s="381">
        <v>0</v>
      </c>
      <c r="H363" s="381">
        <v>0</v>
      </c>
      <c r="I363" s="381">
        <v>0</v>
      </c>
      <c r="J363" s="381">
        <v>0</v>
      </c>
      <c r="K363" s="381">
        <v>0</v>
      </c>
      <c r="L363" s="381"/>
      <c r="M363" s="381">
        <v>0</v>
      </c>
      <c r="N363" s="381">
        <v>0</v>
      </c>
      <c r="O363" s="381">
        <v>0</v>
      </c>
      <c r="P363" s="381">
        <v>0</v>
      </c>
      <c r="Q363" s="381">
        <v>0</v>
      </c>
      <c r="R363" s="381">
        <v>0</v>
      </c>
      <c r="S363" s="381">
        <v>0</v>
      </c>
      <c r="T363" s="381">
        <v>0</v>
      </c>
      <c r="U363" s="381">
        <v>0</v>
      </c>
      <c r="V363" s="381">
        <v>0</v>
      </c>
      <c r="W363" s="381">
        <v>0</v>
      </c>
      <c r="X363" s="381">
        <v>0</v>
      </c>
      <c r="Y363" s="382">
        <v>0</v>
      </c>
    </row>
    <row r="364" spans="1:25" x14ac:dyDescent="0.3">
      <c r="A364" s="370" t="s">
        <v>1615</v>
      </c>
      <c r="B364" s="365" t="s">
        <v>1855</v>
      </c>
      <c r="C364" s="365" t="s">
        <v>1856</v>
      </c>
      <c r="D364" s="365" t="s">
        <v>2</v>
      </c>
      <c r="E364" s="365" t="s">
        <v>2073</v>
      </c>
      <c r="F364" s="381">
        <v>102500</v>
      </c>
      <c r="G364" s="381">
        <v>101430.02</v>
      </c>
      <c r="H364" s="381">
        <v>15700</v>
      </c>
      <c r="I364" s="381">
        <v>14027.46</v>
      </c>
      <c r="J364" s="381">
        <v>21260</v>
      </c>
      <c r="K364" s="381">
        <v>16664.900000000001</v>
      </c>
      <c r="L364" s="381"/>
      <c r="M364" s="381">
        <v>0</v>
      </c>
      <c r="N364" s="381">
        <v>0</v>
      </c>
      <c r="O364" s="381">
        <v>0</v>
      </c>
      <c r="P364" s="381">
        <v>0</v>
      </c>
      <c r="Q364" s="381">
        <v>0</v>
      </c>
      <c r="R364" s="381">
        <v>420</v>
      </c>
      <c r="S364" s="381">
        <v>289.35000000000002</v>
      </c>
      <c r="T364" s="381">
        <v>0</v>
      </c>
      <c r="U364" s="381">
        <v>0</v>
      </c>
      <c r="V364" s="381">
        <v>3000</v>
      </c>
      <c r="W364" s="381">
        <v>1061.4000000000001</v>
      </c>
      <c r="X364" s="381">
        <v>142880</v>
      </c>
      <c r="Y364" s="382">
        <v>133473.22</v>
      </c>
    </row>
    <row r="365" spans="1:25" x14ac:dyDescent="0.3">
      <c r="A365" s="370" t="s">
        <v>1615</v>
      </c>
      <c r="B365" s="365" t="s">
        <v>1855</v>
      </c>
      <c r="C365" s="365" t="s">
        <v>1856</v>
      </c>
      <c r="D365" s="365" t="s">
        <v>6</v>
      </c>
      <c r="E365" s="365" t="s">
        <v>2074</v>
      </c>
      <c r="F365" s="381"/>
      <c r="G365" s="381">
        <v>0</v>
      </c>
      <c r="H365" s="381">
        <v>0</v>
      </c>
      <c r="I365" s="381">
        <v>0</v>
      </c>
      <c r="J365" s="381">
        <v>0</v>
      </c>
      <c r="K365" s="381">
        <v>0</v>
      </c>
      <c r="L365" s="381"/>
      <c r="M365" s="381">
        <v>0</v>
      </c>
      <c r="N365" s="381">
        <v>0</v>
      </c>
      <c r="O365" s="381">
        <v>0</v>
      </c>
      <c r="P365" s="381">
        <v>0</v>
      </c>
      <c r="Q365" s="381">
        <v>0</v>
      </c>
      <c r="R365" s="381">
        <v>0</v>
      </c>
      <c r="S365" s="381">
        <v>0</v>
      </c>
      <c r="T365" s="381">
        <v>0</v>
      </c>
      <c r="U365" s="381">
        <v>0</v>
      </c>
      <c r="V365" s="381">
        <v>0</v>
      </c>
      <c r="W365" s="381">
        <v>0</v>
      </c>
      <c r="X365" s="381">
        <v>0</v>
      </c>
      <c r="Y365" s="382">
        <v>0</v>
      </c>
    </row>
    <row r="366" spans="1:25" x14ac:dyDescent="0.3">
      <c r="A366" s="370" t="s">
        <v>1619</v>
      </c>
      <c r="B366" s="365" t="s">
        <v>1855</v>
      </c>
      <c r="C366" s="365" t="s">
        <v>1856</v>
      </c>
      <c r="D366" s="365" t="s">
        <v>2</v>
      </c>
      <c r="E366" s="365" t="s">
        <v>2073</v>
      </c>
      <c r="F366" s="381"/>
      <c r="G366" s="381">
        <v>0</v>
      </c>
      <c r="H366" s="381">
        <v>0</v>
      </c>
      <c r="I366" s="381">
        <v>0</v>
      </c>
      <c r="J366" s="381">
        <v>0</v>
      </c>
      <c r="K366" s="381">
        <v>0</v>
      </c>
      <c r="L366" s="381"/>
      <c r="M366" s="381">
        <v>0</v>
      </c>
      <c r="N366" s="381">
        <v>0</v>
      </c>
      <c r="O366" s="381">
        <v>0</v>
      </c>
      <c r="P366" s="381">
        <v>0</v>
      </c>
      <c r="Q366" s="381">
        <v>0</v>
      </c>
      <c r="R366" s="381">
        <v>0</v>
      </c>
      <c r="S366" s="381">
        <v>0</v>
      </c>
      <c r="T366" s="381">
        <v>0</v>
      </c>
      <c r="U366" s="381">
        <v>0</v>
      </c>
      <c r="V366" s="381">
        <v>0</v>
      </c>
      <c r="W366" s="381">
        <v>0</v>
      </c>
      <c r="X366" s="381">
        <v>0</v>
      </c>
      <c r="Y366" s="382">
        <v>0</v>
      </c>
    </row>
    <row r="367" spans="1:25" x14ac:dyDescent="0.3">
      <c r="A367" s="370" t="s">
        <v>1619</v>
      </c>
      <c r="B367" s="365" t="s">
        <v>2017</v>
      </c>
      <c r="C367" s="365" t="s">
        <v>2018</v>
      </c>
      <c r="D367" s="365" t="s">
        <v>2</v>
      </c>
      <c r="E367" s="365" t="s">
        <v>2073</v>
      </c>
      <c r="F367" s="381"/>
      <c r="G367" s="381">
        <v>0</v>
      </c>
      <c r="H367" s="381">
        <v>0</v>
      </c>
      <c r="I367" s="381">
        <v>0</v>
      </c>
      <c r="J367" s="381">
        <v>0</v>
      </c>
      <c r="K367" s="381">
        <v>0</v>
      </c>
      <c r="L367" s="381"/>
      <c r="M367" s="381">
        <v>0</v>
      </c>
      <c r="N367" s="381">
        <v>0</v>
      </c>
      <c r="O367" s="381">
        <v>0</v>
      </c>
      <c r="P367" s="381">
        <v>0</v>
      </c>
      <c r="Q367" s="381">
        <v>0</v>
      </c>
      <c r="R367" s="381">
        <v>0</v>
      </c>
      <c r="S367" s="381">
        <v>0</v>
      </c>
      <c r="T367" s="381">
        <v>0</v>
      </c>
      <c r="U367" s="381">
        <v>0</v>
      </c>
      <c r="V367" s="381">
        <v>0</v>
      </c>
      <c r="W367" s="381">
        <v>0</v>
      </c>
      <c r="X367" s="381">
        <v>0</v>
      </c>
      <c r="Y367" s="382">
        <v>0</v>
      </c>
    </row>
    <row r="368" spans="1:25" x14ac:dyDescent="0.3">
      <c r="A368" s="370" t="s">
        <v>1619</v>
      </c>
      <c r="B368" s="365" t="s">
        <v>2051</v>
      </c>
      <c r="C368" s="365" t="s">
        <v>2052</v>
      </c>
      <c r="D368" s="365" t="s">
        <v>2</v>
      </c>
      <c r="E368" s="365" t="s">
        <v>2073</v>
      </c>
      <c r="F368" s="381">
        <v>50700</v>
      </c>
      <c r="G368" s="381">
        <v>48049.31</v>
      </c>
      <c r="H368" s="381">
        <v>8500</v>
      </c>
      <c r="I368" s="381">
        <v>7536.4</v>
      </c>
      <c r="J368" s="381">
        <v>15560</v>
      </c>
      <c r="K368" s="381">
        <v>14625.5</v>
      </c>
      <c r="L368" s="381"/>
      <c r="M368" s="381">
        <v>0</v>
      </c>
      <c r="N368" s="381">
        <v>0</v>
      </c>
      <c r="O368" s="381">
        <v>0</v>
      </c>
      <c r="P368" s="381">
        <v>0</v>
      </c>
      <c r="Q368" s="381">
        <v>0</v>
      </c>
      <c r="R368" s="381">
        <v>490</v>
      </c>
      <c r="S368" s="381">
        <v>371.8</v>
      </c>
      <c r="T368" s="381">
        <v>0</v>
      </c>
      <c r="U368" s="381">
        <v>0</v>
      </c>
      <c r="V368" s="381">
        <v>3500</v>
      </c>
      <c r="W368" s="381">
        <v>3413.08</v>
      </c>
      <c r="X368" s="381">
        <v>78750</v>
      </c>
      <c r="Y368" s="382">
        <v>73996.149999999994</v>
      </c>
    </row>
    <row r="369" spans="1:25" x14ac:dyDescent="0.3">
      <c r="A369" s="370" t="s">
        <v>1623</v>
      </c>
      <c r="B369" s="365" t="s">
        <v>1855</v>
      </c>
      <c r="C369" s="365" t="s">
        <v>1856</v>
      </c>
      <c r="D369" s="365" t="s">
        <v>2</v>
      </c>
      <c r="E369" s="365" t="s">
        <v>2073</v>
      </c>
      <c r="F369" s="381">
        <v>6250</v>
      </c>
      <c r="G369" s="381">
        <v>4588.1099999999997</v>
      </c>
      <c r="H369" s="381">
        <v>1250</v>
      </c>
      <c r="I369" s="381">
        <v>728.46</v>
      </c>
      <c r="J369" s="381">
        <v>3720</v>
      </c>
      <c r="K369" s="381">
        <v>1743.5</v>
      </c>
      <c r="L369" s="381"/>
      <c r="M369" s="381">
        <v>0</v>
      </c>
      <c r="N369" s="381">
        <v>0</v>
      </c>
      <c r="O369" s="381">
        <v>0</v>
      </c>
      <c r="P369" s="381">
        <v>300</v>
      </c>
      <c r="Q369" s="381">
        <v>297</v>
      </c>
      <c r="R369" s="381">
        <v>30</v>
      </c>
      <c r="S369" s="381">
        <v>0</v>
      </c>
      <c r="T369" s="381">
        <v>0</v>
      </c>
      <c r="U369" s="381">
        <v>0</v>
      </c>
      <c r="V369" s="381">
        <v>1000</v>
      </c>
      <c r="W369" s="381">
        <v>262.7</v>
      </c>
      <c r="X369" s="381">
        <v>12550</v>
      </c>
      <c r="Y369" s="382">
        <v>7619.75</v>
      </c>
    </row>
    <row r="370" spans="1:25" x14ac:dyDescent="0.3">
      <c r="A370" s="370" t="s">
        <v>1623</v>
      </c>
      <c r="B370" s="365" t="s">
        <v>1855</v>
      </c>
      <c r="C370" s="365" t="s">
        <v>1856</v>
      </c>
      <c r="D370" s="365" t="s">
        <v>29</v>
      </c>
      <c r="E370" s="365" t="s">
        <v>2078</v>
      </c>
      <c r="F370" s="381"/>
      <c r="G370" s="381">
        <v>0</v>
      </c>
      <c r="H370" s="381">
        <v>0</v>
      </c>
      <c r="I370" s="381">
        <v>0</v>
      </c>
      <c r="J370" s="381">
        <v>0</v>
      </c>
      <c r="K370" s="381">
        <v>0</v>
      </c>
      <c r="L370" s="381"/>
      <c r="M370" s="381">
        <v>0</v>
      </c>
      <c r="N370" s="381">
        <v>0</v>
      </c>
      <c r="O370" s="381">
        <v>0</v>
      </c>
      <c r="P370" s="381">
        <v>0</v>
      </c>
      <c r="Q370" s="381">
        <v>0</v>
      </c>
      <c r="R370" s="381">
        <v>0</v>
      </c>
      <c r="S370" s="381">
        <v>0</v>
      </c>
      <c r="T370" s="381">
        <v>0</v>
      </c>
      <c r="U370" s="381">
        <v>0</v>
      </c>
      <c r="V370" s="381">
        <v>0</v>
      </c>
      <c r="W370" s="381">
        <v>0</v>
      </c>
      <c r="X370" s="381">
        <v>0</v>
      </c>
      <c r="Y370" s="382">
        <v>0</v>
      </c>
    </row>
    <row r="371" spans="1:25" x14ac:dyDescent="0.3">
      <c r="A371" s="370" t="s">
        <v>2053</v>
      </c>
      <c r="B371" s="365" t="s">
        <v>1855</v>
      </c>
      <c r="C371" s="365" t="s">
        <v>1856</v>
      </c>
      <c r="D371" s="365" t="s">
        <v>2</v>
      </c>
      <c r="E371" s="365" t="s">
        <v>2073</v>
      </c>
      <c r="F371" s="381"/>
      <c r="G371" s="381">
        <v>0</v>
      </c>
      <c r="H371" s="381">
        <v>0</v>
      </c>
      <c r="I371" s="381">
        <v>0</v>
      </c>
      <c r="J371" s="381">
        <v>0</v>
      </c>
      <c r="K371" s="381">
        <v>0</v>
      </c>
      <c r="L371" s="381"/>
      <c r="M371" s="381">
        <v>0</v>
      </c>
      <c r="N371" s="381">
        <v>0</v>
      </c>
      <c r="O371" s="381">
        <v>0</v>
      </c>
      <c r="P371" s="381">
        <v>0</v>
      </c>
      <c r="Q371" s="381">
        <v>0</v>
      </c>
      <c r="R371" s="381">
        <v>0</v>
      </c>
      <c r="S371" s="381">
        <v>0</v>
      </c>
      <c r="T371" s="381">
        <v>0</v>
      </c>
      <c r="U371" s="381">
        <v>0</v>
      </c>
      <c r="V371" s="381">
        <v>0</v>
      </c>
      <c r="W371" s="381">
        <v>0</v>
      </c>
      <c r="X371" s="381">
        <v>0</v>
      </c>
      <c r="Y371" s="382">
        <v>0</v>
      </c>
    </row>
    <row r="372" spans="1:25" x14ac:dyDescent="0.3">
      <c r="A372" s="370" t="s">
        <v>2054</v>
      </c>
      <c r="B372" s="365" t="s">
        <v>1991</v>
      </c>
      <c r="C372" s="365" t="s">
        <v>1992</v>
      </c>
      <c r="D372" s="365" t="s">
        <v>2</v>
      </c>
      <c r="E372" s="365" t="s">
        <v>2073</v>
      </c>
      <c r="F372" s="381"/>
      <c r="G372" s="381">
        <v>0</v>
      </c>
      <c r="H372" s="381">
        <v>0</v>
      </c>
      <c r="I372" s="381">
        <v>0</v>
      </c>
      <c r="J372" s="381">
        <v>0</v>
      </c>
      <c r="K372" s="381">
        <v>0</v>
      </c>
      <c r="L372" s="381"/>
      <c r="M372" s="381">
        <v>0</v>
      </c>
      <c r="N372" s="381">
        <v>0</v>
      </c>
      <c r="O372" s="381">
        <v>0</v>
      </c>
      <c r="P372" s="381">
        <v>0</v>
      </c>
      <c r="Q372" s="381">
        <v>0</v>
      </c>
      <c r="R372" s="381">
        <v>0</v>
      </c>
      <c r="S372" s="381">
        <v>0</v>
      </c>
      <c r="T372" s="381">
        <v>0</v>
      </c>
      <c r="U372" s="381">
        <v>0</v>
      </c>
      <c r="V372" s="381">
        <v>0</v>
      </c>
      <c r="W372" s="381">
        <v>0</v>
      </c>
      <c r="X372" s="381">
        <v>0</v>
      </c>
      <c r="Y372" s="382">
        <v>0</v>
      </c>
    </row>
    <row r="373" spans="1:25" x14ac:dyDescent="0.3">
      <c r="A373" s="370" t="s">
        <v>1627</v>
      </c>
      <c r="B373" s="365" t="s">
        <v>1855</v>
      </c>
      <c r="C373" s="365" t="s">
        <v>1856</v>
      </c>
      <c r="D373" s="365" t="s">
        <v>2</v>
      </c>
      <c r="E373" s="365" t="s">
        <v>2073</v>
      </c>
      <c r="F373" s="381"/>
      <c r="G373" s="381">
        <v>0</v>
      </c>
      <c r="H373" s="381">
        <v>0</v>
      </c>
      <c r="I373" s="381">
        <v>0</v>
      </c>
      <c r="J373" s="381">
        <v>0</v>
      </c>
      <c r="K373" s="381">
        <v>0</v>
      </c>
      <c r="L373" s="381"/>
      <c r="M373" s="381">
        <v>0</v>
      </c>
      <c r="N373" s="381">
        <v>0</v>
      </c>
      <c r="O373" s="381">
        <v>0</v>
      </c>
      <c r="P373" s="381">
        <v>0</v>
      </c>
      <c r="Q373" s="381">
        <v>0</v>
      </c>
      <c r="R373" s="381">
        <v>0</v>
      </c>
      <c r="S373" s="381">
        <v>0</v>
      </c>
      <c r="T373" s="381">
        <v>0</v>
      </c>
      <c r="U373" s="381">
        <v>0</v>
      </c>
      <c r="V373" s="381">
        <v>0</v>
      </c>
      <c r="W373" s="381">
        <v>0</v>
      </c>
      <c r="X373" s="381">
        <v>0</v>
      </c>
      <c r="Y373" s="382">
        <v>0</v>
      </c>
    </row>
    <row r="374" spans="1:25" x14ac:dyDescent="0.3">
      <c r="A374" s="370" t="s">
        <v>1628</v>
      </c>
      <c r="B374" s="365" t="s">
        <v>1855</v>
      </c>
      <c r="C374" s="365" t="s">
        <v>1856</v>
      </c>
      <c r="D374" s="365" t="s">
        <v>6</v>
      </c>
      <c r="E374" s="365" t="s">
        <v>2074</v>
      </c>
      <c r="F374" s="381"/>
      <c r="G374" s="381">
        <v>0</v>
      </c>
      <c r="H374" s="381">
        <v>0</v>
      </c>
      <c r="I374" s="381">
        <v>0</v>
      </c>
      <c r="J374" s="381">
        <v>0</v>
      </c>
      <c r="K374" s="381">
        <v>0</v>
      </c>
      <c r="L374" s="381"/>
      <c r="M374" s="381">
        <v>0</v>
      </c>
      <c r="N374" s="381">
        <v>0</v>
      </c>
      <c r="O374" s="381">
        <v>0</v>
      </c>
      <c r="P374" s="381">
        <v>0</v>
      </c>
      <c r="Q374" s="381">
        <v>0</v>
      </c>
      <c r="R374" s="381">
        <v>0</v>
      </c>
      <c r="S374" s="381">
        <v>0</v>
      </c>
      <c r="T374" s="381">
        <v>0</v>
      </c>
      <c r="U374" s="381">
        <v>54250.8</v>
      </c>
      <c r="V374" s="381">
        <v>0</v>
      </c>
      <c r="W374" s="381">
        <v>21220.799999999999</v>
      </c>
      <c r="X374" s="381">
        <v>0</v>
      </c>
      <c r="Y374" s="382">
        <v>75471.600000000006</v>
      </c>
    </row>
    <row r="375" spans="1:25" x14ac:dyDescent="0.3">
      <c r="A375" s="370" t="s">
        <v>1628</v>
      </c>
      <c r="B375" s="365" t="s">
        <v>1857</v>
      </c>
      <c r="C375" s="365" t="s">
        <v>1858</v>
      </c>
      <c r="D375" s="365" t="s">
        <v>2</v>
      </c>
      <c r="E375" s="365" t="s">
        <v>2073</v>
      </c>
      <c r="F375" s="381">
        <v>23400</v>
      </c>
      <c r="G375" s="381">
        <v>19537.990000000002</v>
      </c>
      <c r="H375" s="381">
        <v>3700</v>
      </c>
      <c r="I375" s="381">
        <v>3166.96</v>
      </c>
      <c r="J375" s="381">
        <v>89900</v>
      </c>
      <c r="K375" s="381">
        <v>76470.399999999994</v>
      </c>
      <c r="L375" s="381"/>
      <c r="M375" s="381">
        <v>0</v>
      </c>
      <c r="N375" s="381">
        <v>0</v>
      </c>
      <c r="O375" s="381">
        <v>0</v>
      </c>
      <c r="P375" s="381">
        <v>0</v>
      </c>
      <c r="Q375" s="381">
        <v>0</v>
      </c>
      <c r="R375" s="381">
        <v>54</v>
      </c>
      <c r="S375" s="381">
        <v>0</v>
      </c>
      <c r="T375" s="381">
        <v>0</v>
      </c>
      <c r="U375" s="381">
        <v>0</v>
      </c>
      <c r="V375" s="381">
        <v>68214.13</v>
      </c>
      <c r="W375" s="381">
        <v>45371.65</v>
      </c>
      <c r="X375" s="381">
        <v>185268.13</v>
      </c>
      <c r="Y375" s="382">
        <v>144547.07999999999</v>
      </c>
    </row>
    <row r="376" spans="1:25" x14ac:dyDescent="0.3">
      <c r="A376" s="370" t="s">
        <v>1628</v>
      </c>
      <c r="B376" s="365" t="s">
        <v>1859</v>
      </c>
      <c r="C376" s="365" t="s">
        <v>1860</v>
      </c>
      <c r="D376" s="365" t="s">
        <v>2</v>
      </c>
      <c r="E376" s="365" t="s">
        <v>2073</v>
      </c>
      <c r="F376" s="381">
        <v>41150</v>
      </c>
      <c r="G376" s="381">
        <v>36767.72</v>
      </c>
      <c r="H376" s="381">
        <v>6350</v>
      </c>
      <c r="I376" s="381">
        <v>5997.94</v>
      </c>
      <c r="J376" s="381">
        <v>34350</v>
      </c>
      <c r="K376" s="381">
        <v>32168.5</v>
      </c>
      <c r="L376" s="381"/>
      <c r="M376" s="381">
        <v>0</v>
      </c>
      <c r="N376" s="381">
        <v>0</v>
      </c>
      <c r="O376" s="381">
        <v>0</v>
      </c>
      <c r="P376" s="381">
        <v>0</v>
      </c>
      <c r="Q376" s="381">
        <v>0</v>
      </c>
      <c r="R376" s="381">
        <v>85</v>
      </c>
      <c r="S376" s="381">
        <v>70</v>
      </c>
      <c r="T376" s="381">
        <v>0</v>
      </c>
      <c r="U376" s="381">
        <v>0</v>
      </c>
      <c r="V376" s="381">
        <v>3000</v>
      </c>
      <c r="W376" s="381">
        <v>1745.88</v>
      </c>
      <c r="X376" s="381">
        <v>84935</v>
      </c>
      <c r="Y376" s="382">
        <v>76750.13</v>
      </c>
    </row>
    <row r="377" spans="1:25" x14ac:dyDescent="0.3">
      <c r="A377" s="370" t="s">
        <v>1628</v>
      </c>
      <c r="B377" s="365" t="s">
        <v>1859</v>
      </c>
      <c r="C377" s="365" t="s">
        <v>1860</v>
      </c>
      <c r="D377" s="365" t="s">
        <v>6</v>
      </c>
      <c r="E377" s="365" t="s">
        <v>2074</v>
      </c>
      <c r="F377" s="381"/>
      <c r="G377" s="381">
        <v>0</v>
      </c>
      <c r="H377" s="381">
        <v>0</v>
      </c>
      <c r="I377" s="381">
        <v>0</v>
      </c>
      <c r="J377" s="381">
        <v>0</v>
      </c>
      <c r="K377" s="381">
        <v>0</v>
      </c>
      <c r="L377" s="381"/>
      <c r="M377" s="381">
        <v>0</v>
      </c>
      <c r="N377" s="381">
        <v>0</v>
      </c>
      <c r="O377" s="381">
        <v>0</v>
      </c>
      <c r="P377" s="381">
        <v>0</v>
      </c>
      <c r="Q377" s="381">
        <v>0</v>
      </c>
      <c r="R377" s="381">
        <v>0</v>
      </c>
      <c r="S377" s="381">
        <v>0</v>
      </c>
      <c r="T377" s="381">
        <v>0</v>
      </c>
      <c r="U377" s="381">
        <v>0</v>
      </c>
      <c r="V377" s="381">
        <v>0</v>
      </c>
      <c r="W377" s="381">
        <v>0</v>
      </c>
      <c r="X377" s="381">
        <v>0</v>
      </c>
      <c r="Y377" s="382">
        <v>0</v>
      </c>
    </row>
    <row r="378" spans="1:25" x14ac:dyDescent="0.3">
      <c r="A378" s="370" t="s">
        <v>1628</v>
      </c>
      <c r="B378" s="365" t="s">
        <v>1861</v>
      </c>
      <c r="C378" s="365" t="s">
        <v>1862</v>
      </c>
      <c r="D378" s="365" t="s">
        <v>2</v>
      </c>
      <c r="E378" s="365" t="s">
        <v>2073</v>
      </c>
      <c r="F378" s="381">
        <v>383000</v>
      </c>
      <c r="G378" s="381">
        <v>281385.74</v>
      </c>
      <c r="H378" s="381">
        <v>66659</v>
      </c>
      <c r="I378" s="381">
        <v>52520.28</v>
      </c>
      <c r="J378" s="381">
        <v>2062538</v>
      </c>
      <c r="K378" s="381">
        <v>2087201.7</v>
      </c>
      <c r="L378" s="381"/>
      <c r="M378" s="381">
        <v>0</v>
      </c>
      <c r="N378" s="381">
        <v>0</v>
      </c>
      <c r="O378" s="381">
        <v>0</v>
      </c>
      <c r="P378" s="381">
        <v>22000</v>
      </c>
      <c r="Q378" s="381">
        <v>1128.8900000000001</v>
      </c>
      <c r="R378" s="381">
        <v>723</v>
      </c>
      <c r="S378" s="381">
        <v>83</v>
      </c>
      <c r="T378" s="381">
        <v>8000</v>
      </c>
      <c r="U378" s="381">
        <v>7629.6</v>
      </c>
      <c r="V378" s="381">
        <v>1163300</v>
      </c>
      <c r="W378" s="381">
        <v>1150034.2</v>
      </c>
      <c r="X378" s="381">
        <v>3706220</v>
      </c>
      <c r="Y378" s="382">
        <v>3579983.46</v>
      </c>
    </row>
    <row r="379" spans="1:25" x14ac:dyDescent="0.3">
      <c r="A379" s="370" t="s">
        <v>1628</v>
      </c>
      <c r="B379" s="365" t="s">
        <v>1861</v>
      </c>
      <c r="C379" s="365" t="s">
        <v>1862</v>
      </c>
      <c r="D379" s="365" t="s">
        <v>10</v>
      </c>
      <c r="E379" s="365" t="s">
        <v>2076</v>
      </c>
      <c r="F379" s="381"/>
      <c r="G379" s="381">
        <v>0</v>
      </c>
      <c r="H379" s="381">
        <v>0</v>
      </c>
      <c r="I379" s="381">
        <v>0</v>
      </c>
      <c r="J379" s="381">
        <v>0</v>
      </c>
      <c r="K379" s="381">
        <v>0</v>
      </c>
      <c r="L379" s="381"/>
      <c r="M379" s="381">
        <v>0</v>
      </c>
      <c r="N379" s="381">
        <v>0</v>
      </c>
      <c r="O379" s="381">
        <v>0</v>
      </c>
      <c r="P379" s="381">
        <v>0</v>
      </c>
      <c r="Q379" s="381">
        <v>0</v>
      </c>
      <c r="R379" s="381">
        <v>0</v>
      </c>
      <c r="S379" s="381">
        <v>0</v>
      </c>
      <c r="T379" s="381">
        <v>0</v>
      </c>
      <c r="U379" s="381">
        <v>0</v>
      </c>
      <c r="V379" s="381">
        <v>0</v>
      </c>
      <c r="W379" s="381">
        <v>0</v>
      </c>
      <c r="X379" s="381">
        <v>0</v>
      </c>
      <c r="Y379" s="382">
        <v>0</v>
      </c>
    </row>
    <row r="380" spans="1:25" x14ac:dyDescent="0.3">
      <c r="A380" s="370" t="s">
        <v>1628</v>
      </c>
      <c r="B380" s="365" t="s">
        <v>1861</v>
      </c>
      <c r="C380" s="365" t="s">
        <v>1862</v>
      </c>
      <c r="D380" s="365" t="s">
        <v>15</v>
      </c>
      <c r="E380" s="365" t="s">
        <v>2075</v>
      </c>
      <c r="F380" s="381"/>
      <c r="G380" s="381">
        <v>0</v>
      </c>
      <c r="H380" s="381">
        <v>0</v>
      </c>
      <c r="I380" s="381">
        <v>0</v>
      </c>
      <c r="J380" s="381">
        <v>0</v>
      </c>
      <c r="K380" s="381">
        <v>0</v>
      </c>
      <c r="L380" s="381"/>
      <c r="M380" s="381">
        <v>0</v>
      </c>
      <c r="N380" s="381">
        <v>0</v>
      </c>
      <c r="O380" s="381">
        <v>0</v>
      </c>
      <c r="P380" s="381">
        <v>0</v>
      </c>
      <c r="Q380" s="381">
        <v>0</v>
      </c>
      <c r="R380" s="381">
        <v>0</v>
      </c>
      <c r="S380" s="381">
        <v>0</v>
      </c>
      <c r="T380" s="381">
        <v>0</v>
      </c>
      <c r="U380" s="381">
        <v>0</v>
      </c>
      <c r="V380" s="381">
        <v>10200</v>
      </c>
      <c r="W380" s="381">
        <v>4501.01</v>
      </c>
      <c r="X380" s="381">
        <v>10200</v>
      </c>
      <c r="Y380" s="382">
        <v>4501.01</v>
      </c>
    </row>
    <row r="381" spans="1:25" x14ac:dyDescent="0.3">
      <c r="A381" s="370" t="s">
        <v>1628</v>
      </c>
      <c r="B381" s="365" t="s">
        <v>1863</v>
      </c>
      <c r="C381" s="365" t="s">
        <v>1864</v>
      </c>
      <c r="D381" s="365" t="s">
        <v>2</v>
      </c>
      <c r="E381" s="365" t="s">
        <v>2073</v>
      </c>
      <c r="F381" s="381">
        <v>235035.1</v>
      </c>
      <c r="G381" s="381">
        <v>215409.79</v>
      </c>
      <c r="H381" s="381">
        <v>36331.9</v>
      </c>
      <c r="I381" s="381">
        <v>33475.519999999997</v>
      </c>
      <c r="J381" s="381">
        <v>128455</v>
      </c>
      <c r="K381" s="381">
        <v>96654.5</v>
      </c>
      <c r="L381" s="381"/>
      <c r="M381" s="381">
        <v>0</v>
      </c>
      <c r="N381" s="381">
        <v>0</v>
      </c>
      <c r="O381" s="381">
        <v>0</v>
      </c>
      <c r="P381" s="381">
        <v>0</v>
      </c>
      <c r="Q381" s="381">
        <v>0</v>
      </c>
      <c r="R381" s="381">
        <v>439</v>
      </c>
      <c r="S381" s="381">
        <v>166</v>
      </c>
      <c r="T381" s="381">
        <v>14700</v>
      </c>
      <c r="U381" s="381">
        <v>11491.8</v>
      </c>
      <c r="V381" s="381">
        <v>101802</v>
      </c>
      <c r="W381" s="381">
        <v>80663.350000000006</v>
      </c>
      <c r="X381" s="381">
        <v>516763</v>
      </c>
      <c r="Y381" s="382">
        <v>437861.03</v>
      </c>
    </row>
    <row r="382" spans="1:25" x14ac:dyDescent="0.3">
      <c r="A382" s="370" t="s">
        <v>1628</v>
      </c>
      <c r="B382" s="365" t="s">
        <v>1863</v>
      </c>
      <c r="C382" s="365" t="s">
        <v>1864</v>
      </c>
      <c r="D382" s="365" t="s">
        <v>6</v>
      </c>
      <c r="E382" s="365" t="s">
        <v>2074</v>
      </c>
      <c r="F382" s="381"/>
      <c r="G382" s="381">
        <v>0</v>
      </c>
      <c r="H382" s="381">
        <v>0</v>
      </c>
      <c r="I382" s="381">
        <v>0</v>
      </c>
      <c r="J382" s="381">
        <v>0</v>
      </c>
      <c r="K382" s="381">
        <v>0</v>
      </c>
      <c r="L382" s="381"/>
      <c r="M382" s="381">
        <v>0</v>
      </c>
      <c r="N382" s="381">
        <v>0</v>
      </c>
      <c r="O382" s="381">
        <v>0</v>
      </c>
      <c r="P382" s="381">
        <v>0</v>
      </c>
      <c r="Q382" s="381">
        <v>0</v>
      </c>
      <c r="R382" s="381">
        <v>0</v>
      </c>
      <c r="S382" s="381">
        <v>0</v>
      </c>
      <c r="T382" s="381">
        <v>0</v>
      </c>
      <c r="U382" s="381">
        <v>0</v>
      </c>
      <c r="V382" s="381">
        <v>0</v>
      </c>
      <c r="W382" s="381">
        <v>0</v>
      </c>
      <c r="X382" s="381">
        <v>0</v>
      </c>
      <c r="Y382" s="382">
        <v>0</v>
      </c>
    </row>
    <row r="383" spans="1:25" x14ac:dyDescent="0.3">
      <c r="A383" s="370" t="s">
        <v>1628</v>
      </c>
      <c r="B383" s="365" t="s">
        <v>1863</v>
      </c>
      <c r="C383" s="365" t="s">
        <v>1864</v>
      </c>
      <c r="D383" s="365" t="s">
        <v>15</v>
      </c>
      <c r="E383" s="365" t="s">
        <v>2075</v>
      </c>
      <c r="F383" s="381"/>
      <c r="G383" s="381">
        <v>0</v>
      </c>
      <c r="H383" s="381">
        <v>0</v>
      </c>
      <c r="I383" s="381">
        <v>0</v>
      </c>
      <c r="J383" s="381">
        <v>0</v>
      </c>
      <c r="K383" s="381">
        <v>0</v>
      </c>
      <c r="L383" s="381"/>
      <c r="M383" s="381">
        <v>0</v>
      </c>
      <c r="N383" s="381">
        <v>0</v>
      </c>
      <c r="O383" s="381">
        <v>0</v>
      </c>
      <c r="P383" s="381">
        <v>0</v>
      </c>
      <c r="Q383" s="381">
        <v>0</v>
      </c>
      <c r="R383" s="381">
        <v>0</v>
      </c>
      <c r="S383" s="381">
        <v>0</v>
      </c>
      <c r="T383" s="381">
        <v>0</v>
      </c>
      <c r="U383" s="381">
        <v>0</v>
      </c>
      <c r="V383" s="381">
        <v>0</v>
      </c>
      <c r="W383" s="381">
        <v>0</v>
      </c>
      <c r="X383" s="381">
        <v>0</v>
      </c>
      <c r="Y383" s="382">
        <v>0</v>
      </c>
    </row>
    <row r="384" spans="1:25" x14ac:dyDescent="0.3">
      <c r="A384" s="370" t="s">
        <v>1628</v>
      </c>
      <c r="B384" s="365" t="s">
        <v>1915</v>
      </c>
      <c r="C384" s="365" t="s">
        <v>1916</v>
      </c>
      <c r="D384" s="365" t="s">
        <v>2</v>
      </c>
      <c r="E384" s="365" t="s">
        <v>2073</v>
      </c>
      <c r="F384" s="381"/>
      <c r="G384" s="381">
        <v>0</v>
      </c>
      <c r="H384" s="381">
        <v>0</v>
      </c>
      <c r="I384" s="381">
        <v>0</v>
      </c>
      <c r="J384" s="381">
        <v>0</v>
      </c>
      <c r="K384" s="381">
        <v>0</v>
      </c>
      <c r="L384" s="381"/>
      <c r="M384" s="381">
        <v>0</v>
      </c>
      <c r="N384" s="381">
        <v>0</v>
      </c>
      <c r="O384" s="381">
        <v>0</v>
      </c>
      <c r="P384" s="381">
        <v>0</v>
      </c>
      <c r="Q384" s="381">
        <v>0</v>
      </c>
      <c r="R384" s="381">
        <v>0</v>
      </c>
      <c r="S384" s="381">
        <v>0</v>
      </c>
      <c r="T384" s="381">
        <v>0</v>
      </c>
      <c r="U384" s="381">
        <v>0</v>
      </c>
      <c r="V384" s="381">
        <v>0</v>
      </c>
      <c r="W384" s="381">
        <v>0</v>
      </c>
      <c r="X384" s="381">
        <v>0</v>
      </c>
      <c r="Y384" s="382">
        <v>0</v>
      </c>
    </row>
    <row r="385" spans="1:25" x14ac:dyDescent="0.3">
      <c r="A385" s="370" t="s">
        <v>1628</v>
      </c>
      <c r="B385" s="365" t="s">
        <v>1915</v>
      </c>
      <c r="C385" s="365" t="s">
        <v>1916</v>
      </c>
      <c r="D385" s="365" t="s">
        <v>6</v>
      </c>
      <c r="E385" s="365" t="s">
        <v>2074</v>
      </c>
      <c r="F385" s="381"/>
      <c r="G385" s="381">
        <v>0</v>
      </c>
      <c r="H385" s="381">
        <v>0</v>
      </c>
      <c r="I385" s="381">
        <v>0</v>
      </c>
      <c r="J385" s="381">
        <v>0</v>
      </c>
      <c r="K385" s="381">
        <v>0</v>
      </c>
      <c r="L385" s="381"/>
      <c r="M385" s="381">
        <v>0</v>
      </c>
      <c r="N385" s="381">
        <v>0</v>
      </c>
      <c r="O385" s="381">
        <v>0</v>
      </c>
      <c r="P385" s="381">
        <v>0</v>
      </c>
      <c r="Q385" s="381">
        <v>0</v>
      </c>
      <c r="R385" s="381">
        <v>0</v>
      </c>
      <c r="S385" s="381">
        <v>0</v>
      </c>
      <c r="T385" s="381">
        <v>0</v>
      </c>
      <c r="U385" s="381">
        <v>0</v>
      </c>
      <c r="V385" s="381">
        <v>0</v>
      </c>
      <c r="W385" s="381">
        <v>0</v>
      </c>
      <c r="X385" s="381">
        <v>0</v>
      </c>
      <c r="Y385" s="382">
        <v>0</v>
      </c>
    </row>
    <row r="386" spans="1:25" x14ac:dyDescent="0.3">
      <c r="A386" s="370" t="s">
        <v>1628</v>
      </c>
      <c r="B386" s="365" t="s">
        <v>2006</v>
      </c>
      <c r="C386" s="365" t="s">
        <v>2007</v>
      </c>
      <c r="D386" s="365" t="s">
        <v>2</v>
      </c>
      <c r="E386" s="365" t="s">
        <v>2073</v>
      </c>
      <c r="F386" s="381"/>
      <c r="G386" s="381">
        <v>0</v>
      </c>
      <c r="H386" s="381">
        <v>0</v>
      </c>
      <c r="I386" s="381">
        <v>0</v>
      </c>
      <c r="J386" s="381">
        <v>0</v>
      </c>
      <c r="K386" s="381">
        <v>0</v>
      </c>
      <c r="L386" s="381">
        <v>274905</v>
      </c>
      <c r="M386" s="381">
        <v>274905.25</v>
      </c>
      <c r="N386" s="381">
        <v>0</v>
      </c>
      <c r="O386" s="381">
        <v>0</v>
      </c>
      <c r="P386" s="381">
        <v>0</v>
      </c>
      <c r="Q386" s="381">
        <v>0</v>
      </c>
      <c r="R386" s="381">
        <v>0</v>
      </c>
      <c r="S386" s="381">
        <v>0</v>
      </c>
      <c r="T386" s="381">
        <v>9704</v>
      </c>
      <c r="U386" s="381">
        <v>9081.36</v>
      </c>
      <c r="V386" s="381">
        <v>45296</v>
      </c>
      <c r="W386" s="381">
        <v>39387.68</v>
      </c>
      <c r="X386" s="381">
        <v>329905.25</v>
      </c>
      <c r="Y386" s="382">
        <v>323374.28999999998</v>
      </c>
    </row>
    <row r="387" spans="1:25" x14ac:dyDescent="0.3">
      <c r="A387" s="370" t="s">
        <v>1628</v>
      </c>
      <c r="B387" s="365" t="s">
        <v>1865</v>
      </c>
      <c r="C387" s="365" t="s">
        <v>1866</v>
      </c>
      <c r="D387" s="365" t="s">
        <v>2</v>
      </c>
      <c r="E387" s="365" t="s">
        <v>2073</v>
      </c>
      <c r="F387" s="381">
        <v>185065</v>
      </c>
      <c r="G387" s="381">
        <v>167648.62</v>
      </c>
      <c r="H387" s="381">
        <v>30535</v>
      </c>
      <c r="I387" s="381">
        <v>27620.91</v>
      </c>
      <c r="J387" s="381">
        <v>89970.880000000005</v>
      </c>
      <c r="K387" s="381">
        <v>79964.7</v>
      </c>
      <c r="L387" s="381"/>
      <c r="M387" s="381">
        <v>0</v>
      </c>
      <c r="N387" s="381">
        <v>0</v>
      </c>
      <c r="O387" s="381">
        <v>0</v>
      </c>
      <c r="P387" s="381">
        <v>21900</v>
      </c>
      <c r="Q387" s="381">
        <v>19125</v>
      </c>
      <c r="R387" s="381">
        <v>5090.12</v>
      </c>
      <c r="S387" s="381">
        <v>4853.3</v>
      </c>
      <c r="T387" s="381">
        <v>0</v>
      </c>
      <c r="U387" s="381">
        <v>0</v>
      </c>
      <c r="V387" s="381">
        <v>107000</v>
      </c>
      <c r="W387" s="381">
        <v>60260.97</v>
      </c>
      <c r="X387" s="381">
        <v>439561</v>
      </c>
      <c r="Y387" s="382">
        <v>359473.51</v>
      </c>
    </row>
    <row r="388" spans="1:25" x14ac:dyDescent="0.3">
      <c r="A388" s="370" t="s">
        <v>1628</v>
      </c>
      <c r="B388" s="365" t="s">
        <v>1865</v>
      </c>
      <c r="C388" s="365" t="s">
        <v>1866</v>
      </c>
      <c r="D388" s="365" t="s">
        <v>6</v>
      </c>
      <c r="E388" s="365" t="s">
        <v>2074</v>
      </c>
      <c r="F388" s="381"/>
      <c r="G388" s="381">
        <v>0</v>
      </c>
      <c r="H388" s="381">
        <v>0</v>
      </c>
      <c r="I388" s="381">
        <v>0</v>
      </c>
      <c r="J388" s="381">
        <v>0</v>
      </c>
      <c r="K388" s="381">
        <v>0</v>
      </c>
      <c r="L388" s="381"/>
      <c r="M388" s="381">
        <v>0</v>
      </c>
      <c r="N388" s="381">
        <v>0</v>
      </c>
      <c r="O388" s="381">
        <v>0</v>
      </c>
      <c r="P388" s="381">
        <v>0</v>
      </c>
      <c r="Q388" s="381">
        <v>0</v>
      </c>
      <c r="R388" s="381">
        <v>0</v>
      </c>
      <c r="S388" s="381">
        <v>0</v>
      </c>
      <c r="T388" s="381">
        <v>0</v>
      </c>
      <c r="U388" s="381">
        <v>34700.660000000003</v>
      </c>
      <c r="V388" s="381">
        <v>200000</v>
      </c>
      <c r="W388" s="381">
        <v>70652.98</v>
      </c>
      <c r="X388" s="381">
        <v>200000</v>
      </c>
      <c r="Y388" s="382">
        <v>105353.64</v>
      </c>
    </row>
    <row r="389" spans="1:25" x14ac:dyDescent="0.3">
      <c r="A389" s="370" t="s">
        <v>1628</v>
      </c>
      <c r="B389" s="365" t="s">
        <v>1865</v>
      </c>
      <c r="C389" s="365" t="s">
        <v>1866</v>
      </c>
      <c r="D389" s="365" t="s">
        <v>15</v>
      </c>
      <c r="E389" s="365" t="s">
        <v>2075</v>
      </c>
      <c r="F389" s="381"/>
      <c r="G389" s="381">
        <v>0</v>
      </c>
      <c r="H389" s="381">
        <v>0</v>
      </c>
      <c r="I389" s="381">
        <v>0</v>
      </c>
      <c r="J389" s="381">
        <v>0</v>
      </c>
      <c r="K389" s="381">
        <v>0</v>
      </c>
      <c r="L389" s="381"/>
      <c r="M389" s="381">
        <v>0</v>
      </c>
      <c r="N389" s="381">
        <v>0</v>
      </c>
      <c r="O389" s="381">
        <v>0</v>
      </c>
      <c r="P389" s="381">
        <v>0</v>
      </c>
      <c r="Q389" s="381">
        <v>0</v>
      </c>
      <c r="R389" s="381">
        <v>0</v>
      </c>
      <c r="S389" s="381">
        <v>0</v>
      </c>
      <c r="T389" s="381">
        <v>0</v>
      </c>
      <c r="U389" s="381">
        <v>0</v>
      </c>
      <c r="V389" s="381">
        <v>55000</v>
      </c>
      <c r="W389" s="381">
        <v>21218.84</v>
      </c>
      <c r="X389" s="381">
        <v>55000</v>
      </c>
      <c r="Y389" s="382">
        <v>21218.84</v>
      </c>
    </row>
    <row r="390" spans="1:25" x14ac:dyDescent="0.3">
      <c r="A390" s="370" t="s">
        <v>1628</v>
      </c>
      <c r="B390" s="365" t="s">
        <v>1865</v>
      </c>
      <c r="C390" s="365" t="s">
        <v>1866</v>
      </c>
      <c r="D390" s="365" t="s">
        <v>29</v>
      </c>
      <c r="E390" s="365" t="s">
        <v>2078</v>
      </c>
      <c r="F390" s="381"/>
      <c r="G390" s="381">
        <v>0</v>
      </c>
      <c r="H390" s="381">
        <v>0</v>
      </c>
      <c r="I390" s="381">
        <v>0</v>
      </c>
      <c r="J390" s="381">
        <v>0</v>
      </c>
      <c r="K390" s="381">
        <v>0</v>
      </c>
      <c r="L390" s="381"/>
      <c r="M390" s="381">
        <v>0</v>
      </c>
      <c r="N390" s="381">
        <v>0</v>
      </c>
      <c r="O390" s="381">
        <v>0</v>
      </c>
      <c r="P390" s="381">
        <v>0</v>
      </c>
      <c r="Q390" s="381">
        <v>0</v>
      </c>
      <c r="R390" s="381">
        <v>0</v>
      </c>
      <c r="S390" s="381">
        <v>0</v>
      </c>
      <c r="T390" s="381">
        <v>0</v>
      </c>
      <c r="U390" s="381">
        <v>0</v>
      </c>
      <c r="V390" s="381">
        <v>0</v>
      </c>
      <c r="W390" s="381">
        <v>0</v>
      </c>
      <c r="X390" s="381">
        <v>0</v>
      </c>
      <c r="Y390" s="382">
        <v>0</v>
      </c>
    </row>
    <row r="391" spans="1:25" x14ac:dyDescent="0.3">
      <c r="A391" s="370" t="s">
        <v>1628</v>
      </c>
      <c r="B391" s="365" t="s">
        <v>2008</v>
      </c>
      <c r="C391" s="365" t="s">
        <v>2009</v>
      </c>
      <c r="D391" s="365" t="s">
        <v>2</v>
      </c>
      <c r="E391" s="365" t="s">
        <v>2073</v>
      </c>
      <c r="F391" s="381"/>
      <c r="G391" s="381">
        <v>0</v>
      </c>
      <c r="H391" s="381">
        <v>0</v>
      </c>
      <c r="I391" s="381">
        <v>0</v>
      </c>
      <c r="J391" s="381">
        <v>0</v>
      </c>
      <c r="K391" s="381">
        <v>0</v>
      </c>
      <c r="L391" s="381"/>
      <c r="M391" s="381">
        <v>0</v>
      </c>
      <c r="N391" s="381">
        <v>0</v>
      </c>
      <c r="O391" s="381">
        <v>0</v>
      </c>
      <c r="P391" s="381">
        <v>0</v>
      </c>
      <c r="Q391" s="381">
        <v>0</v>
      </c>
      <c r="R391" s="381">
        <v>0</v>
      </c>
      <c r="S391" s="381">
        <v>0</v>
      </c>
      <c r="T391" s="381">
        <v>0</v>
      </c>
      <c r="U391" s="381">
        <v>0</v>
      </c>
      <c r="V391" s="381">
        <v>0</v>
      </c>
      <c r="W391" s="381">
        <v>0</v>
      </c>
      <c r="X391" s="381">
        <v>0</v>
      </c>
      <c r="Y391" s="382">
        <v>0</v>
      </c>
    </row>
    <row r="392" spans="1:25" x14ac:dyDescent="0.3">
      <c r="A392" s="370" t="s">
        <v>1628</v>
      </c>
      <c r="B392" s="365" t="s">
        <v>1967</v>
      </c>
      <c r="C392" s="365" t="s">
        <v>1968</v>
      </c>
      <c r="D392" s="365" t="s">
        <v>2</v>
      </c>
      <c r="E392" s="365" t="s">
        <v>2073</v>
      </c>
      <c r="F392" s="381">
        <v>147286.51999999999</v>
      </c>
      <c r="G392" s="381">
        <v>144676.04999999999</v>
      </c>
      <c r="H392" s="381">
        <v>20440</v>
      </c>
      <c r="I392" s="381">
        <v>19968.580000000002</v>
      </c>
      <c r="J392" s="381">
        <v>14300</v>
      </c>
      <c r="K392" s="381">
        <v>14296.5</v>
      </c>
      <c r="L392" s="381"/>
      <c r="M392" s="381">
        <v>0</v>
      </c>
      <c r="N392" s="381">
        <v>0</v>
      </c>
      <c r="O392" s="381">
        <v>0</v>
      </c>
      <c r="P392" s="381">
        <v>0</v>
      </c>
      <c r="Q392" s="381">
        <v>0</v>
      </c>
      <c r="R392" s="381">
        <v>1183.48</v>
      </c>
      <c r="S392" s="381">
        <v>754.3</v>
      </c>
      <c r="T392" s="381">
        <v>0</v>
      </c>
      <c r="U392" s="381">
        <v>0</v>
      </c>
      <c r="V392" s="381">
        <v>2000</v>
      </c>
      <c r="W392" s="381">
        <v>1236</v>
      </c>
      <c r="X392" s="381">
        <v>185210</v>
      </c>
      <c r="Y392" s="382">
        <v>180931.53</v>
      </c>
    </row>
    <row r="393" spans="1:25" x14ac:dyDescent="0.3">
      <c r="A393" s="370" t="s">
        <v>1628</v>
      </c>
      <c r="B393" s="365" t="s">
        <v>1879</v>
      </c>
      <c r="C393" s="365" t="s">
        <v>1880</v>
      </c>
      <c r="D393" s="365" t="s">
        <v>6</v>
      </c>
      <c r="E393" s="365" t="s">
        <v>2074</v>
      </c>
      <c r="F393" s="381"/>
      <c r="G393" s="381">
        <v>0</v>
      </c>
      <c r="H393" s="381">
        <v>0</v>
      </c>
      <c r="I393" s="381">
        <v>0</v>
      </c>
      <c r="J393" s="381">
        <v>0</v>
      </c>
      <c r="K393" s="381">
        <v>0</v>
      </c>
      <c r="L393" s="381"/>
      <c r="M393" s="381">
        <v>0</v>
      </c>
      <c r="N393" s="381">
        <v>0</v>
      </c>
      <c r="O393" s="381">
        <v>0</v>
      </c>
      <c r="P393" s="381">
        <v>0</v>
      </c>
      <c r="Q393" s="381">
        <v>0</v>
      </c>
      <c r="R393" s="381">
        <v>0</v>
      </c>
      <c r="S393" s="381">
        <v>0</v>
      </c>
      <c r="T393" s="381">
        <v>0</v>
      </c>
      <c r="U393" s="381">
        <v>0</v>
      </c>
      <c r="V393" s="381">
        <v>0</v>
      </c>
      <c r="W393" s="381">
        <v>0</v>
      </c>
      <c r="X393" s="381">
        <v>0</v>
      </c>
      <c r="Y393" s="382">
        <v>0</v>
      </c>
    </row>
    <row r="394" spans="1:25" x14ac:dyDescent="0.3">
      <c r="A394" s="370" t="s">
        <v>1628</v>
      </c>
      <c r="B394" s="365" t="s">
        <v>1895</v>
      </c>
      <c r="C394" s="365" t="s">
        <v>1896</v>
      </c>
      <c r="D394" s="365" t="s">
        <v>2</v>
      </c>
      <c r="E394" s="365" t="s">
        <v>2073</v>
      </c>
      <c r="F394" s="381">
        <v>67760</v>
      </c>
      <c r="G394" s="381">
        <v>37665.379999999997</v>
      </c>
      <c r="H394" s="381">
        <v>10820</v>
      </c>
      <c r="I394" s="381">
        <v>6279.5</v>
      </c>
      <c r="J394" s="381">
        <v>15000</v>
      </c>
      <c r="K394" s="381">
        <v>9811.7000000000007</v>
      </c>
      <c r="L394" s="381"/>
      <c r="M394" s="381">
        <v>0</v>
      </c>
      <c r="N394" s="381">
        <v>0</v>
      </c>
      <c r="O394" s="381">
        <v>0</v>
      </c>
      <c r="P394" s="381">
        <v>0</v>
      </c>
      <c r="Q394" s="381">
        <v>0</v>
      </c>
      <c r="R394" s="381">
        <v>150</v>
      </c>
      <c r="S394" s="381">
        <v>91.5</v>
      </c>
      <c r="T394" s="381">
        <v>0</v>
      </c>
      <c r="U394" s="381">
        <v>0</v>
      </c>
      <c r="V394" s="381">
        <v>5500</v>
      </c>
      <c r="W394" s="381">
        <v>3723</v>
      </c>
      <c r="X394" s="381">
        <v>99230</v>
      </c>
      <c r="Y394" s="382">
        <v>57571.09</v>
      </c>
    </row>
    <row r="395" spans="1:25" x14ac:dyDescent="0.3">
      <c r="A395" s="370" t="s">
        <v>1628</v>
      </c>
      <c r="B395" s="365" t="s">
        <v>1895</v>
      </c>
      <c r="C395" s="365" t="s">
        <v>1896</v>
      </c>
      <c r="D395" s="365" t="s">
        <v>6</v>
      </c>
      <c r="E395" s="365" t="s">
        <v>2074</v>
      </c>
      <c r="F395" s="381"/>
      <c r="G395" s="381">
        <v>0</v>
      </c>
      <c r="H395" s="381">
        <v>0</v>
      </c>
      <c r="I395" s="381">
        <v>0</v>
      </c>
      <c r="J395" s="381">
        <v>0</v>
      </c>
      <c r="K395" s="381">
        <v>0</v>
      </c>
      <c r="L395" s="381"/>
      <c r="M395" s="381">
        <v>0</v>
      </c>
      <c r="N395" s="381">
        <v>0</v>
      </c>
      <c r="O395" s="381">
        <v>0</v>
      </c>
      <c r="P395" s="381">
        <v>0</v>
      </c>
      <c r="Q395" s="381">
        <v>0</v>
      </c>
      <c r="R395" s="381">
        <v>0</v>
      </c>
      <c r="S395" s="381">
        <v>0</v>
      </c>
      <c r="T395" s="381">
        <v>93000</v>
      </c>
      <c r="U395" s="381">
        <v>43672.9</v>
      </c>
      <c r="V395" s="381">
        <v>0</v>
      </c>
      <c r="W395" s="381">
        <v>0</v>
      </c>
      <c r="X395" s="381">
        <v>93000</v>
      </c>
      <c r="Y395" s="382">
        <v>43672.9</v>
      </c>
    </row>
    <row r="396" spans="1:25" x14ac:dyDescent="0.3">
      <c r="A396" s="370" t="s">
        <v>1628</v>
      </c>
      <c r="B396" s="365" t="s">
        <v>1895</v>
      </c>
      <c r="C396" s="365" t="s">
        <v>1896</v>
      </c>
      <c r="D396" s="365" t="s">
        <v>15</v>
      </c>
      <c r="E396" s="365" t="s">
        <v>2075</v>
      </c>
      <c r="F396" s="381"/>
      <c r="G396" s="381">
        <v>0</v>
      </c>
      <c r="H396" s="381">
        <v>0</v>
      </c>
      <c r="I396" s="381">
        <v>0</v>
      </c>
      <c r="J396" s="381">
        <v>0</v>
      </c>
      <c r="K396" s="381">
        <v>0</v>
      </c>
      <c r="L396" s="381"/>
      <c r="M396" s="381">
        <v>0</v>
      </c>
      <c r="N396" s="381">
        <v>0</v>
      </c>
      <c r="O396" s="381">
        <v>0</v>
      </c>
      <c r="P396" s="381">
        <v>0</v>
      </c>
      <c r="Q396" s="381">
        <v>0</v>
      </c>
      <c r="R396" s="381">
        <v>0</v>
      </c>
      <c r="S396" s="381">
        <v>0</v>
      </c>
      <c r="T396" s="381">
        <v>10722.79</v>
      </c>
      <c r="U396" s="381">
        <v>267.52999999999997</v>
      </c>
      <c r="V396" s="381">
        <v>277.20999999999998</v>
      </c>
      <c r="W396" s="381">
        <v>277.20999999999998</v>
      </c>
      <c r="X396" s="381">
        <v>11000</v>
      </c>
      <c r="Y396" s="382">
        <v>544.74</v>
      </c>
    </row>
    <row r="397" spans="1:25" x14ac:dyDescent="0.3">
      <c r="A397" s="370" t="s">
        <v>1628</v>
      </c>
      <c r="B397" s="365" t="s">
        <v>1953</v>
      </c>
      <c r="C397" s="365" t="s">
        <v>1954</v>
      </c>
      <c r="D397" s="365" t="s">
        <v>2</v>
      </c>
      <c r="E397" s="365" t="s">
        <v>2073</v>
      </c>
      <c r="F397" s="381">
        <v>10512</v>
      </c>
      <c r="G397" s="381">
        <v>10201.65</v>
      </c>
      <c r="H397" s="381">
        <v>1743</v>
      </c>
      <c r="I397" s="381">
        <v>1674.9</v>
      </c>
      <c r="J397" s="381">
        <v>7145</v>
      </c>
      <c r="K397" s="381">
        <v>3023.4</v>
      </c>
      <c r="L397" s="381"/>
      <c r="M397" s="381">
        <v>0</v>
      </c>
      <c r="N397" s="381">
        <v>109000</v>
      </c>
      <c r="O397" s="381">
        <v>109000</v>
      </c>
      <c r="P397" s="381">
        <v>0</v>
      </c>
      <c r="Q397" s="381">
        <v>0</v>
      </c>
      <c r="R397" s="381">
        <v>19</v>
      </c>
      <c r="S397" s="381">
        <v>0</v>
      </c>
      <c r="T397" s="381">
        <v>0</v>
      </c>
      <c r="U397" s="381">
        <v>0</v>
      </c>
      <c r="V397" s="381">
        <v>1000</v>
      </c>
      <c r="W397" s="381">
        <v>118.32</v>
      </c>
      <c r="X397" s="381">
        <v>129419</v>
      </c>
      <c r="Y397" s="382">
        <v>124018.36</v>
      </c>
    </row>
    <row r="398" spans="1:25" x14ac:dyDescent="0.3">
      <c r="A398" s="370" t="s">
        <v>1670</v>
      </c>
      <c r="B398" s="365" t="s">
        <v>1855</v>
      </c>
      <c r="C398" s="365" t="s">
        <v>1856</v>
      </c>
      <c r="D398" s="365" t="s">
        <v>2</v>
      </c>
      <c r="E398" s="365" t="s">
        <v>2073</v>
      </c>
      <c r="F398" s="381">
        <v>13800</v>
      </c>
      <c r="G398" s="381">
        <v>13457.59</v>
      </c>
      <c r="H398" s="381">
        <v>2700</v>
      </c>
      <c r="I398" s="381">
        <v>2217.6799999999998</v>
      </c>
      <c r="J398" s="381">
        <v>5500</v>
      </c>
      <c r="K398" s="381">
        <v>3415.8</v>
      </c>
      <c r="L398" s="381"/>
      <c r="M398" s="381">
        <v>0</v>
      </c>
      <c r="N398" s="381">
        <v>101000</v>
      </c>
      <c r="O398" s="381">
        <v>99749.92</v>
      </c>
      <c r="P398" s="381">
        <v>0</v>
      </c>
      <c r="Q398" s="381">
        <v>0</v>
      </c>
      <c r="R398" s="381">
        <v>30</v>
      </c>
      <c r="S398" s="381">
        <v>23.37</v>
      </c>
      <c r="T398" s="381">
        <v>0</v>
      </c>
      <c r="U398" s="381">
        <v>0</v>
      </c>
      <c r="V398" s="381">
        <v>1000</v>
      </c>
      <c r="W398" s="381">
        <v>838.72</v>
      </c>
      <c r="X398" s="381">
        <v>124030</v>
      </c>
      <c r="Y398" s="382">
        <v>119703.08</v>
      </c>
    </row>
    <row r="399" spans="1:25" x14ac:dyDescent="0.3">
      <c r="A399" s="370" t="s">
        <v>1670</v>
      </c>
      <c r="B399" s="365" t="s">
        <v>1855</v>
      </c>
      <c r="C399" s="365" t="s">
        <v>1856</v>
      </c>
      <c r="D399" s="365" t="s">
        <v>6</v>
      </c>
      <c r="E399" s="365" t="s">
        <v>2074</v>
      </c>
      <c r="F399" s="381"/>
      <c r="G399" s="381">
        <v>0</v>
      </c>
      <c r="H399" s="381">
        <v>0</v>
      </c>
      <c r="I399" s="381">
        <v>0</v>
      </c>
      <c r="J399" s="381">
        <v>0</v>
      </c>
      <c r="K399" s="381">
        <v>0</v>
      </c>
      <c r="L399" s="381"/>
      <c r="M399" s="381">
        <v>0</v>
      </c>
      <c r="N399" s="381">
        <v>0</v>
      </c>
      <c r="O399" s="381">
        <v>0</v>
      </c>
      <c r="P399" s="381">
        <v>0</v>
      </c>
      <c r="Q399" s="381">
        <v>0</v>
      </c>
      <c r="R399" s="381">
        <v>0</v>
      </c>
      <c r="S399" s="381">
        <v>0</v>
      </c>
      <c r="T399" s="381">
        <v>0</v>
      </c>
      <c r="U399" s="381">
        <v>0</v>
      </c>
      <c r="V399" s="381">
        <v>0</v>
      </c>
      <c r="W399" s="381">
        <v>0</v>
      </c>
      <c r="X399" s="381">
        <v>0</v>
      </c>
      <c r="Y399" s="382">
        <v>0</v>
      </c>
    </row>
    <row r="400" spans="1:25" x14ac:dyDescent="0.3">
      <c r="A400" s="370" t="s">
        <v>1674</v>
      </c>
      <c r="B400" s="365" t="s">
        <v>1855</v>
      </c>
      <c r="C400" s="365" t="s">
        <v>1856</v>
      </c>
      <c r="D400" s="365" t="s">
        <v>2</v>
      </c>
      <c r="E400" s="365" t="s">
        <v>2073</v>
      </c>
      <c r="F400" s="381">
        <v>40615</v>
      </c>
      <c r="G400" s="381">
        <v>40605.440000000002</v>
      </c>
      <c r="H400" s="381">
        <v>6685</v>
      </c>
      <c r="I400" s="381">
        <v>6669.15</v>
      </c>
      <c r="J400" s="381">
        <v>21060</v>
      </c>
      <c r="K400" s="381">
        <v>20214.7</v>
      </c>
      <c r="L400" s="381"/>
      <c r="M400" s="381">
        <v>0</v>
      </c>
      <c r="N400" s="381">
        <v>0</v>
      </c>
      <c r="O400" s="381">
        <v>0</v>
      </c>
      <c r="P400" s="381">
        <v>100</v>
      </c>
      <c r="Q400" s="381">
        <v>76.08</v>
      </c>
      <c r="R400" s="381">
        <v>310</v>
      </c>
      <c r="S400" s="381">
        <v>300</v>
      </c>
      <c r="T400" s="381">
        <v>0</v>
      </c>
      <c r="U400" s="381">
        <v>0</v>
      </c>
      <c r="V400" s="381">
        <v>16000</v>
      </c>
      <c r="W400" s="381">
        <v>15569.34</v>
      </c>
      <c r="X400" s="381">
        <v>84770</v>
      </c>
      <c r="Y400" s="382">
        <v>83434.75</v>
      </c>
    </row>
    <row r="401" spans="1:25" x14ac:dyDescent="0.3">
      <c r="A401" s="370" t="s">
        <v>1674</v>
      </c>
      <c r="B401" s="365" t="s">
        <v>1855</v>
      </c>
      <c r="C401" s="365" t="s">
        <v>1856</v>
      </c>
      <c r="D401" s="365" t="s">
        <v>6</v>
      </c>
      <c r="E401" s="365" t="s">
        <v>2074</v>
      </c>
      <c r="F401" s="381"/>
      <c r="G401" s="381">
        <v>0</v>
      </c>
      <c r="H401" s="381">
        <v>0</v>
      </c>
      <c r="I401" s="381">
        <v>0</v>
      </c>
      <c r="J401" s="381">
        <v>0</v>
      </c>
      <c r="K401" s="381">
        <v>0</v>
      </c>
      <c r="L401" s="381"/>
      <c r="M401" s="381">
        <v>0</v>
      </c>
      <c r="N401" s="381">
        <v>0</v>
      </c>
      <c r="O401" s="381">
        <v>0</v>
      </c>
      <c r="P401" s="381">
        <v>0</v>
      </c>
      <c r="Q401" s="381">
        <v>0</v>
      </c>
      <c r="R401" s="381">
        <v>0</v>
      </c>
      <c r="S401" s="381">
        <v>0</v>
      </c>
      <c r="T401" s="381">
        <v>0</v>
      </c>
      <c r="U401" s="381">
        <v>0</v>
      </c>
      <c r="V401" s="381">
        <v>0</v>
      </c>
      <c r="W401" s="381">
        <v>0</v>
      </c>
      <c r="X401" s="381">
        <v>0</v>
      </c>
      <c r="Y401" s="382">
        <v>0</v>
      </c>
    </row>
    <row r="402" spans="1:25" x14ac:dyDescent="0.3">
      <c r="A402" s="370" t="s">
        <v>1674</v>
      </c>
      <c r="B402" s="365" t="s">
        <v>1855</v>
      </c>
      <c r="C402" s="365" t="s">
        <v>1856</v>
      </c>
      <c r="D402" s="365" t="s">
        <v>15</v>
      </c>
      <c r="E402" s="365" t="s">
        <v>2075</v>
      </c>
      <c r="F402" s="381"/>
      <c r="G402" s="381">
        <v>0</v>
      </c>
      <c r="H402" s="381">
        <v>0</v>
      </c>
      <c r="I402" s="381">
        <v>0</v>
      </c>
      <c r="J402" s="381">
        <v>0</v>
      </c>
      <c r="K402" s="381">
        <v>0</v>
      </c>
      <c r="L402" s="381"/>
      <c r="M402" s="381">
        <v>0</v>
      </c>
      <c r="N402" s="381">
        <v>0</v>
      </c>
      <c r="O402" s="381">
        <v>0</v>
      </c>
      <c r="P402" s="381">
        <v>0</v>
      </c>
      <c r="Q402" s="381">
        <v>0</v>
      </c>
      <c r="R402" s="381">
        <v>0</v>
      </c>
      <c r="S402" s="381">
        <v>0</v>
      </c>
      <c r="T402" s="381">
        <v>0</v>
      </c>
      <c r="U402" s="381">
        <v>0</v>
      </c>
      <c r="V402" s="381">
        <v>0</v>
      </c>
      <c r="W402" s="381">
        <v>0</v>
      </c>
      <c r="X402" s="381">
        <v>0</v>
      </c>
      <c r="Y402" s="382">
        <v>0</v>
      </c>
    </row>
    <row r="403" spans="1:25" x14ac:dyDescent="0.3">
      <c r="A403" s="370" t="s">
        <v>1678</v>
      </c>
      <c r="B403" s="365" t="s">
        <v>1855</v>
      </c>
      <c r="C403" s="365" t="s">
        <v>1856</v>
      </c>
      <c r="D403" s="365" t="s">
        <v>2</v>
      </c>
      <c r="E403" s="365" t="s">
        <v>2073</v>
      </c>
      <c r="F403" s="381">
        <v>37000</v>
      </c>
      <c r="G403" s="381">
        <v>31692.68</v>
      </c>
      <c r="H403" s="381">
        <v>10100</v>
      </c>
      <c r="I403" s="381">
        <v>4300.12</v>
      </c>
      <c r="J403" s="381">
        <v>12000</v>
      </c>
      <c r="K403" s="381">
        <v>8367.2000000000007</v>
      </c>
      <c r="L403" s="381"/>
      <c r="M403" s="381">
        <v>0</v>
      </c>
      <c r="N403" s="381">
        <v>0</v>
      </c>
      <c r="O403" s="381">
        <v>0</v>
      </c>
      <c r="P403" s="381">
        <v>0</v>
      </c>
      <c r="Q403" s="381">
        <v>0</v>
      </c>
      <c r="R403" s="381">
        <v>70</v>
      </c>
      <c r="S403" s="381">
        <v>0</v>
      </c>
      <c r="T403" s="381">
        <v>0</v>
      </c>
      <c r="U403" s="381">
        <v>0</v>
      </c>
      <c r="V403" s="381">
        <v>1000</v>
      </c>
      <c r="W403" s="381">
        <v>514.79999999999995</v>
      </c>
      <c r="X403" s="381">
        <v>60170</v>
      </c>
      <c r="Y403" s="382">
        <v>44874.84</v>
      </c>
    </row>
    <row r="404" spans="1:25" x14ac:dyDescent="0.3">
      <c r="A404" s="370" t="s">
        <v>1681</v>
      </c>
      <c r="B404" s="365" t="s">
        <v>1855</v>
      </c>
      <c r="C404" s="365" t="s">
        <v>1856</v>
      </c>
      <c r="D404" s="365" t="s">
        <v>2</v>
      </c>
      <c r="E404" s="365" t="s">
        <v>2073</v>
      </c>
      <c r="F404" s="381">
        <v>34700</v>
      </c>
      <c r="G404" s="381">
        <v>28429.61</v>
      </c>
      <c r="H404" s="381">
        <v>6300</v>
      </c>
      <c r="I404" s="381">
        <v>4289.51</v>
      </c>
      <c r="J404" s="381">
        <v>11060</v>
      </c>
      <c r="K404" s="381">
        <v>8583.9</v>
      </c>
      <c r="L404" s="381"/>
      <c r="M404" s="381">
        <v>0</v>
      </c>
      <c r="N404" s="381">
        <v>0</v>
      </c>
      <c r="O404" s="381">
        <v>0</v>
      </c>
      <c r="P404" s="381">
        <v>0</v>
      </c>
      <c r="Q404" s="381">
        <v>0</v>
      </c>
      <c r="R404" s="381">
        <v>356</v>
      </c>
      <c r="S404" s="381">
        <v>340</v>
      </c>
      <c r="T404" s="381">
        <v>0</v>
      </c>
      <c r="U404" s="381">
        <v>0</v>
      </c>
      <c r="V404" s="381">
        <v>5000</v>
      </c>
      <c r="W404" s="381">
        <v>1339.8</v>
      </c>
      <c r="X404" s="381">
        <v>57416</v>
      </c>
      <c r="Y404" s="382">
        <v>42982.91</v>
      </c>
    </row>
    <row r="405" spans="1:25" x14ac:dyDescent="0.3">
      <c r="A405" s="370" t="s">
        <v>1685</v>
      </c>
      <c r="B405" s="365" t="s">
        <v>1855</v>
      </c>
      <c r="C405" s="365" t="s">
        <v>1856</v>
      </c>
      <c r="D405" s="365" t="s">
        <v>2</v>
      </c>
      <c r="E405" s="365" t="s">
        <v>2073</v>
      </c>
      <c r="F405" s="381">
        <v>19205</v>
      </c>
      <c r="G405" s="381">
        <v>15518.05</v>
      </c>
      <c r="H405" s="381">
        <v>2970</v>
      </c>
      <c r="I405" s="381">
        <v>2385.0100000000002</v>
      </c>
      <c r="J405" s="381">
        <v>12325</v>
      </c>
      <c r="K405" s="381">
        <v>6201.4</v>
      </c>
      <c r="L405" s="381"/>
      <c r="M405" s="381">
        <v>0</v>
      </c>
      <c r="N405" s="381">
        <v>0</v>
      </c>
      <c r="O405" s="381">
        <v>0</v>
      </c>
      <c r="P405" s="381">
        <v>0</v>
      </c>
      <c r="Q405" s="381">
        <v>0</v>
      </c>
      <c r="R405" s="381">
        <v>37</v>
      </c>
      <c r="S405" s="381">
        <v>0</v>
      </c>
      <c r="T405" s="381">
        <v>0</v>
      </c>
      <c r="U405" s="381">
        <v>0</v>
      </c>
      <c r="V405" s="381">
        <v>2000</v>
      </c>
      <c r="W405" s="381">
        <v>1896</v>
      </c>
      <c r="X405" s="381">
        <v>36537</v>
      </c>
      <c r="Y405" s="382">
        <v>26000.5</v>
      </c>
    </row>
    <row r="406" spans="1:25" x14ac:dyDescent="0.3">
      <c r="A406" s="370" t="s">
        <v>1689</v>
      </c>
      <c r="B406" s="365" t="s">
        <v>1855</v>
      </c>
      <c r="C406" s="365" t="s">
        <v>1856</v>
      </c>
      <c r="D406" s="365" t="s">
        <v>2</v>
      </c>
      <c r="E406" s="365" t="s">
        <v>2073</v>
      </c>
      <c r="F406" s="381">
        <v>35500</v>
      </c>
      <c r="G406" s="381">
        <v>33533.1</v>
      </c>
      <c r="H406" s="381">
        <v>5500</v>
      </c>
      <c r="I406" s="381">
        <v>5238.1899999999996</v>
      </c>
      <c r="J406" s="381">
        <v>18000</v>
      </c>
      <c r="K406" s="381">
        <v>8923.2000000000007</v>
      </c>
      <c r="L406" s="381"/>
      <c r="M406" s="381">
        <v>0</v>
      </c>
      <c r="N406" s="381">
        <v>0</v>
      </c>
      <c r="O406" s="381">
        <v>0</v>
      </c>
      <c r="P406" s="381">
        <v>0</v>
      </c>
      <c r="Q406" s="381">
        <v>0</v>
      </c>
      <c r="R406" s="381">
        <v>58</v>
      </c>
      <c r="S406" s="381">
        <v>0</v>
      </c>
      <c r="T406" s="381">
        <v>0</v>
      </c>
      <c r="U406" s="381">
        <v>0</v>
      </c>
      <c r="V406" s="381">
        <v>2000</v>
      </c>
      <c r="W406" s="381">
        <v>120</v>
      </c>
      <c r="X406" s="381">
        <v>61058</v>
      </c>
      <c r="Y406" s="382">
        <v>47814.51</v>
      </c>
    </row>
    <row r="407" spans="1:25" x14ac:dyDescent="0.3">
      <c r="A407" s="370" t="s">
        <v>2055</v>
      </c>
      <c r="B407" s="365" t="s">
        <v>1855</v>
      </c>
      <c r="C407" s="365" t="s">
        <v>1856</v>
      </c>
      <c r="D407" s="365" t="s">
        <v>2</v>
      </c>
      <c r="E407" s="365" t="s">
        <v>2073</v>
      </c>
      <c r="F407" s="381"/>
      <c r="G407" s="381">
        <v>0</v>
      </c>
      <c r="H407" s="381">
        <v>0</v>
      </c>
      <c r="I407" s="381">
        <v>0</v>
      </c>
      <c r="J407" s="381">
        <v>0</v>
      </c>
      <c r="K407" s="381">
        <v>0</v>
      </c>
      <c r="L407" s="381"/>
      <c r="M407" s="381">
        <v>0</v>
      </c>
      <c r="N407" s="381">
        <v>0</v>
      </c>
      <c r="O407" s="381">
        <v>0</v>
      </c>
      <c r="P407" s="381">
        <v>0</v>
      </c>
      <c r="Q407" s="381">
        <v>0</v>
      </c>
      <c r="R407" s="381">
        <v>0</v>
      </c>
      <c r="S407" s="381">
        <v>0</v>
      </c>
      <c r="T407" s="381">
        <v>0</v>
      </c>
      <c r="U407" s="381">
        <v>0</v>
      </c>
      <c r="V407" s="381">
        <v>0</v>
      </c>
      <c r="W407" s="381">
        <v>0</v>
      </c>
      <c r="X407" s="381">
        <v>0</v>
      </c>
      <c r="Y407" s="382">
        <v>0</v>
      </c>
    </row>
    <row r="408" spans="1:25" x14ac:dyDescent="0.3">
      <c r="A408" s="370" t="s">
        <v>2055</v>
      </c>
      <c r="B408" s="365" t="s">
        <v>1855</v>
      </c>
      <c r="C408" s="365" t="s">
        <v>1856</v>
      </c>
      <c r="D408" s="365" t="s">
        <v>29</v>
      </c>
      <c r="E408" s="365" t="s">
        <v>2078</v>
      </c>
      <c r="F408" s="381"/>
      <c r="G408" s="381">
        <v>0</v>
      </c>
      <c r="H408" s="381">
        <v>0</v>
      </c>
      <c r="I408" s="381">
        <v>0</v>
      </c>
      <c r="J408" s="381">
        <v>0</v>
      </c>
      <c r="K408" s="381">
        <v>0</v>
      </c>
      <c r="L408" s="381"/>
      <c r="M408" s="381">
        <v>0</v>
      </c>
      <c r="N408" s="381">
        <v>0</v>
      </c>
      <c r="O408" s="381">
        <v>0</v>
      </c>
      <c r="P408" s="381">
        <v>0</v>
      </c>
      <c r="Q408" s="381">
        <v>0</v>
      </c>
      <c r="R408" s="381">
        <v>0</v>
      </c>
      <c r="S408" s="381">
        <v>0</v>
      </c>
      <c r="T408" s="381">
        <v>0</v>
      </c>
      <c r="U408" s="381">
        <v>0</v>
      </c>
      <c r="V408" s="381">
        <v>0</v>
      </c>
      <c r="W408" s="381">
        <v>0</v>
      </c>
      <c r="X408" s="381">
        <v>0</v>
      </c>
      <c r="Y408" s="382">
        <v>0</v>
      </c>
    </row>
    <row r="409" spans="1:25" x14ac:dyDescent="0.3">
      <c r="A409" s="370" t="s">
        <v>2055</v>
      </c>
      <c r="B409" s="365" t="s">
        <v>1979</v>
      </c>
      <c r="C409" s="365" t="s">
        <v>1980</v>
      </c>
      <c r="D409" s="365" t="s">
        <v>2</v>
      </c>
      <c r="E409" s="365" t="s">
        <v>2073</v>
      </c>
      <c r="F409" s="381"/>
      <c r="G409" s="381">
        <v>0</v>
      </c>
      <c r="H409" s="381">
        <v>0</v>
      </c>
      <c r="I409" s="381">
        <v>0</v>
      </c>
      <c r="J409" s="381">
        <v>0</v>
      </c>
      <c r="K409" s="381">
        <v>0</v>
      </c>
      <c r="L409" s="381"/>
      <c r="M409" s="381">
        <v>0</v>
      </c>
      <c r="N409" s="381">
        <v>1135209.28</v>
      </c>
      <c r="O409" s="381">
        <v>1135209.27</v>
      </c>
      <c r="P409" s="381">
        <v>0</v>
      </c>
      <c r="Q409" s="381">
        <v>0</v>
      </c>
      <c r="R409" s="381">
        <v>0</v>
      </c>
      <c r="S409" s="381">
        <v>0</v>
      </c>
      <c r="T409" s="381">
        <v>0</v>
      </c>
      <c r="U409" s="381">
        <v>0</v>
      </c>
      <c r="V409" s="381">
        <v>0</v>
      </c>
      <c r="W409" s="381">
        <v>0</v>
      </c>
      <c r="X409" s="381">
        <v>1135209.28</v>
      </c>
      <c r="Y409" s="382">
        <v>1135209.27</v>
      </c>
    </row>
    <row r="410" spans="1:25" x14ac:dyDescent="0.3">
      <c r="A410" s="370" t="s">
        <v>2055</v>
      </c>
      <c r="B410" s="365" t="s">
        <v>1883</v>
      </c>
      <c r="C410" s="365" t="s">
        <v>1884</v>
      </c>
      <c r="D410" s="365" t="s">
        <v>2</v>
      </c>
      <c r="E410" s="365" t="s">
        <v>2073</v>
      </c>
      <c r="F410" s="381"/>
      <c r="G410" s="381">
        <v>0</v>
      </c>
      <c r="H410" s="381">
        <v>0</v>
      </c>
      <c r="I410" s="381">
        <v>0</v>
      </c>
      <c r="J410" s="381">
        <v>0</v>
      </c>
      <c r="K410" s="381">
        <v>0</v>
      </c>
      <c r="L410" s="381"/>
      <c r="M410" s="381">
        <v>0</v>
      </c>
      <c r="N410" s="381">
        <v>847538.18</v>
      </c>
      <c r="O410" s="381">
        <v>847538.18</v>
      </c>
      <c r="P410" s="381">
        <v>0</v>
      </c>
      <c r="Q410" s="381">
        <v>0</v>
      </c>
      <c r="R410" s="381">
        <v>0</v>
      </c>
      <c r="S410" s="381">
        <v>0</v>
      </c>
      <c r="T410" s="381">
        <v>0</v>
      </c>
      <c r="U410" s="381">
        <v>0</v>
      </c>
      <c r="V410" s="381">
        <v>0</v>
      </c>
      <c r="W410" s="381">
        <v>0</v>
      </c>
      <c r="X410" s="381">
        <v>847538.18</v>
      </c>
      <c r="Y410" s="382">
        <v>847538.18</v>
      </c>
    </row>
    <row r="411" spans="1:25" x14ac:dyDescent="0.3">
      <c r="A411" s="370" t="s">
        <v>2055</v>
      </c>
      <c r="B411" s="365" t="s">
        <v>1887</v>
      </c>
      <c r="C411" s="365" t="s">
        <v>1888</v>
      </c>
      <c r="D411" s="365" t="s">
        <v>2</v>
      </c>
      <c r="E411" s="365" t="s">
        <v>2073</v>
      </c>
      <c r="F411" s="381"/>
      <c r="G411" s="381">
        <v>0</v>
      </c>
      <c r="H411" s="381">
        <v>0</v>
      </c>
      <c r="I411" s="381">
        <v>0</v>
      </c>
      <c r="J411" s="381">
        <v>0</v>
      </c>
      <c r="K411" s="381">
        <v>0</v>
      </c>
      <c r="L411" s="381"/>
      <c r="M411" s="381">
        <v>0</v>
      </c>
      <c r="N411" s="381">
        <v>310940.37</v>
      </c>
      <c r="O411" s="381">
        <v>310940.37</v>
      </c>
      <c r="P411" s="381">
        <v>0</v>
      </c>
      <c r="Q411" s="381">
        <v>0</v>
      </c>
      <c r="R411" s="381">
        <v>0</v>
      </c>
      <c r="S411" s="381">
        <v>0</v>
      </c>
      <c r="T411" s="381">
        <v>0</v>
      </c>
      <c r="U411" s="381">
        <v>0</v>
      </c>
      <c r="V411" s="381">
        <v>0</v>
      </c>
      <c r="W411" s="381">
        <v>0</v>
      </c>
      <c r="X411" s="381">
        <v>310940.37</v>
      </c>
      <c r="Y411" s="382">
        <v>310940.37</v>
      </c>
    </row>
    <row r="412" spans="1:25" x14ac:dyDescent="0.3">
      <c r="A412" s="370" t="s">
        <v>2055</v>
      </c>
      <c r="B412" s="365" t="s">
        <v>1897</v>
      </c>
      <c r="C412" s="365" t="s">
        <v>1898</v>
      </c>
      <c r="D412" s="365" t="s">
        <v>2</v>
      </c>
      <c r="E412" s="365" t="s">
        <v>2073</v>
      </c>
      <c r="F412" s="381"/>
      <c r="G412" s="381">
        <v>0</v>
      </c>
      <c r="H412" s="381">
        <v>0</v>
      </c>
      <c r="I412" s="381">
        <v>0</v>
      </c>
      <c r="J412" s="381">
        <v>0</v>
      </c>
      <c r="K412" s="381">
        <v>0</v>
      </c>
      <c r="L412" s="381"/>
      <c r="M412" s="381">
        <v>0</v>
      </c>
      <c r="N412" s="381">
        <v>520992.24</v>
      </c>
      <c r="O412" s="381">
        <v>520992.24</v>
      </c>
      <c r="P412" s="381">
        <v>0</v>
      </c>
      <c r="Q412" s="381">
        <v>0</v>
      </c>
      <c r="R412" s="381">
        <v>0</v>
      </c>
      <c r="S412" s="381">
        <v>0</v>
      </c>
      <c r="T412" s="381">
        <v>0</v>
      </c>
      <c r="U412" s="381">
        <v>0</v>
      </c>
      <c r="V412" s="381">
        <v>0</v>
      </c>
      <c r="W412" s="381">
        <v>0</v>
      </c>
      <c r="X412" s="381">
        <v>520992.24</v>
      </c>
      <c r="Y412" s="382">
        <v>520992.24</v>
      </c>
    </row>
    <row r="413" spans="1:25" x14ac:dyDescent="0.3">
      <c r="A413" s="370" t="s">
        <v>2055</v>
      </c>
      <c r="B413" s="365" t="s">
        <v>1899</v>
      </c>
      <c r="C413" s="365" t="s">
        <v>1900</v>
      </c>
      <c r="D413" s="365" t="s">
        <v>2</v>
      </c>
      <c r="E413" s="365" t="s">
        <v>2073</v>
      </c>
      <c r="F413" s="381"/>
      <c r="G413" s="381">
        <v>0</v>
      </c>
      <c r="H413" s="381">
        <v>0</v>
      </c>
      <c r="I413" s="381">
        <v>0</v>
      </c>
      <c r="J413" s="381">
        <v>0</v>
      </c>
      <c r="K413" s="381">
        <v>0</v>
      </c>
      <c r="L413" s="381"/>
      <c r="M413" s="381">
        <v>0</v>
      </c>
      <c r="N413" s="381">
        <v>0</v>
      </c>
      <c r="O413" s="381">
        <v>0</v>
      </c>
      <c r="P413" s="381">
        <v>0</v>
      </c>
      <c r="Q413" s="381">
        <v>0</v>
      </c>
      <c r="R413" s="381">
        <v>0</v>
      </c>
      <c r="S413" s="381">
        <v>0</v>
      </c>
      <c r="T413" s="381">
        <v>0</v>
      </c>
      <c r="U413" s="381">
        <v>0</v>
      </c>
      <c r="V413" s="381">
        <v>0</v>
      </c>
      <c r="W413" s="381">
        <v>0</v>
      </c>
      <c r="X413" s="381">
        <v>0</v>
      </c>
      <c r="Y413" s="382">
        <v>0</v>
      </c>
    </row>
    <row r="414" spans="1:25" x14ac:dyDescent="0.3">
      <c r="A414" s="370" t="s">
        <v>2055</v>
      </c>
      <c r="B414" s="365" t="s">
        <v>2057</v>
      </c>
      <c r="C414" s="365" t="s">
        <v>2058</v>
      </c>
      <c r="D414" s="365" t="s">
        <v>2</v>
      </c>
      <c r="E414" s="365" t="s">
        <v>2073</v>
      </c>
      <c r="F414" s="381"/>
      <c r="G414" s="381">
        <v>0</v>
      </c>
      <c r="H414" s="381">
        <v>0</v>
      </c>
      <c r="I414" s="381">
        <v>0</v>
      </c>
      <c r="J414" s="381">
        <v>0</v>
      </c>
      <c r="K414" s="381">
        <v>0</v>
      </c>
      <c r="L414" s="381"/>
      <c r="M414" s="381">
        <v>0</v>
      </c>
      <c r="N414" s="381">
        <v>16195403</v>
      </c>
      <c r="O414" s="381">
        <v>16195402.550000001</v>
      </c>
      <c r="P414" s="381">
        <v>0</v>
      </c>
      <c r="Q414" s="381">
        <v>0</v>
      </c>
      <c r="R414" s="381">
        <v>0</v>
      </c>
      <c r="S414" s="381">
        <v>0</v>
      </c>
      <c r="T414" s="381">
        <v>0</v>
      </c>
      <c r="U414" s="381">
        <v>0</v>
      </c>
      <c r="V414" s="381">
        <v>0</v>
      </c>
      <c r="W414" s="381">
        <v>0</v>
      </c>
      <c r="X414" s="381">
        <v>16195403</v>
      </c>
      <c r="Y414" s="382">
        <v>16195402.550000001</v>
      </c>
    </row>
    <row r="415" spans="1:25" x14ac:dyDescent="0.3">
      <c r="A415" s="370" t="s">
        <v>2055</v>
      </c>
      <c r="B415" s="365" t="s">
        <v>2057</v>
      </c>
      <c r="C415" s="365" t="s">
        <v>2058</v>
      </c>
      <c r="D415" s="365" t="s">
        <v>6</v>
      </c>
      <c r="E415" s="365" t="s">
        <v>2074</v>
      </c>
      <c r="F415" s="381"/>
      <c r="G415" s="381">
        <v>0</v>
      </c>
      <c r="H415" s="381">
        <v>0</v>
      </c>
      <c r="I415" s="381">
        <v>0</v>
      </c>
      <c r="J415" s="381">
        <v>0</v>
      </c>
      <c r="K415" s="381">
        <v>0</v>
      </c>
      <c r="L415" s="381"/>
      <c r="M415" s="381">
        <v>0</v>
      </c>
      <c r="N415" s="381">
        <v>0</v>
      </c>
      <c r="O415" s="381">
        <v>0</v>
      </c>
      <c r="P415" s="381">
        <v>0</v>
      </c>
      <c r="Q415" s="381">
        <v>0</v>
      </c>
      <c r="R415" s="381">
        <v>0</v>
      </c>
      <c r="S415" s="381">
        <v>0</v>
      </c>
      <c r="T415" s="381">
        <v>0</v>
      </c>
      <c r="U415" s="381">
        <v>0</v>
      </c>
      <c r="V415" s="381">
        <v>0</v>
      </c>
      <c r="W415" s="381">
        <v>0</v>
      </c>
      <c r="X415" s="381">
        <v>0</v>
      </c>
      <c r="Y415" s="382">
        <v>0</v>
      </c>
    </row>
    <row r="416" spans="1:25" x14ac:dyDescent="0.3">
      <c r="A416" s="370" t="s">
        <v>2055</v>
      </c>
      <c r="B416" s="365" t="s">
        <v>1911</v>
      </c>
      <c r="C416" s="365" t="s">
        <v>1912</v>
      </c>
      <c r="D416" s="365" t="s">
        <v>29</v>
      </c>
      <c r="E416" s="365" t="s">
        <v>2078</v>
      </c>
      <c r="F416" s="381"/>
      <c r="G416" s="381">
        <v>0</v>
      </c>
      <c r="H416" s="381">
        <v>0</v>
      </c>
      <c r="I416" s="381">
        <v>0</v>
      </c>
      <c r="J416" s="381">
        <v>0</v>
      </c>
      <c r="K416" s="381">
        <v>0</v>
      </c>
      <c r="L416" s="381"/>
      <c r="M416" s="381">
        <v>0</v>
      </c>
      <c r="N416" s="381">
        <v>0</v>
      </c>
      <c r="O416" s="381">
        <v>0</v>
      </c>
      <c r="P416" s="381">
        <v>0</v>
      </c>
      <c r="Q416" s="381">
        <v>0</v>
      </c>
      <c r="R416" s="381">
        <v>0</v>
      </c>
      <c r="S416" s="381">
        <v>0</v>
      </c>
      <c r="T416" s="381">
        <v>0</v>
      </c>
      <c r="U416" s="381">
        <v>0</v>
      </c>
      <c r="V416" s="381">
        <v>0</v>
      </c>
      <c r="W416" s="381">
        <v>0</v>
      </c>
      <c r="X416" s="381">
        <v>0</v>
      </c>
      <c r="Y416" s="382">
        <v>0</v>
      </c>
    </row>
    <row r="417" spans="1:25" x14ac:dyDescent="0.3">
      <c r="A417" s="370" t="s">
        <v>2055</v>
      </c>
      <c r="B417" s="365" t="s">
        <v>1913</v>
      </c>
      <c r="C417" s="365" t="s">
        <v>1914</v>
      </c>
      <c r="D417" s="365" t="s">
        <v>2</v>
      </c>
      <c r="E417" s="365" t="s">
        <v>2073</v>
      </c>
      <c r="F417" s="381"/>
      <c r="G417" s="381">
        <v>0</v>
      </c>
      <c r="H417" s="381">
        <v>0</v>
      </c>
      <c r="I417" s="381">
        <v>0</v>
      </c>
      <c r="J417" s="381">
        <v>0</v>
      </c>
      <c r="K417" s="381">
        <v>0</v>
      </c>
      <c r="L417" s="381"/>
      <c r="M417" s="381">
        <v>0</v>
      </c>
      <c r="N417" s="381">
        <v>0</v>
      </c>
      <c r="O417" s="381">
        <v>0</v>
      </c>
      <c r="P417" s="381">
        <v>0</v>
      </c>
      <c r="Q417" s="381">
        <v>0</v>
      </c>
      <c r="R417" s="381">
        <v>0</v>
      </c>
      <c r="S417" s="381">
        <v>0</v>
      </c>
      <c r="T417" s="381">
        <v>0</v>
      </c>
      <c r="U417" s="381">
        <v>0</v>
      </c>
      <c r="V417" s="381">
        <v>0</v>
      </c>
      <c r="W417" s="381">
        <v>0</v>
      </c>
      <c r="X417" s="381">
        <v>0</v>
      </c>
      <c r="Y417" s="382">
        <v>0</v>
      </c>
    </row>
    <row r="418" spans="1:25" x14ac:dyDescent="0.3">
      <c r="A418" s="370" t="s">
        <v>2055</v>
      </c>
      <c r="B418" s="365" t="s">
        <v>1957</v>
      </c>
      <c r="C418" s="365" t="s">
        <v>1958</v>
      </c>
      <c r="D418" s="365" t="s">
        <v>2</v>
      </c>
      <c r="E418" s="365" t="s">
        <v>2073</v>
      </c>
      <c r="F418" s="381"/>
      <c r="G418" s="381">
        <v>0</v>
      </c>
      <c r="H418" s="381">
        <v>0</v>
      </c>
      <c r="I418" s="381">
        <v>0</v>
      </c>
      <c r="J418" s="381">
        <v>0</v>
      </c>
      <c r="K418" s="381">
        <v>0</v>
      </c>
      <c r="L418" s="381"/>
      <c r="M418" s="381">
        <v>0</v>
      </c>
      <c r="N418" s="381">
        <v>0</v>
      </c>
      <c r="O418" s="381">
        <v>0</v>
      </c>
      <c r="P418" s="381">
        <v>0</v>
      </c>
      <c r="Q418" s="381">
        <v>0</v>
      </c>
      <c r="R418" s="381">
        <v>0</v>
      </c>
      <c r="S418" s="381">
        <v>0</v>
      </c>
      <c r="T418" s="381">
        <v>0</v>
      </c>
      <c r="U418" s="381">
        <v>0</v>
      </c>
      <c r="V418" s="381">
        <v>0</v>
      </c>
      <c r="W418" s="381">
        <v>0</v>
      </c>
      <c r="X418" s="381">
        <v>0</v>
      </c>
      <c r="Y418" s="382">
        <v>0</v>
      </c>
    </row>
    <row r="419" spans="1:25" x14ac:dyDescent="0.3">
      <c r="A419" s="370" t="s">
        <v>2055</v>
      </c>
      <c r="B419" s="365" t="s">
        <v>2059</v>
      </c>
      <c r="C419" s="365" t="s">
        <v>2060</v>
      </c>
      <c r="D419" s="365" t="s">
        <v>2</v>
      </c>
      <c r="E419" s="365" t="s">
        <v>2073</v>
      </c>
      <c r="F419" s="381"/>
      <c r="G419" s="381">
        <v>0</v>
      </c>
      <c r="H419" s="381">
        <v>0</v>
      </c>
      <c r="I419" s="381">
        <v>0</v>
      </c>
      <c r="J419" s="381">
        <v>0</v>
      </c>
      <c r="K419" s="381">
        <v>0</v>
      </c>
      <c r="L419" s="381"/>
      <c r="M419" s="381">
        <v>0</v>
      </c>
      <c r="N419" s="381">
        <v>32000</v>
      </c>
      <c r="O419" s="381">
        <v>32000</v>
      </c>
      <c r="P419" s="381">
        <v>0</v>
      </c>
      <c r="Q419" s="381">
        <v>0</v>
      </c>
      <c r="R419" s="381">
        <v>0</v>
      </c>
      <c r="S419" s="381">
        <v>0</v>
      </c>
      <c r="T419" s="381">
        <v>0</v>
      </c>
      <c r="U419" s="381">
        <v>0</v>
      </c>
      <c r="V419" s="381">
        <v>0</v>
      </c>
      <c r="W419" s="381">
        <v>0</v>
      </c>
      <c r="X419" s="381">
        <v>32000</v>
      </c>
      <c r="Y419" s="382">
        <v>32000</v>
      </c>
    </row>
    <row r="420" spans="1:25" x14ac:dyDescent="0.3">
      <c r="A420" s="370" t="s">
        <v>2055</v>
      </c>
      <c r="B420" s="365" t="s">
        <v>1937</v>
      </c>
      <c r="C420" s="365" t="s">
        <v>1938</v>
      </c>
      <c r="D420" s="365" t="s">
        <v>29</v>
      </c>
      <c r="E420" s="365" t="s">
        <v>2078</v>
      </c>
      <c r="F420" s="381"/>
      <c r="G420" s="381">
        <v>0</v>
      </c>
      <c r="H420" s="381">
        <v>0</v>
      </c>
      <c r="I420" s="381">
        <v>0</v>
      </c>
      <c r="J420" s="381">
        <v>0</v>
      </c>
      <c r="K420" s="381">
        <v>0</v>
      </c>
      <c r="L420" s="381"/>
      <c r="M420" s="381">
        <v>0</v>
      </c>
      <c r="N420" s="381">
        <v>0</v>
      </c>
      <c r="O420" s="381">
        <v>0</v>
      </c>
      <c r="P420" s="381">
        <v>0</v>
      </c>
      <c r="Q420" s="381">
        <v>0</v>
      </c>
      <c r="R420" s="381">
        <v>0</v>
      </c>
      <c r="S420" s="381">
        <v>0</v>
      </c>
      <c r="T420" s="381">
        <v>0</v>
      </c>
      <c r="U420" s="381">
        <v>0</v>
      </c>
      <c r="V420" s="381">
        <v>0</v>
      </c>
      <c r="W420" s="381">
        <v>0</v>
      </c>
      <c r="X420" s="381">
        <v>0</v>
      </c>
      <c r="Y420" s="382">
        <v>0</v>
      </c>
    </row>
    <row r="421" spans="1:25" x14ac:dyDescent="0.3">
      <c r="A421" s="370" t="s">
        <v>2055</v>
      </c>
      <c r="B421" s="365" t="s">
        <v>1939</v>
      </c>
      <c r="C421" s="365" t="s">
        <v>1940</v>
      </c>
      <c r="D421" s="365" t="s">
        <v>2</v>
      </c>
      <c r="E421" s="365" t="s">
        <v>2073</v>
      </c>
      <c r="F421" s="381"/>
      <c r="G421" s="381">
        <v>0</v>
      </c>
      <c r="H421" s="381">
        <v>0</v>
      </c>
      <c r="I421" s="381">
        <v>0</v>
      </c>
      <c r="J421" s="381">
        <v>0</v>
      </c>
      <c r="K421" s="381">
        <v>0</v>
      </c>
      <c r="L421" s="381"/>
      <c r="M421" s="381">
        <v>0</v>
      </c>
      <c r="N421" s="381">
        <v>5044746.8600000003</v>
      </c>
      <c r="O421" s="381">
        <v>5043150.6500000004</v>
      </c>
      <c r="P421" s="381">
        <v>0</v>
      </c>
      <c r="Q421" s="381">
        <v>0</v>
      </c>
      <c r="R421" s="381">
        <v>0</v>
      </c>
      <c r="S421" s="381">
        <v>0</v>
      </c>
      <c r="T421" s="381">
        <v>0</v>
      </c>
      <c r="U421" s="381">
        <v>0</v>
      </c>
      <c r="V421" s="381">
        <v>0</v>
      </c>
      <c r="W421" s="381">
        <v>0</v>
      </c>
      <c r="X421" s="381">
        <v>5044746.8600000003</v>
      </c>
      <c r="Y421" s="382">
        <v>5043150.6500000004</v>
      </c>
    </row>
    <row r="422" spans="1:25" x14ac:dyDescent="0.3">
      <c r="A422" s="370" t="s">
        <v>2055</v>
      </c>
      <c r="B422" s="365" t="s">
        <v>1939</v>
      </c>
      <c r="C422" s="365" t="s">
        <v>1940</v>
      </c>
      <c r="D422" s="365" t="s">
        <v>29</v>
      </c>
      <c r="E422" s="365" t="s">
        <v>2078</v>
      </c>
      <c r="F422" s="381"/>
      <c r="G422" s="381">
        <v>0</v>
      </c>
      <c r="H422" s="381">
        <v>0</v>
      </c>
      <c r="I422" s="381">
        <v>0</v>
      </c>
      <c r="J422" s="381">
        <v>0</v>
      </c>
      <c r="K422" s="381">
        <v>0</v>
      </c>
      <c r="L422" s="381"/>
      <c r="M422" s="381">
        <v>0</v>
      </c>
      <c r="N422" s="381">
        <v>0</v>
      </c>
      <c r="O422" s="381">
        <v>0</v>
      </c>
      <c r="P422" s="381">
        <v>0</v>
      </c>
      <c r="Q422" s="381">
        <v>0</v>
      </c>
      <c r="R422" s="381">
        <v>0</v>
      </c>
      <c r="S422" s="381">
        <v>0</v>
      </c>
      <c r="T422" s="381">
        <v>0</v>
      </c>
      <c r="U422" s="381">
        <v>0</v>
      </c>
      <c r="V422" s="381">
        <v>0</v>
      </c>
      <c r="W422" s="381">
        <v>0</v>
      </c>
      <c r="X422" s="381">
        <v>0</v>
      </c>
      <c r="Y422" s="382">
        <v>0</v>
      </c>
    </row>
    <row r="423" spans="1:25" x14ac:dyDescent="0.3">
      <c r="A423" s="370" t="s">
        <v>2055</v>
      </c>
      <c r="B423" s="365" t="s">
        <v>1941</v>
      </c>
      <c r="C423" s="365" t="s">
        <v>1942</v>
      </c>
      <c r="D423" s="365" t="s">
        <v>2</v>
      </c>
      <c r="E423" s="365" t="s">
        <v>2073</v>
      </c>
      <c r="F423" s="381"/>
      <c r="G423" s="381">
        <v>0</v>
      </c>
      <c r="H423" s="381">
        <v>0</v>
      </c>
      <c r="I423" s="381">
        <v>0</v>
      </c>
      <c r="J423" s="381">
        <v>0</v>
      </c>
      <c r="K423" s="381">
        <v>0</v>
      </c>
      <c r="L423" s="381"/>
      <c r="M423" s="381">
        <v>0</v>
      </c>
      <c r="N423" s="381">
        <v>989816.36</v>
      </c>
      <c r="O423" s="381">
        <v>989816.36</v>
      </c>
      <c r="P423" s="381">
        <v>0</v>
      </c>
      <c r="Q423" s="381">
        <v>0</v>
      </c>
      <c r="R423" s="381">
        <v>0</v>
      </c>
      <c r="S423" s="381">
        <v>0</v>
      </c>
      <c r="T423" s="381">
        <v>0</v>
      </c>
      <c r="U423" s="381">
        <v>0</v>
      </c>
      <c r="V423" s="381">
        <v>0</v>
      </c>
      <c r="W423" s="381">
        <v>0</v>
      </c>
      <c r="X423" s="381">
        <v>989816.36</v>
      </c>
      <c r="Y423" s="382">
        <v>989816.36</v>
      </c>
    </row>
    <row r="424" spans="1:25" x14ac:dyDescent="0.3">
      <c r="A424" s="370" t="s">
        <v>2055</v>
      </c>
      <c r="B424" s="365" t="s">
        <v>1965</v>
      </c>
      <c r="C424" s="365" t="s">
        <v>1966</v>
      </c>
      <c r="D424" s="365" t="s">
        <v>2</v>
      </c>
      <c r="E424" s="365" t="s">
        <v>2073</v>
      </c>
      <c r="F424" s="381"/>
      <c r="G424" s="381">
        <v>0</v>
      </c>
      <c r="H424" s="381">
        <v>0</v>
      </c>
      <c r="I424" s="381">
        <v>0</v>
      </c>
      <c r="J424" s="381">
        <v>0</v>
      </c>
      <c r="K424" s="381">
        <v>0</v>
      </c>
      <c r="L424" s="381"/>
      <c r="M424" s="381">
        <v>0</v>
      </c>
      <c r="N424" s="381">
        <v>88713.25</v>
      </c>
      <c r="O424" s="381">
        <v>88713.25</v>
      </c>
      <c r="P424" s="381">
        <v>0</v>
      </c>
      <c r="Q424" s="381">
        <v>0</v>
      </c>
      <c r="R424" s="381">
        <v>0</v>
      </c>
      <c r="S424" s="381">
        <v>0</v>
      </c>
      <c r="T424" s="381">
        <v>0</v>
      </c>
      <c r="U424" s="381">
        <v>0</v>
      </c>
      <c r="V424" s="381">
        <v>0</v>
      </c>
      <c r="W424" s="381">
        <v>0</v>
      </c>
      <c r="X424" s="381">
        <v>88713.25</v>
      </c>
      <c r="Y424" s="382">
        <v>88713.25</v>
      </c>
    </row>
    <row r="425" spans="1:25" x14ac:dyDescent="0.3">
      <c r="A425" s="370" t="s">
        <v>147</v>
      </c>
      <c r="B425" s="365" t="s">
        <v>1867</v>
      </c>
      <c r="C425" s="365" t="s">
        <v>1868</v>
      </c>
      <c r="D425" s="365" t="s">
        <v>2080</v>
      </c>
      <c r="E425" s="365" t="s">
        <v>2081</v>
      </c>
      <c r="F425" s="381">
        <v>48018.34</v>
      </c>
      <c r="G425" s="381">
        <v>44642.97</v>
      </c>
      <c r="H425" s="381">
        <v>8030.79</v>
      </c>
      <c r="I425" s="381">
        <v>7428.91</v>
      </c>
      <c r="J425" s="381">
        <v>3069.87</v>
      </c>
      <c r="K425" s="381">
        <v>1506.4</v>
      </c>
      <c r="L425" s="381"/>
      <c r="M425" s="381">
        <v>0</v>
      </c>
      <c r="N425" s="381">
        <v>0</v>
      </c>
      <c r="O425" s="381">
        <v>0</v>
      </c>
      <c r="P425" s="381">
        <v>0</v>
      </c>
      <c r="Q425" s="381">
        <v>0</v>
      </c>
      <c r="R425" s="381">
        <v>120</v>
      </c>
      <c r="S425" s="381">
        <v>108.9</v>
      </c>
      <c r="T425" s="381">
        <v>0</v>
      </c>
      <c r="U425" s="381">
        <v>0</v>
      </c>
      <c r="V425" s="381">
        <v>0</v>
      </c>
      <c r="W425" s="381">
        <v>0</v>
      </c>
      <c r="X425" s="381">
        <v>59239</v>
      </c>
      <c r="Y425" s="382">
        <v>53687.26</v>
      </c>
    </row>
    <row r="426" spans="1:25" x14ac:dyDescent="0.3">
      <c r="A426" s="370" t="s">
        <v>485</v>
      </c>
      <c r="B426" s="365" t="s">
        <v>1943</v>
      </c>
      <c r="C426" s="365" t="s">
        <v>1944</v>
      </c>
      <c r="D426" s="365" t="s">
        <v>2080</v>
      </c>
      <c r="E426" s="365" t="s">
        <v>2081</v>
      </c>
      <c r="F426" s="381">
        <v>5695651.8200000003</v>
      </c>
      <c r="G426" s="381">
        <v>5445618.7999999998</v>
      </c>
      <c r="H426" s="381">
        <v>891208.75</v>
      </c>
      <c r="I426" s="381">
        <v>843396.09</v>
      </c>
      <c r="J426" s="381">
        <v>702428.27</v>
      </c>
      <c r="K426" s="381">
        <v>549185.1</v>
      </c>
      <c r="L426" s="381"/>
      <c r="M426" s="381">
        <v>0</v>
      </c>
      <c r="N426" s="381">
        <v>0</v>
      </c>
      <c r="O426" s="381">
        <v>0</v>
      </c>
      <c r="P426" s="381">
        <v>4748.8999999999996</v>
      </c>
      <c r="Q426" s="381">
        <v>4231.7700000000004</v>
      </c>
      <c r="R426" s="381">
        <v>950938.51</v>
      </c>
      <c r="S426" s="381">
        <v>860363.84</v>
      </c>
      <c r="T426" s="381">
        <v>0</v>
      </c>
      <c r="U426" s="381">
        <v>0</v>
      </c>
      <c r="V426" s="381">
        <v>0</v>
      </c>
      <c r="W426" s="381">
        <v>0</v>
      </c>
      <c r="X426" s="381">
        <v>8244976.2400000002</v>
      </c>
      <c r="Y426" s="382">
        <v>7702795.6900000004</v>
      </c>
    </row>
    <row r="427" spans="1:25" x14ac:dyDescent="0.3">
      <c r="A427" s="370" t="s">
        <v>485</v>
      </c>
      <c r="B427" s="365" t="s">
        <v>1945</v>
      </c>
      <c r="C427" s="365" t="s">
        <v>1946</v>
      </c>
      <c r="D427" s="365" t="s">
        <v>2080</v>
      </c>
      <c r="E427" s="365" t="s">
        <v>2081</v>
      </c>
      <c r="F427" s="381"/>
      <c r="G427" s="381">
        <v>0</v>
      </c>
      <c r="H427" s="381">
        <v>0</v>
      </c>
      <c r="I427" s="381">
        <v>0</v>
      </c>
      <c r="J427" s="381">
        <v>45438.59</v>
      </c>
      <c r="K427" s="381">
        <v>6159.9</v>
      </c>
      <c r="L427" s="381"/>
      <c r="M427" s="381">
        <v>0</v>
      </c>
      <c r="N427" s="381">
        <v>0</v>
      </c>
      <c r="O427" s="381">
        <v>0</v>
      </c>
      <c r="P427" s="381">
        <v>0</v>
      </c>
      <c r="Q427" s="381">
        <v>0</v>
      </c>
      <c r="R427" s="381">
        <v>1000</v>
      </c>
      <c r="S427" s="381">
        <v>83.1</v>
      </c>
      <c r="T427" s="381">
        <v>0</v>
      </c>
      <c r="U427" s="381">
        <v>0</v>
      </c>
      <c r="V427" s="381">
        <v>0</v>
      </c>
      <c r="W427" s="381">
        <v>0</v>
      </c>
      <c r="X427" s="381">
        <v>46438.59</v>
      </c>
      <c r="Y427" s="382">
        <v>6243.05</v>
      </c>
    </row>
    <row r="428" spans="1:25" x14ac:dyDescent="0.3">
      <c r="A428" s="370" t="s">
        <v>621</v>
      </c>
      <c r="B428" s="365" t="s">
        <v>1949</v>
      </c>
      <c r="C428" s="365" t="s">
        <v>1950</v>
      </c>
      <c r="D428" s="365" t="s">
        <v>2080</v>
      </c>
      <c r="E428" s="365" t="s">
        <v>2081</v>
      </c>
      <c r="F428" s="381"/>
      <c r="G428" s="381">
        <v>0</v>
      </c>
      <c r="H428" s="381">
        <v>0</v>
      </c>
      <c r="I428" s="381">
        <v>0</v>
      </c>
      <c r="J428" s="381">
        <v>0</v>
      </c>
      <c r="K428" s="381">
        <v>0</v>
      </c>
      <c r="L428" s="381"/>
      <c r="M428" s="381">
        <v>0</v>
      </c>
      <c r="N428" s="381">
        <v>0</v>
      </c>
      <c r="O428" s="381">
        <v>0</v>
      </c>
      <c r="P428" s="381">
        <v>0</v>
      </c>
      <c r="Q428" s="381">
        <v>0</v>
      </c>
      <c r="R428" s="381">
        <v>0</v>
      </c>
      <c r="S428" s="381">
        <v>0</v>
      </c>
      <c r="T428" s="381">
        <v>0</v>
      </c>
      <c r="U428" s="381">
        <v>0</v>
      </c>
      <c r="V428" s="381">
        <v>0</v>
      </c>
      <c r="W428" s="381">
        <v>0</v>
      </c>
      <c r="X428" s="381">
        <v>0</v>
      </c>
      <c r="Y428" s="382">
        <v>0</v>
      </c>
    </row>
    <row r="429" spans="1:25" ht="14.4" thickBot="1" x14ac:dyDescent="0.35">
      <c r="A429" s="391" t="s">
        <v>691</v>
      </c>
      <c r="B429" s="392" t="s">
        <v>1959</v>
      </c>
      <c r="C429" s="392" t="s">
        <v>1960</v>
      </c>
      <c r="D429" s="392" t="s">
        <v>2080</v>
      </c>
      <c r="E429" s="392" t="s">
        <v>2081</v>
      </c>
      <c r="F429" s="393">
        <v>8164516.1100000003</v>
      </c>
      <c r="G429" s="393">
        <v>8022280.5700000003</v>
      </c>
      <c r="H429" s="393">
        <v>1339370</v>
      </c>
      <c r="I429" s="393">
        <v>1316482.1100000001</v>
      </c>
      <c r="J429" s="393">
        <v>7735663</v>
      </c>
      <c r="K429" s="393">
        <v>7687723.0999999996</v>
      </c>
      <c r="L429" s="393"/>
      <c r="M429" s="393">
        <v>0</v>
      </c>
      <c r="N429" s="393">
        <v>0</v>
      </c>
      <c r="O429" s="393">
        <v>0</v>
      </c>
      <c r="P429" s="393">
        <v>0</v>
      </c>
      <c r="Q429" s="393">
        <v>0</v>
      </c>
      <c r="R429" s="393">
        <v>17203.89</v>
      </c>
      <c r="S429" s="393">
        <v>16754.830000000002</v>
      </c>
      <c r="T429" s="393">
        <v>0</v>
      </c>
      <c r="U429" s="393">
        <v>0</v>
      </c>
      <c r="V429" s="393">
        <v>0</v>
      </c>
      <c r="W429" s="393">
        <v>0</v>
      </c>
      <c r="X429" s="393">
        <v>17256753</v>
      </c>
      <c r="Y429" s="394">
        <v>17043240.649999999</v>
      </c>
    </row>
    <row r="430" spans="1:25" s="380" customFormat="1" ht="14.4" thickBot="1" x14ac:dyDescent="0.35">
      <c r="A430" s="384"/>
      <c r="B430" s="385"/>
      <c r="C430" s="386" t="s">
        <v>1844</v>
      </c>
      <c r="D430" s="385"/>
      <c r="E430" s="385"/>
      <c r="F430" s="387">
        <f>SUM(F6:F429)</f>
        <v>81431639.560000017</v>
      </c>
      <c r="G430" s="387">
        <f>SUM(G6:G429)</f>
        <v>78894782.590000033</v>
      </c>
      <c r="H430" s="387">
        <f>SUM(H6:H429)</f>
        <v>13212849.17</v>
      </c>
      <c r="I430" s="387">
        <f>SUM(I6:I429)</f>
        <v>12617961.349999996</v>
      </c>
      <c r="J430" s="387">
        <f>SUM(J6:J429)</f>
        <v>39345693.700000003</v>
      </c>
      <c r="K430" s="387">
        <f>SUM(K6:K429)</f>
        <v>36876314.199999988</v>
      </c>
      <c r="L430" s="387">
        <f>SUM(L6:L429)</f>
        <v>1478190</v>
      </c>
      <c r="M430" s="387">
        <f>SUM(M6:M429)</f>
        <v>1420508.05</v>
      </c>
      <c r="N430" s="387">
        <f>SUM(N6:N429)</f>
        <v>90340142.770000011</v>
      </c>
      <c r="O430" s="387">
        <f>SUM(O6:O429)</f>
        <v>89158053.040000021</v>
      </c>
      <c r="P430" s="387">
        <f>SUM(P6:P429)</f>
        <v>1419030.7399999998</v>
      </c>
      <c r="Q430" s="387">
        <f>SUM(Q6:Q429)</f>
        <v>1361068.7999999998</v>
      </c>
      <c r="R430" s="387">
        <f>SUM(R6:R429)</f>
        <v>28780371.940000001</v>
      </c>
      <c r="S430" s="387">
        <f>SUM(S6:S429)</f>
        <v>28314679.639999993</v>
      </c>
      <c r="T430" s="387">
        <f>SUM(T6:T429)</f>
        <v>1931277.65</v>
      </c>
      <c r="U430" s="387">
        <f>SUM(U6:U429)</f>
        <v>8806920.8900000006</v>
      </c>
      <c r="V430" s="387">
        <f>SUM(V6:V429)</f>
        <v>83400467.979999989</v>
      </c>
      <c r="W430" s="387">
        <f>SUM(W6:W429)</f>
        <v>65009588.419999994</v>
      </c>
      <c r="X430" s="387">
        <f>SUM(X6:X429)</f>
        <v>341339663.87000006</v>
      </c>
      <c r="Y430" s="387">
        <f>SUM(Y6:Y429)</f>
        <v>322459882.78999978</v>
      </c>
    </row>
    <row r="431" spans="1:25" ht="14.4" thickTop="1" x14ac:dyDescent="0.3">
      <c r="F431" s="383"/>
      <c r="G431" s="383"/>
      <c r="H431" s="383"/>
      <c r="I431" s="383"/>
      <c r="J431" s="383"/>
      <c r="K431" s="383"/>
      <c r="L431" s="383"/>
      <c r="M431" s="383"/>
      <c r="N431" s="383"/>
      <c r="O431" s="383"/>
      <c r="P431" s="383"/>
      <c r="Q431" s="383"/>
      <c r="R431" s="383"/>
      <c r="S431" s="383"/>
      <c r="T431" s="383"/>
      <c r="U431" s="383"/>
      <c r="V431" s="383"/>
      <c r="W431" s="383"/>
      <c r="X431" s="383"/>
      <c r="Y431" s="383"/>
    </row>
    <row r="432" spans="1:25" x14ac:dyDescent="0.3">
      <c r="F432" s="383"/>
    </row>
  </sheetData>
  <printOptions horizontalCentered="1" verticalCentered="1"/>
  <pageMargins left="0" right="0" top="0" bottom="0" header="0" footer="0"/>
  <pageSetup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zoomScale="84" zoomScaleNormal="84" workbookViewId="0">
      <selection activeCell="B3" sqref="B3"/>
    </sheetView>
  </sheetViews>
  <sheetFormatPr defaultRowHeight="14.4" x14ac:dyDescent="0.3"/>
  <cols>
    <col min="1" max="1" width="7.5546875" style="303" bestFit="1" customWidth="1"/>
    <col min="2" max="2" width="33.109375" style="303" customWidth="1"/>
    <col min="3" max="4" width="12.109375" style="303" bestFit="1" customWidth="1"/>
    <col min="5" max="6" width="15" style="303" bestFit="1" customWidth="1"/>
    <col min="7" max="8" width="15.88671875" style="303" bestFit="1" customWidth="1"/>
    <col min="9" max="10" width="15.33203125" style="303" bestFit="1" customWidth="1"/>
    <col min="11" max="12" width="16" style="303" bestFit="1" customWidth="1"/>
    <col min="13" max="13" width="13.109375" style="303" bestFit="1" customWidth="1"/>
    <col min="14" max="14" width="11.44140625" style="303" bestFit="1" customWidth="1"/>
    <col min="15" max="16384" width="8.88671875" style="303"/>
  </cols>
  <sheetData>
    <row r="1" spans="1:14" ht="15.6" x14ac:dyDescent="0.3">
      <c r="A1" s="300"/>
      <c r="B1" s="395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4" ht="15.6" x14ac:dyDescent="0.3">
      <c r="A2" s="300"/>
      <c r="B2" s="395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14" s="409" customFormat="1" ht="18" x14ac:dyDescent="0.3">
      <c r="A3" s="406" t="s">
        <v>2337</v>
      </c>
      <c r="B3" s="407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</row>
    <row r="4" spans="1:14" ht="15" thickBot="1" x14ac:dyDescent="0.35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</row>
    <row r="5" spans="1:14" s="396" customFormat="1" ht="21" customHeight="1" x14ac:dyDescent="0.3">
      <c r="A5" s="403"/>
      <c r="B5" s="404"/>
      <c r="C5" s="404" t="s">
        <v>2062</v>
      </c>
      <c r="D5" s="404" t="s">
        <v>1</v>
      </c>
      <c r="E5" s="404" t="s">
        <v>2062</v>
      </c>
      <c r="F5" s="404" t="s">
        <v>1</v>
      </c>
      <c r="G5" s="404" t="s">
        <v>2062</v>
      </c>
      <c r="H5" s="404" t="s">
        <v>1</v>
      </c>
      <c r="I5" s="404" t="s">
        <v>2062</v>
      </c>
      <c r="J5" s="404" t="s">
        <v>1</v>
      </c>
      <c r="K5" s="404" t="s">
        <v>2062</v>
      </c>
      <c r="L5" s="404" t="s">
        <v>1</v>
      </c>
      <c r="M5" s="404" t="s">
        <v>2062</v>
      </c>
      <c r="N5" s="405" t="s">
        <v>1</v>
      </c>
    </row>
    <row r="6" spans="1:14" s="396" customFormat="1" ht="21" customHeight="1" x14ac:dyDescent="0.3">
      <c r="A6" s="342" t="s">
        <v>2092</v>
      </c>
      <c r="B6" s="397" t="s">
        <v>2336</v>
      </c>
      <c r="C6" s="346" t="s">
        <v>2086</v>
      </c>
      <c r="D6" s="346" t="s">
        <v>2086</v>
      </c>
      <c r="E6" s="346" t="s">
        <v>2087</v>
      </c>
      <c r="F6" s="346" t="s">
        <v>2087</v>
      </c>
      <c r="G6" s="346" t="s">
        <v>2088</v>
      </c>
      <c r="H6" s="346" t="s">
        <v>2088</v>
      </c>
      <c r="I6" s="346" t="s">
        <v>2090</v>
      </c>
      <c r="J6" s="346" t="s">
        <v>2090</v>
      </c>
      <c r="K6" s="346" t="s">
        <v>2091</v>
      </c>
      <c r="L6" s="346" t="s">
        <v>2091</v>
      </c>
      <c r="M6" s="346" t="s">
        <v>1844</v>
      </c>
      <c r="N6" s="347" t="s">
        <v>1849</v>
      </c>
    </row>
    <row r="7" spans="1:14" ht="21" customHeight="1" x14ac:dyDescent="0.3">
      <c r="A7" s="307" t="s">
        <v>1695</v>
      </c>
      <c r="B7" s="301" t="s">
        <v>1696</v>
      </c>
      <c r="C7" s="398">
        <v>19866</v>
      </c>
      <c r="D7" s="398">
        <v>18329</v>
      </c>
      <c r="E7" s="398">
        <v>3075</v>
      </c>
      <c r="F7" s="398">
        <v>2981.25</v>
      </c>
      <c r="G7" s="398">
        <v>15615.67</v>
      </c>
      <c r="H7" s="398">
        <v>11958.75</v>
      </c>
      <c r="I7" s="398">
        <v>14921.35</v>
      </c>
      <c r="J7" s="398">
        <v>10760.35</v>
      </c>
      <c r="K7" s="398">
        <v>9033</v>
      </c>
      <c r="L7" s="398">
        <v>16455.13</v>
      </c>
      <c r="M7" s="398">
        <v>62511.02</v>
      </c>
      <c r="N7" s="399">
        <v>60484.480000000003</v>
      </c>
    </row>
    <row r="8" spans="1:14" ht="21" customHeight="1" x14ac:dyDescent="0.3">
      <c r="A8" s="307" t="s">
        <v>1697</v>
      </c>
      <c r="B8" s="301" t="s">
        <v>1698</v>
      </c>
      <c r="C8" s="398">
        <v>23414.560000000001</v>
      </c>
      <c r="D8" s="398">
        <v>17525.53</v>
      </c>
      <c r="E8" s="398">
        <v>3997.51</v>
      </c>
      <c r="F8" s="398">
        <v>2866.33</v>
      </c>
      <c r="G8" s="398">
        <v>55666.93</v>
      </c>
      <c r="H8" s="398">
        <v>15268.6</v>
      </c>
      <c r="I8" s="398">
        <v>4730</v>
      </c>
      <c r="J8" s="398">
        <v>4640</v>
      </c>
      <c r="K8" s="398">
        <v>104625.97</v>
      </c>
      <c r="L8" s="398">
        <v>31770.86</v>
      </c>
      <c r="M8" s="398">
        <v>192434.97</v>
      </c>
      <c r="N8" s="399">
        <v>72071.33</v>
      </c>
    </row>
    <row r="9" spans="1:14" ht="21" customHeight="1" x14ac:dyDescent="0.3">
      <c r="A9" s="307" t="s">
        <v>1699</v>
      </c>
      <c r="B9" s="301" t="s">
        <v>1700</v>
      </c>
      <c r="C9" s="398">
        <v>18874</v>
      </c>
      <c r="D9" s="398">
        <v>17305.2</v>
      </c>
      <c r="E9" s="398">
        <v>2943</v>
      </c>
      <c r="F9" s="398">
        <v>2900.35</v>
      </c>
      <c r="G9" s="398">
        <v>12852.33</v>
      </c>
      <c r="H9" s="398">
        <v>12731.27</v>
      </c>
      <c r="I9" s="398">
        <v>6500</v>
      </c>
      <c r="J9" s="398">
        <v>6500</v>
      </c>
      <c r="K9" s="398">
        <v>6159.96</v>
      </c>
      <c r="L9" s="398">
        <v>6145.14</v>
      </c>
      <c r="M9" s="398">
        <v>47329.29</v>
      </c>
      <c r="N9" s="399">
        <v>45581.95</v>
      </c>
    </row>
    <row r="10" spans="1:14" ht="21" customHeight="1" x14ac:dyDescent="0.3">
      <c r="A10" s="307" t="s">
        <v>1701</v>
      </c>
      <c r="B10" s="301" t="s">
        <v>1702</v>
      </c>
      <c r="C10" s="398">
        <v>24904</v>
      </c>
      <c r="D10" s="398">
        <v>23217.3</v>
      </c>
      <c r="E10" s="398">
        <v>4010</v>
      </c>
      <c r="F10" s="398">
        <v>3757.36</v>
      </c>
      <c r="G10" s="398">
        <v>8845</v>
      </c>
      <c r="H10" s="398">
        <v>6393.46</v>
      </c>
      <c r="I10" s="398">
        <v>5350</v>
      </c>
      <c r="J10" s="398">
        <v>5350</v>
      </c>
      <c r="K10" s="398">
        <v>3507.74</v>
      </c>
      <c r="L10" s="398">
        <v>60</v>
      </c>
      <c r="M10" s="398">
        <v>46616.74</v>
      </c>
      <c r="N10" s="399">
        <v>38778.120000000003</v>
      </c>
    </row>
    <row r="11" spans="1:14" ht="21" customHeight="1" x14ac:dyDescent="0.3">
      <c r="A11" s="307" t="s">
        <v>1703</v>
      </c>
      <c r="B11" s="301" t="s">
        <v>1704</v>
      </c>
      <c r="C11" s="398">
        <v>19650</v>
      </c>
      <c r="D11" s="398">
        <v>17689.93</v>
      </c>
      <c r="E11" s="398">
        <v>3250</v>
      </c>
      <c r="F11" s="398">
        <v>2893.51</v>
      </c>
      <c r="G11" s="398">
        <v>10418.09</v>
      </c>
      <c r="H11" s="398">
        <v>7207.87</v>
      </c>
      <c r="I11" s="398">
        <v>12839.92</v>
      </c>
      <c r="J11" s="398">
        <v>2234.6</v>
      </c>
      <c r="K11" s="398">
        <v>52209.77</v>
      </c>
      <c r="L11" s="398">
        <v>55193.04</v>
      </c>
      <c r="M11" s="398">
        <v>98367.77</v>
      </c>
      <c r="N11" s="399">
        <v>85218.95</v>
      </c>
    </row>
    <row r="12" spans="1:14" ht="21" customHeight="1" x14ac:dyDescent="0.3">
      <c r="A12" s="307" t="s">
        <v>1705</v>
      </c>
      <c r="B12" s="301" t="s">
        <v>1706</v>
      </c>
      <c r="C12" s="398">
        <v>20150</v>
      </c>
      <c r="D12" s="398">
        <v>17040.63</v>
      </c>
      <c r="E12" s="398">
        <v>3600</v>
      </c>
      <c r="F12" s="398">
        <v>2736.83</v>
      </c>
      <c r="G12" s="398">
        <v>16323.42</v>
      </c>
      <c r="H12" s="398">
        <v>10792.86</v>
      </c>
      <c r="I12" s="398">
        <v>32145.74</v>
      </c>
      <c r="J12" s="398">
        <v>27907.95</v>
      </c>
      <c r="K12" s="398">
        <v>109979.06</v>
      </c>
      <c r="L12" s="398">
        <v>87427.12</v>
      </c>
      <c r="M12" s="398">
        <v>182198.22</v>
      </c>
      <c r="N12" s="399">
        <v>145905.41</v>
      </c>
    </row>
    <row r="13" spans="1:14" ht="21" customHeight="1" x14ac:dyDescent="0.3">
      <c r="A13" s="307" t="s">
        <v>1707</v>
      </c>
      <c r="B13" s="301" t="s">
        <v>1708</v>
      </c>
      <c r="C13" s="398">
        <v>21410.560000000001</v>
      </c>
      <c r="D13" s="398">
        <v>19729.310000000001</v>
      </c>
      <c r="E13" s="398">
        <v>3364.66</v>
      </c>
      <c r="F13" s="398">
        <v>3229.53</v>
      </c>
      <c r="G13" s="398">
        <v>27886.7</v>
      </c>
      <c r="H13" s="398">
        <v>6250.93</v>
      </c>
      <c r="I13" s="398">
        <v>14767.78</v>
      </c>
      <c r="J13" s="398">
        <v>11290.29</v>
      </c>
      <c r="K13" s="398">
        <v>53054.3</v>
      </c>
      <c r="L13" s="398">
        <v>11143.68</v>
      </c>
      <c r="M13" s="398">
        <v>120484.01</v>
      </c>
      <c r="N13" s="399">
        <v>51643.74</v>
      </c>
    </row>
    <row r="14" spans="1:14" ht="21" customHeight="1" x14ac:dyDescent="0.3">
      <c r="A14" s="307" t="s">
        <v>1709</v>
      </c>
      <c r="B14" s="301" t="s">
        <v>1710</v>
      </c>
      <c r="C14" s="398">
        <v>21420</v>
      </c>
      <c r="D14" s="398">
        <v>19153.53</v>
      </c>
      <c r="E14" s="398">
        <v>3250</v>
      </c>
      <c r="F14" s="398">
        <v>3089.17</v>
      </c>
      <c r="G14" s="398">
        <v>19928</v>
      </c>
      <c r="H14" s="398">
        <v>12024.56</v>
      </c>
      <c r="I14" s="398">
        <v>12633.08</v>
      </c>
      <c r="J14" s="398">
        <v>10214.39</v>
      </c>
      <c r="K14" s="398">
        <v>11921</v>
      </c>
      <c r="L14" s="398">
        <v>499.5</v>
      </c>
      <c r="M14" s="398">
        <v>69152.08</v>
      </c>
      <c r="N14" s="399">
        <v>44981.15</v>
      </c>
    </row>
    <row r="15" spans="1:14" ht="21" customHeight="1" x14ac:dyDescent="0.3">
      <c r="A15" s="307" t="s">
        <v>1711</v>
      </c>
      <c r="B15" s="301" t="s">
        <v>1712</v>
      </c>
      <c r="C15" s="398">
        <v>19710</v>
      </c>
      <c r="D15" s="398">
        <v>18560.150000000001</v>
      </c>
      <c r="E15" s="398">
        <v>3574</v>
      </c>
      <c r="F15" s="398">
        <v>2954.11</v>
      </c>
      <c r="G15" s="398">
        <v>13072</v>
      </c>
      <c r="H15" s="398">
        <v>7981.23</v>
      </c>
      <c r="I15" s="398">
        <v>13109.02</v>
      </c>
      <c r="J15" s="398">
        <v>11130.58</v>
      </c>
      <c r="K15" s="398">
        <v>16272.18</v>
      </c>
      <c r="L15" s="398">
        <v>12981.62</v>
      </c>
      <c r="M15" s="398">
        <v>65737.2</v>
      </c>
      <c r="N15" s="399">
        <v>53607.69</v>
      </c>
    </row>
    <row r="16" spans="1:14" ht="21" customHeight="1" x14ac:dyDescent="0.3">
      <c r="A16" s="307" t="s">
        <v>1713</v>
      </c>
      <c r="B16" s="301" t="s">
        <v>1714</v>
      </c>
      <c r="C16" s="398">
        <v>18306.53</v>
      </c>
      <c r="D16" s="398">
        <v>17036.650000000001</v>
      </c>
      <c r="E16" s="398">
        <v>2768.16</v>
      </c>
      <c r="F16" s="398">
        <v>2690.35</v>
      </c>
      <c r="G16" s="398">
        <v>20462.810000000001</v>
      </c>
      <c r="H16" s="398">
        <v>15317.34</v>
      </c>
      <c r="I16" s="398">
        <v>4867.8999999999996</v>
      </c>
      <c r="J16" s="398">
        <v>1618</v>
      </c>
      <c r="K16" s="398">
        <v>45461.02</v>
      </c>
      <c r="L16" s="398">
        <v>36742.559999999998</v>
      </c>
      <c r="M16" s="398">
        <v>91866.43</v>
      </c>
      <c r="N16" s="399">
        <v>73404.899999999994</v>
      </c>
    </row>
    <row r="17" spans="1:14" ht="21" customHeight="1" x14ac:dyDescent="0.3">
      <c r="A17" s="307" t="s">
        <v>1715</v>
      </c>
      <c r="B17" s="301" t="s">
        <v>1716</v>
      </c>
      <c r="C17" s="398">
        <v>21464.1</v>
      </c>
      <c r="D17" s="398">
        <v>18156.509999999998</v>
      </c>
      <c r="E17" s="398">
        <v>3425.81</v>
      </c>
      <c r="F17" s="398">
        <v>2965.77</v>
      </c>
      <c r="G17" s="398">
        <v>18995.12</v>
      </c>
      <c r="H17" s="398">
        <v>7440.52</v>
      </c>
      <c r="I17" s="398">
        <v>87834.52</v>
      </c>
      <c r="J17" s="398">
        <v>56753.36</v>
      </c>
      <c r="K17" s="398">
        <v>40600.46</v>
      </c>
      <c r="L17" s="398">
        <v>26888.91</v>
      </c>
      <c r="M17" s="398">
        <v>172320.01</v>
      </c>
      <c r="N17" s="399">
        <v>112205.07</v>
      </c>
    </row>
    <row r="18" spans="1:14" ht="21" customHeight="1" x14ac:dyDescent="0.3">
      <c r="A18" s="307" t="s">
        <v>1717</v>
      </c>
      <c r="B18" s="301" t="s">
        <v>1718</v>
      </c>
      <c r="C18" s="398">
        <v>22218</v>
      </c>
      <c r="D18" s="398">
        <v>20199.29</v>
      </c>
      <c r="E18" s="398">
        <v>3931.42</v>
      </c>
      <c r="F18" s="398">
        <v>3311.34</v>
      </c>
      <c r="G18" s="398">
        <v>29769.61</v>
      </c>
      <c r="H18" s="398">
        <v>12582.93</v>
      </c>
      <c r="I18" s="398">
        <v>1500</v>
      </c>
      <c r="J18" s="398">
        <v>453.49</v>
      </c>
      <c r="K18" s="398">
        <v>120</v>
      </c>
      <c r="L18" s="398">
        <v>118.8</v>
      </c>
      <c r="M18" s="398">
        <v>57539.03</v>
      </c>
      <c r="N18" s="399">
        <v>36665.839999999997</v>
      </c>
    </row>
    <row r="19" spans="1:14" s="396" customFormat="1" ht="21" customHeight="1" thickBot="1" x14ac:dyDescent="0.35">
      <c r="A19" s="309"/>
      <c r="B19" s="400" t="s">
        <v>1844</v>
      </c>
      <c r="C19" s="401">
        <v>251387.75</v>
      </c>
      <c r="D19" s="401">
        <v>223943.02</v>
      </c>
      <c r="E19" s="401">
        <v>41189.57</v>
      </c>
      <c r="F19" s="401">
        <v>36375.9</v>
      </c>
      <c r="G19" s="401">
        <v>249835.69</v>
      </c>
      <c r="H19" s="401">
        <v>125950.32</v>
      </c>
      <c r="I19" s="401">
        <v>211199.3</v>
      </c>
      <c r="J19" s="401">
        <v>148853.01999999999</v>
      </c>
      <c r="K19" s="401">
        <v>452944.46</v>
      </c>
      <c r="L19" s="401">
        <v>285426.34999999998</v>
      </c>
      <c r="M19" s="401">
        <v>1206556.77</v>
      </c>
      <c r="N19" s="402">
        <v>820548.61</v>
      </c>
    </row>
  </sheetData>
  <printOptions horizontalCentered="1" verticalCentered="1"/>
  <pageMargins left="0.7" right="0.7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view="pageBreakPreview" zoomScale="60" zoomScaleNormal="95" workbookViewId="0">
      <selection activeCell="C22" sqref="C22"/>
    </sheetView>
  </sheetViews>
  <sheetFormatPr defaultRowHeight="14.4" x14ac:dyDescent="0.3"/>
  <cols>
    <col min="1" max="1" width="7.5546875" style="303" bestFit="1" customWidth="1"/>
    <col min="2" max="2" width="34" style="303" customWidth="1"/>
    <col min="3" max="3" width="18.109375" style="303" bestFit="1" customWidth="1"/>
    <col min="4" max="4" width="18.44140625" style="303" bestFit="1" customWidth="1"/>
    <col min="5" max="5" width="20.6640625" style="303" bestFit="1" customWidth="1"/>
    <col min="6" max="6" width="20.6640625" style="303" customWidth="1"/>
    <col min="7" max="8" width="21.5546875" style="303" bestFit="1" customWidth="1"/>
    <col min="9" max="10" width="23.44140625" style="303" bestFit="1" customWidth="1"/>
    <col min="11" max="13" width="21.5546875" style="303" bestFit="1" customWidth="1"/>
    <col min="14" max="14" width="21.5546875" style="303" customWidth="1"/>
    <col min="15" max="15" width="18.6640625" style="303" bestFit="1" customWidth="1"/>
    <col min="16" max="16" width="18.44140625" style="303" bestFit="1" customWidth="1"/>
    <col min="17" max="17" width="11" style="303" bestFit="1" customWidth="1"/>
    <col min="18" max="16384" width="8.88671875" style="303"/>
  </cols>
  <sheetData>
    <row r="1" spans="1:16" s="413" customFormat="1" ht="21" x14ac:dyDescent="0.3">
      <c r="A1" s="414"/>
      <c r="B1" s="411" t="s">
        <v>2338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</row>
    <row r="2" spans="1:16" ht="15" thickBot="1" x14ac:dyDescent="0.3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</row>
    <row r="3" spans="1:16" s="396" customFormat="1" x14ac:dyDescent="0.3">
      <c r="A3" s="403"/>
      <c r="B3" s="404"/>
      <c r="C3" s="404" t="s">
        <v>2062</v>
      </c>
      <c r="D3" s="404" t="s">
        <v>1</v>
      </c>
      <c r="E3" s="404" t="s">
        <v>2062</v>
      </c>
      <c r="F3" s="404" t="s">
        <v>1</v>
      </c>
      <c r="G3" s="404" t="s">
        <v>2062</v>
      </c>
      <c r="H3" s="404" t="s">
        <v>1</v>
      </c>
      <c r="I3" s="404" t="s">
        <v>2062</v>
      </c>
      <c r="J3" s="404" t="s">
        <v>1</v>
      </c>
      <c r="K3" s="404" t="s">
        <v>2062</v>
      </c>
      <c r="L3" s="404" t="s">
        <v>1</v>
      </c>
      <c r="M3" s="404" t="s">
        <v>2062</v>
      </c>
      <c r="N3" s="404" t="s">
        <v>1</v>
      </c>
      <c r="O3" s="404" t="s">
        <v>2062</v>
      </c>
      <c r="P3" s="405" t="s">
        <v>1</v>
      </c>
    </row>
    <row r="4" spans="1:16" s="396" customFormat="1" x14ac:dyDescent="0.3">
      <c r="A4" s="342" t="s">
        <v>2092</v>
      </c>
      <c r="B4" s="397" t="s">
        <v>2093</v>
      </c>
      <c r="C4" s="346" t="s">
        <v>2086</v>
      </c>
      <c r="D4" s="346" t="s">
        <v>2086</v>
      </c>
      <c r="E4" s="346" t="s">
        <v>2087</v>
      </c>
      <c r="F4" s="346" t="s">
        <v>2087</v>
      </c>
      <c r="G4" s="346" t="s">
        <v>2088</v>
      </c>
      <c r="H4" s="346" t="s">
        <v>2088</v>
      </c>
      <c r="I4" s="346" t="s">
        <v>2089</v>
      </c>
      <c r="J4" s="346" t="s">
        <v>2089</v>
      </c>
      <c r="K4" s="346" t="s">
        <v>2090</v>
      </c>
      <c r="L4" s="346" t="s">
        <v>2090</v>
      </c>
      <c r="M4" s="346" t="s">
        <v>2091</v>
      </c>
      <c r="N4" s="346" t="s">
        <v>2091</v>
      </c>
      <c r="O4" s="346" t="s">
        <v>1844</v>
      </c>
      <c r="P4" s="347" t="s">
        <v>1849</v>
      </c>
    </row>
    <row r="5" spans="1:16" x14ac:dyDescent="0.3">
      <c r="A5" s="307" t="s">
        <v>1720</v>
      </c>
      <c r="B5" s="301" t="s">
        <v>1721</v>
      </c>
      <c r="C5" s="398">
        <v>4917209.12</v>
      </c>
      <c r="D5" s="398">
        <v>4386506.79</v>
      </c>
      <c r="E5" s="398">
        <v>785910.6</v>
      </c>
      <c r="F5" s="398">
        <v>731060.04</v>
      </c>
      <c r="G5" s="398">
        <v>7783422.5199999996</v>
      </c>
      <c r="H5" s="398">
        <v>6316330.1799999997</v>
      </c>
      <c r="I5" s="398">
        <v>10000</v>
      </c>
      <c r="J5" s="398">
        <v>9970.4</v>
      </c>
      <c r="K5" s="398">
        <v>3133531.8</v>
      </c>
      <c r="L5" s="398">
        <v>3020065.6</v>
      </c>
      <c r="M5" s="398">
        <v>18965393.579999998</v>
      </c>
      <c r="N5" s="398">
        <v>8559166.3399999999</v>
      </c>
      <c r="O5" s="398">
        <v>35595467.619999997</v>
      </c>
      <c r="P5" s="399">
        <v>23023099.350000001</v>
      </c>
    </row>
    <row r="6" spans="1:16" x14ac:dyDescent="0.3">
      <c r="A6" s="307" t="s">
        <v>1722</v>
      </c>
      <c r="B6" s="301" t="s">
        <v>1723</v>
      </c>
      <c r="C6" s="398">
        <v>461729.04</v>
      </c>
      <c r="D6" s="398">
        <v>436616.08</v>
      </c>
      <c r="E6" s="398">
        <v>76228.12</v>
      </c>
      <c r="F6" s="398">
        <v>72236.94</v>
      </c>
      <c r="G6" s="398">
        <v>255162.74</v>
      </c>
      <c r="H6" s="398">
        <v>159377.19</v>
      </c>
      <c r="I6" s="398">
        <v>23000</v>
      </c>
      <c r="J6" s="398">
        <v>23000</v>
      </c>
      <c r="K6" s="398">
        <v>391137.16</v>
      </c>
      <c r="L6" s="398">
        <v>376022.76</v>
      </c>
      <c r="M6" s="398">
        <v>472382.88</v>
      </c>
      <c r="N6" s="398">
        <v>265238.98</v>
      </c>
      <c r="O6" s="398">
        <v>1679639.93</v>
      </c>
      <c r="P6" s="399">
        <v>1332491.95</v>
      </c>
    </row>
    <row r="7" spans="1:16" x14ac:dyDescent="0.3">
      <c r="A7" s="307" t="s">
        <v>1724</v>
      </c>
      <c r="B7" s="301" t="s">
        <v>1725</v>
      </c>
      <c r="C7" s="398">
        <v>216960.1</v>
      </c>
      <c r="D7" s="398">
        <v>196517.48</v>
      </c>
      <c r="E7" s="398">
        <v>35980.01</v>
      </c>
      <c r="F7" s="398">
        <v>32574.880000000001</v>
      </c>
      <c r="G7" s="398">
        <v>149470.84</v>
      </c>
      <c r="H7" s="398">
        <v>131075.54</v>
      </c>
      <c r="I7" s="398">
        <v>878</v>
      </c>
      <c r="J7" s="398">
        <v>878</v>
      </c>
      <c r="K7" s="398">
        <v>285066.27</v>
      </c>
      <c r="L7" s="398">
        <v>281071.73</v>
      </c>
      <c r="M7" s="398">
        <v>425884.72</v>
      </c>
      <c r="N7" s="398">
        <v>412837.89</v>
      </c>
      <c r="O7" s="398">
        <v>1114239.94</v>
      </c>
      <c r="P7" s="399">
        <v>1054955.51</v>
      </c>
    </row>
    <row r="8" spans="1:16" x14ac:dyDescent="0.3">
      <c r="A8" s="307" t="s">
        <v>1726</v>
      </c>
      <c r="B8" s="301" t="s">
        <v>1727</v>
      </c>
      <c r="C8" s="398">
        <v>94365.1</v>
      </c>
      <c r="D8" s="398">
        <v>90994.91</v>
      </c>
      <c r="E8" s="398">
        <v>16138.31</v>
      </c>
      <c r="F8" s="398">
        <v>14882.66</v>
      </c>
      <c r="G8" s="398">
        <v>30819.8</v>
      </c>
      <c r="H8" s="398">
        <v>27599.33</v>
      </c>
      <c r="I8" s="398">
        <v>1326</v>
      </c>
      <c r="J8" s="398">
        <v>1325.95</v>
      </c>
      <c r="K8" s="398">
        <v>70233.52</v>
      </c>
      <c r="L8" s="398">
        <v>70218.81</v>
      </c>
      <c r="M8" s="398">
        <v>37751.519999999997</v>
      </c>
      <c r="N8" s="398">
        <v>37738</v>
      </c>
      <c r="O8" s="398">
        <v>250634.25</v>
      </c>
      <c r="P8" s="399">
        <v>242759.67</v>
      </c>
    </row>
    <row r="9" spans="1:16" x14ac:dyDescent="0.3">
      <c r="A9" s="307" t="s">
        <v>1728</v>
      </c>
      <c r="B9" s="301" t="s">
        <v>1729</v>
      </c>
      <c r="C9" s="398">
        <v>192753.12</v>
      </c>
      <c r="D9" s="398">
        <v>149639.1</v>
      </c>
      <c r="E9" s="398">
        <v>31139.67</v>
      </c>
      <c r="F9" s="398">
        <v>24204.77</v>
      </c>
      <c r="G9" s="398">
        <v>263691.01</v>
      </c>
      <c r="H9" s="398">
        <v>166352.26</v>
      </c>
      <c r="I9" s="398">
        <v>0</v>
      </c>
      <c r="J9" s="398">
        <v>0</v>
      </c>
      <c r="K9" s="398">
        <v>188848.5</v>
      </c>
      <c r="L9" s="398">
        <v>186104.64</v>
      </c>
      <c r="M9" s="398">
        <v>258557.45</v>
      </c>
      <c r="N9" s="398">
        <v>211495.3</v>
      </c>
      <c r="O9" s="398">
        <v>934989.75</v>
      </c>
      <c r="P9" s="399">
        <v>737796.06</v>
      </c>
    </row>
    <row r="10" spans="1:16" x14ac:dyDescent="0.3">
      <c r="A10" s="307" t="s">
        <v>1730</v>
      </c>
      <c r="B10" s="301" t="s">
        <v>1731</v>
      </c>
      <c r="C10" s="398">
        <v>464125.82</v>
      </c>
      <c r="D10" s="398">
        <v>439007.34</v>
      </c>
      <c r="E10" s="398">
        <v>77357.16</v>
      </c>
      <c r="F10" s="398">
        <v>74677.759999999995</v>
      </c>
      <c r="G10" s="398">
        <v>207488.4</v>
      </c>
      <c r="H10" s="398">
        <v>154425.35</v>
      </c>
      <c r="I10" s="398">
        <v>1200</v>
      </c>
      <c r="J10" s="398">
        <v>1199.32</v>
      </c>
      <c r="K10" s="398">
        <v>796914.68</v>
      </c>
      <c r="L10" s="398">
        <v>782976.59</v>
      </c>
      <c r="M10" s="398">
        <v>177873.44</v>
      </c>
      <c r="N10" s="398">
        <v>139700.69</v>
      </c>
      <c r="O10" s="398">
        <v>1724959.49</v>
      </c>
      <c r="P10" s="399">
        <v>1591987.05</v>
      </c>
    </row>
    <row r="11" spans="1:16" x14ac:dyDescent="0.3">
      <c r="A11" s="307" t="s">
        <v>1732</v>
      </c>
      <c r="B11" s="301" t="s">
        <v>1733</v>
      </c>
      <c r="C11" s="398">
        <v>1089868.2</v>
      </c>
      <c r="D11" s="398">
        <v>1016914.74</v>
      </c>
      <c r="E11" s="398">
        <v>189732.36</v>
      </c>
      <c r="F11" s="398">
        <v>168560.26</v>
      </c>
      <c r="G11" s="398">
        <v>723073.5</v>
      </c>
      <c r="H11" s="398">
        <v>646143.09</v>
      </c>
      <c r="I11" s="398">
        <v>28443</v>
      </c>
      <c r="J11" s="398">
        <v>28443</v>
      </c>
      <c r="K11" s="398">
        <v>1161222.96</v>
      </c>
      <c r="L11" s="398">
        <v>1093869</v>
      </c>
      <c r="M11" s="398">
        <v>2181520.4300000002</v>
      </c>
      <c r="N11" s="398">
        <v>1479437.17</v>
      </c>
      <c r="O11" s="398">
        <v>5373860.4500000002</v>
      </c>
      <c r="P11" s="399">
        <v>4433367.25</v>
      </c>
    </row>
    <row r="12" spans="1:16" x14ac:dyDescent="0.3">
      <c r="A12" s="307" t="s">
        <v>1734</v>
      </c>
      <c r="B12" s="301" t="s">
        <v>1735</v>
      </c>
      <c r="C12" s="398">
        <v>156188.29999999999</v>
      </c>
      <c r="D12" s="398">
        <v>142993.72</v>
      </c>
      <c r="E12" s="398">
        <v>26326.86</v>
      </c>
      <c r="F12" s="398">
        <v>23781.1</v>
      </c>
      <c r="G12" s="398">
        <v>167096.91</v>
      </c>
      <c r="H12" s="398">
        <v>132454.23000000001</v>
      </c>
      <c r="I12" s="398">
        <v>0</v>
      </c>
      <c r="J12" s="398">
        <v>0</v>
      </c>
      <c r="K12" s="398">
        <v>179795</v>
      </c>
      <c r="L12" s="398">
        <v>174943.98</v>
      </c>
      <c r="M12" s="398">
        <v>231677.08</v>
      </c>
      <c r="N12" s="398">
        <v>151785.07999999999</v>
      </c>
      <c r="O12" s="398">
        <v>761084.15</v>
      </c>
      <c r="P12" s="399">
        <v>625958.1</v>
      </c>
    </row>
    <row r="13" spans="1:16" x14ac:dyDescent="0.3">
      <c r="A13" s="307" t="s">
        <v>1736</v>
      </c>
      <c r="B13" s="301" t="s">
        <v>1737</v>
      </c>
      <c r="C13" s="398">
        <v>886946.47</v>
      </c>
      <c r="D13" s="398">
        <v>841346</v>
      </c>
      <c r="E13" s="398">
        <v>146725.35999999999</v>
      </c>
      <c r="F13" s="398">
        <v>139799.9</v>
      </c>
      <c r="G13" s="398">
        <v>719585.29</v>
      </c>
      <c r="H13" s="398">
        <v>512514.73</v>
      </c>
      <c r="I13" s="398">
        <v>9987</v>
      </c>
      <c r="J13" s="398">
        <v>9987</v>
      </c>
      <c r="K13" s="398">
        <v>1603639.54</v>
      </c>
      <c r="L13" s="398">
        <v>1556471.39</v>
      </c>
      <c r="M13" s="398">
        <v>1202971.77</v>
      </c>
      <c r="N13" s="398">
        <v>656026.46</v>
      </c>
      <c r="O13" s="398">
        <v>4569855.43</v>
      </c>
      <c r="P13" s="399">
        <v>3716145.47</v>
      </c>
    </row>
    <row r="14" spans="1:16" x14ac:dyDescent="0.3">
      <c r="A14" s="307" t="s">
        <v>1738</v>
      </c>
      <c r="B14" s="301" t="s">
        <v>1739</v>
      </c>
      <c r="C14" s="398">
        <v>168379.07</v>
      </c>
      <c r="D14" s="398">
        <v>163570.51999999999</v>
      </c>
      <c r="E14" s="398">
        <v>27395.56</v>
      </c>
      <c r="F14" s="398">
        <v>26100.61</v>
      </c>
      <c r="G14" s="398">
        <v>80199.22</v>
      </c>
      <c r="H14" s="398">
        <v>68486.52</v>
      </c>
      <c r="I14" s="398">
        <v>5292</v>
      </c>
      <c r="J14" s="398">
        <v>5292</v>
      </c>
      <c r="K14" s="398">
        <v>282731.55</v>
      </c>
      <c r="L14" s="398">
        <v>268214.2</v>
      </c>
      <c r="M14" s="398">
        <v>189232.19</v>
      </c>
      <c r="N14" s="398">
        <v>153582.1</v>
      </c>
      <c r="O14" s="398">
        <v>753229.59</v>
      </c>
      <c r="P14" s="399">
        <v>685245.94</v>
      </c>
    </row>
    <row r="15" spans="1:16" x14ac:dyDescent="0.3">
      <c r="A15" s="307" t="s">
        <v>1740</v>
      </c>
      <c r="B15" s="301" t="s">
        <v>1741</v>
      </c>
      <c r="C15" s="398">
        <v>751135.68</v>
      </c>
      <c r="D15" s="398">
        <v>714216.41</v>
      </c>
      <c r="E15" s="398">
        <v>135954.25</v>
      </c>
      <c r="F15" s="398">
        <v>115944.65</v>
      </c>
      <c r="G15" s="398">
        <v>681271.88</v>
      </c>
      <c r="H15" s="398">
        <v>539017.15</v>
      </c>
      <c r="I15" s="398">
        <v>0</v>
      </c>
      <c r="J15" s="398">
        <v>0</v>
      </c>
      <c r="K15" s="398">
        <v>752779.37</v>
      </c>
      <c r="L15" s="398">
        <v>747942.49</v>
      </c>
      <c r="M15" s="398">
        <v>685609.63</v>
      </c>
      <c r="N15" s="398">
        <v>470439.03</v>
      </c>
      <c r="O15" s="398">
        <v>3006750.82</v>
      </c>
      <c r="P15" s="399">
        <v>2587559.73</v>
      </c>
    </row>
    <row r="16" spans="1:16" x14ac:dyDescent="0.3">
      <c r="A16" s="307" t="s">
        <v>1742</v>
      </c>
      <c r="B16" s="301" t="s">
        <v>1743</v>
      </c>
      <c r="C16" s="398">
        <v>193369.2</v>
      </c>
      <c r="D16" s="398">
        <v>179215.66</v>
      </c>
      <c r="E16" s="398">
        <v>31685.26</v>
      </c>
      <c r="F16" s="398">
        <v>28689.3</v>
      </c>
      <c r="G16" s="398">
        <v>101823.67</v>
      </c>
      <c r="H16" s="398">
        <v>78185.960000000006</v>
      </c>
      <c r="I16" s="398">
        <v>56914</v>
      </c>
      <c r="J16" s="398">
        <v>56914</v>
      </c>
      <c r="K16" s="398">
        <v>170732.5</v>
      </c>
      <c r="L16" s="398">
        <v>166442.98000000001</v>
      </c>
      <c r="M16" s="398">
        <v>373688.39</v>
      </c>
      <c r="N16" s="398">
        <v>268223.62</v>
      </c>
      <c r="O16" s="398">
        <v>928213.02</v>
      </c>
      <c r="P16" s="399">
        <v>777671.51</v>
      </c>
    </row>
    <row r="17" spans="1:16" x14ac:dyDescent="0.3">
      <c r="A17" s="307" t="s">
        <v>1744</v>
      </c>
      <c r="B17" s="301" t="s">
        <v>1745</v>
      </c>
      <c r="C17" s="398">
        <v>170146.31</v>
      </c>
      <c r="D17" s="398">
        <v>161881.57</v>
      </c>
      <c r="E17" s="398">
        <v>28256.959999999999</v>
      </c>
      <c r="F17" s="398">
        <v>26841.360000000001</v>
      </c>
      <c r="G17" s="398">
        <v>108025.66</v>
      </c>
      <c r="H17" s="398">
        <v>69485.55</v>
      </c>
      <c r="I17" s="398">
        <v>5347</v>
      </c>
      <c r="J17" s="398">
        <v>3881.86</v>
      </c>
      <c r="K17" s="398">
        <v>144894.56</v>
      </c>
      <c r="L17" s="398">
        <v>137604.66</v>
      </c>
      <c r="M17" s="398">
        <v>639019.56999999995</v>
      </c>
      <c r="N17" s="398">
        <v>382119.01</v>
      </c>
      <c r="O17" s="398">
        <v>1095690.07</v>
      </c>
      <c r="P17" s="399">
        <v>781814</v>
      </c>
    </row>
    <row r="18" spans="1:16" x14ac:dyDescent="0.3">
      <c r="A18" s="307" t="s">
        <v>1746</v>
      </c>
      <c r="B18" s="301" t="s">
        <v>1747</v>
      </c>
      <c r="C18" s="398">
        <v>190265.08</v>
      </c>
      <c r="D18" s="398">
        <v>188202.53</v>
      </c>
      <c r="E18" s="398">
        <v>33645.199999999997</v>
      </c>
      <c r="F18" s="398">
        <v>31101.49</v>
      </c>
      <c r="G18" s="398">
        <v>134692.63</v>
      </c>
      <c r="H18" s="398">
        <v>108641.91</v>
      </c>
      <c r="I18" s="398">
        <v>759</v>
      </c>
      <c r="J18" s="398">
        <v>748.28</v>
      </c>
      <c r="K18" s="398">
        <v>396808.71</v>
      </c>
      <c r="L18" s="398">
        <v>391127.38</v>
      </c>
      <c r="M18" s="398">
        <v>308787.65999999997</v>
      </c>
      <c r="N18" s="398">
        <v>233521.82</v>
      </c>
      <c r="O18" s="398">
        <v>1064958.27</v>
      </c>
      <c r="P18" s="399">
        <v>953343.41</v>
      </c>
    </row>
    <row r="19" spans="1:16" x14ac:dyDescent="0.3">
      <c r="A19" s="307" t="s">
        <v>1748</v>
      </c>
      <c r="B19" s="301" t="s">
        <v>1749</v>
      </c>
      <c r="C19" s="398">
        <v>368210.96</v>
      </c>
      <c r="D19" s="398">
        <v>339529.11</v>
      </c>
      <c r="E19" s="398">
        <v>60159.85</v>
      </c>
      <c r="F19" s="398">
        <v>57991.73</v>
      </c>
      <c r="G19" s="398">
        <v>186454</v>
      </c>
      <c r="H19" s="398">
        <v>154541.14000000001</v>
      </c>
      <c r="I19" s="398">
        <v>20009</v>
      </c>
      <c r="J19" s="398">
        <v>19709</v>
      </c>
      <c r="K19" s="398">
        <v>146469.25</v>
      </c>
      <c r="L19" s="398">
        <v>141718.26</v>
      </c>
      <c r="M19" s="398">
        <v>125468.98</v>
      </c>
      <c r="N19" s="398">
        <v>101830.78</v>
      </c>
      <c r="O19" s="398">
        <v>906772.03</v>
      </c>
      <c r="P19" s="399">
        <v>815320.01</v>
      </c>
    </row>
    <row r="20" spans="1:16" x14ac:dyDescent="0.3">
      <c r="A20" s="307" t="s">
        <v>1750</v>
      </c>
      <c r="B20" s="301" t="s">
        <v>1751</v>
      </c>
      <c r="C20" s="398">
        <v>63863.43</v>
      </c>
      <c r="D20" s="398">
        <v>47417.4</v>
      </c>
      <c r="E20" s="398">
        <v>10338.59</v>
      </c>
      <c r="F20" s="398">
        <v>7947.51</v>
      </c>
      <c r="G20" s="398">
        <v>29405.8</v>
      </c>
      <c r="H20" s="398">
        <v>18503.82</v>
      </c>
      <c r="I20" s="398">
        <v>3235</v>
      </c>
      <c r="J20" s="398">
        <v>3030.83</v>
      </c>
      <c r="K20" s="398">
        <v>26163.200000000001</v>
      </c>
      <c r="L20" s="398">
        <v>25384.61</v>
      </c>
      <c r="M20" s="398">
        <v>75611.259999999995</v>
      </c>
      <c r="N20" s="398">
        <v>64899.53</v>
      </c>
      <c r="O20" s="398">
        <v>208617.29</v>
      </c>
      <c r="P20" s="399">
        <v>167183.71</v>
      </c>
    </row>
    <row r="21" spans="1:16" x14ac:dyDescent="0.3">
      <c r="A21" s="307" t="s">
        <v>1752</v>
      </c>
      <c r="B21" s="301" t="s">
        <v>1753</v>
      </c>
      <c r="C21" s="398">
        <v>126176.23</v>
      </c>
      <c r="D21" s="398">
        <v>125930.3</v>
      </c>
      <c r="E21" s="398">
        <v>20663.73</v>
      </c>
      <c r="F21" s="398">
        <v>20539.52</v>
      </c>
      <c r="G21" s="398">
        <v>70494.75</v>
      </c>
      <c r="H21" s="398">
        <v>64240.55</v>
      </c>
      <c r="I21" s="398">
        <v>2670</v>
      </c>
      <c r="J21" s="398">
        <v>2603.69</v>
      </c>
      <c r="K21" s="398">
        <v>233830.95</v>
      </c>
      <c r="L21" s="398">
        <v>233745.58</v>
      </c>
      <c r="M21" s="398">
        <v>140741.31</v>
      </c>
      <c r="N21" s="398">
        <v>138196.29999999999</v>
      </c>
      <c r="O21" s="398">
        <v>594576.97</v>
      </c>
      <c r="P21" s="399">
        <v>585255.93000000005</v>
      </c>
    </row>
    <row r="22" spans="1:16" x14ac:dyDescent="0.3">
      <c r="A22" s="307" t="s">
        <v>1754</v>
      </c>
      <c r="B22" s="301" t="s">
        <v>1755</v>
      </c>
      <c r="C22" s="398">
        <v>375308.25</v>
      </c>
      <c r="D22" s="398">
        <v>356422.34</v>
      </c>
      <c r="E22" s="398">
        <v>62411.4</v>
      </c>
      <c r="F22" s="398">
        <v>59191.53</v>
      </c>
      <c r="G22" s="398">
        <v>402216.52</v>
      </c>
      <c r="H22" s="398">
        <v>258336.12</v>
      </c>
      <c r="I22" s="398">
        <v>32061</v>
      </c>
      <c r="J22" s="398">
        <v>32060.77</v>
      </c>
      <c r="K22" s="398">
        <v>294779.40999999997</v>
      </c>
      <c r="L22" s="398">
        <v>267632.40999999997</v>
      </c>
      <c r="M22" s="398">
        <v>380721.71</v>
      </c>
      <c r="N22" s="398">
        <v>292591.35999999999</v>
      </c>
      <c r="O22" s="398">
        <v>1547498.29</v>
      </c>
      <c r="P22" s="399">
        <v>1266234.52</v>
      </c>
    </row>
    <row r="23" spans="1:16" x14ac:dyDescent="0.3">
      <c r="A23" s="307" t="s">
        <v>1756</v>
      </c>
      <c r="B23" s="301" t="s">
        <v>1757</v>
      </c>
      <c r="C23" s="398">
        <v>151882.17000000001</v>
      </c>
      <c r="D23" s="398">
        <v>138604.25</v>
      </c>
      <c r="E23" s="398">
        <v>25854.17</v>
      </c>
      <c r="F23" s="398">
        <v>23436.560000000001</v>
      </c>
      <c r="G23" s="398">
        <v>140867.07</v>
      </c>
      <c r="H23" s="398">
        <v>106094.45</v>
      </c>
      <c r="I23" s="398">
        <v>5158</v>
      </c>
      <c r="J23" s="398">
        <v>5158</v>
      </c>
      <c r="K23" s="398">
        <v>126530</v>
      </c>
      <c r="L23" s="398">
        <v>122652.36</v>
      </c>
      <c r="M23" s="398">
        <v>331234.71000000002</v>
      </c>
      <c r="N23" s="398">
        <v>259923.71</v>
      </c>
      <c r="O23" s="398">
        <v>781526.11</v>
      </c>
      <c r="P23" s="399">
        <v>655869.31999999995</v>
      </c>
    </row>
    <row r="24" spans="1:16" x14ac:dyDescent="0.3">
      <c r="A24" s="307" t="s">
        <v>1758</v>
      </c>
      <c r="B24" s="301" t="s">
        <v>1759</v>
      </c>
      <c r="C24" s="398">
        <v>177219.42</v>
      </c>
      <c r="D24" s="398">
        <v>151875.5</v>
      </c>
      <c r="E24" s="398">
        <v>27883.79</v>
      </c>
      <c r="F24" s="398">
        <v>25104.13</v>
      </c>
      <c r="G24" s="398">
        <v>88234.5</v>
      </c>
      <c r="H24" s="398">
        <v>58311.8</v>
      </c>
      <c r="I24" s="398">
        <v>0</v>
      </c>
      <c r="J24" s="398">
        <v>0</v>
      </c>
      <c r="K24" s="398">
        <v>105156.21</v>
      </c>
      <c r="L24" s="398">
        <v>104033.44</v>
      </c>
      <c r="M24" s="398">
        <v>114505.99</v>
      </c>
      <c r="N24" s="398">
        <v>93940.38</v>
      </c>
      <c r="O24" s="398">
        <v>512999.9</v>
      </c>
      <c r="P24" s="399">
        <v>433265.25</v>
      </c>
    </row>
    <row r="25" spans="1:16" x14ac:dyDescent="0.3">
      <c r="A25" s="307" t="s">
        <v>1760</v>
      </c>
      <c r="B25" s="301" t="s">
        <v>1761</v>
      </c>
      <c r="C25" s="398">
        <v>593678.55000000005</v>
      </c>
      <c r="D25" s="398">
        <v>550614.27</v>
      </c>
      <c r="E25" s="398">
        <v>99286.15</v>
      </c>
      <c r="F25" s="398">
        <v>91306.97</v>
      </c>
      <c r="G25" s="398">
        <v>698005.99</v>
      </c>
      <c r="H25" s="398">
        <v>505774.52</v>
      </c>
      <c r="I25" s="398">
        <v>10000</v>
      </c>
      <c r="J25" s="398">
        <v>9998.5499999999993</v>
      </c>
      <c r="K25" s="398">
        <v>686515.35</v>
      </c>
      <c r="L25" s="398">
        <v>608859.34</v>
      </c>
      <c r="M25" s="398">
        <v>745028.01</v>
      </c>
      <c r="N25" s="398">
        <v>494425.49</v>
      </c>
      <c r="O25" s="398">
        <v>2832514.03</v>
      </c>
      <c r="P25" s="399">
        <v>2260979.14</v>
      </c>
    </row>
    <row r="26" spans="1:16" x14ac:dyDescent="0.3">
      <c r="A26" s="307" t="s">
        <v>1762</v>
      </c>
      <c r="B26" s="301" t="s">
        <v>1763</v>
      </c>
      <c r="C26" s="398">
        <v>336444.78</v>
      </c>
      <c r="D26" s="398">
        <v>319897.90000000002</v>
      </c>
      <c r="E26" s="398">
        <v>58773.279999999999</v>
      </c>
      <c r="F26" s="398">
        <v>53094.05</v>
      </c>
      <c r="G26" s="398">
        <v>182597.73</v>
      </c>
      <c r="H26" s="398">
        <v>136677.44</v>
      </c>
      <c r="I26" s="398">
        <v>6471</v>
      </c>
      <c r="J26" s="398">
        <v>6461.57</v>
      </c>
      <c r="K26" s="398">
        <v>391546.27</v>
      </c>
      <c r="L26" s="398">
        <v>378126.86</v>
      </c>
      <c r="M26" s="398">
        <v>697369.34</v>
      </c>
      <c r="N26" s="398">
        <v>583196.03</v>
      </c>
      <c r="O26" s="398">
        <v>1673202.41</v>
      </c>
      <c r="P26" s="399">
        <v>1477453.84</v>
      </c>
    </row>
    <row r="27" spans="1:16" x14ac:dyDescent="0.3">
      <c r="A27" s="307" t="s">
        <v>1764</v>
      </c>
      <c r="B27" s="301" t="s">
        <v>1765</v>
      </c>
      <c r="C27" s="398">
        <v>211616.69</v>
      </c>
      <c r="D27" s="398">
        <v>199837.27</v>
      </c>
      <c r="E27" s="398">
        <v>34884.730000000003</v>
      </c>
      <c r="F27" s="398">
        <v>33635.25</v>
      </c>
      <c r="G27" s="398">
        <v>179751.33</v>
      </c>
      <c r="H27" s="398">
        <v>127345.05</v>
      </c>
      <c r="I27" s="398">
        <v>0</v>
      </c>
      <c r="J27" s="398">
        <v>0</v>
      </c>
      <c r="K27" s="398">
        <v>213800.36</v>
      </c>
      <c r="L27" s="398">
        <v>205697.43</v>
      </c>
      <c r="M27" s="398">
        <v>142554.92000000001</v>
      </c>
      <c r="N27" s="398">
        <v>122567.78</v>
      </c>
      <c r="O27" s="398">
        <v>782608.02</v>
      </c>
      <c r="P27" s="399">
        <v>689082.77</v>
      </c>
    </row>
    <row r="28" spans="1:16" x14ac:dyDescent="0.3">
      <c r="A28" s="307" t="s">
        <v>1766</v>
      </c>
      <c r="B28" s="301" t="s">
        <v>1767</v>
      </c>
      <c r="C28" s="398">
        <v>378296.88</v>
      </c>
      <c r="D28" s="398">
        <v>364571.88</v>
      </c>
      <c r="E28" s="398">
        <v>77880.31</v>
      </c>
      <c r="F28" s="398">
        <v>68733.98</v>
      </c>
      <c r="G28" s="398">
        <v>230982.8</v>
      </c>
      <c r="H28" s="398">
        <v>190543.65</v>
      </c>
      <c r="I28" s="398">
        <v>0</v>
      </c>
      <c r="J28" s="398">
        <v>0</v>
      </c>
      <c r="K28" s="398">
        <v>625532.76</v>
      </c>
      <c r="L28" s="398">
        <v>622221.92000000004</v>
      </c>
      <c r="M28" s="398">
        <v>58283.89</v>
      </c>
      <c r="N28" s="398">
        <v>57800.12</v>
      </c>
      <c r="O28" s="398">
        <v>1370976.63</v>
      </c>
      <c r="P28" s="399">
        <v>1303871.53</v>
      </c>
    </row>
    <row r="29" spans="1:16" x14ac:dyDescent="0.3">
      <c r="A29" s="307" t="s">
        <v>1768</v>
      </c>
      <c r="B29" s="301" t="s">
        <v>1769</v>
      </c>
      <c r="C29" s="398">
        <v>224006.32</v>
      </c>
      <c r="D29" s="398">
        <v>208933.73</v>
      </c>
      <c r="E29" s="398">
        <v>43813.67</v>
      </c>
      <c r="F29" s="398">
        <v>33801.97</v>
      </c>
      <c r="G29" s="398">
        <v>162633.1</v>
      </c>
      <c r="H29" s="398">
        <v>133756.01</v>
      </c>
      <c r="I29" s="398">
        <v>24191</v>
      </c>
      <c r="J29" s="398">
        <v>24191</v>
      </c>
      <c r="K29" s="398">
        <v>453592.75</v>
      </c>
      <c r="L29" s="398">
        <v>449670.23</v>
      </c>
      <c r="M29" s="398">
        <v>193570.45</v>
      </c>
      <c r="N29" s="398">
        <v>142068.54999999999</v>
      </c>
      <c r="O29" s="398">
        <v>1101807.3</v>
      </c>
      <c r="P29" s="399">
        <v>992421.49</v>
      </c>
    </row>
    <row r="30" spans="1:16" x14ac:dyDescent="0.3">
      <c r="A30" s="307" t="s">
        <v>1770</v>
      </c>
      <c r="B30" s="301" t="s">
        <v>1771</v>
      </c>
      <c r="C30" s="398">
        <v>480349.49</v>
      </c>
      <c r="D30" s="398">
        <v>470900.03</v>
      </c>
      <c r="E30" s="398">
        <v>79856.98</v>
      </c>
      <c r="F30" s="398">
        <v>77993.06</v>
      </c>
      <c r="G30" s="398">
        <v>425948.56</v>
      </c>
      <c r="H30" s="398">
        <v>351379.22</v>
      </c>
      <c r="I30" s="398">
        <v>0</v>
      </c>
      <c r="J30" s="398">
        <v>0</v>
      </c>
      <c r="K30" s="398">
        <v>594356.51</v>
      </c>
      <c r="L30" s="398">
        <v>564017.17000000004</v>
      </c>
      <c r="M30" s="398">
        <v>509425.59</v>
      </c>
      <c r="N30" s="398">
        <v>471944.4</v>
      </c>
      <c r="O30" s="398">
        <v>2089937.13</v>
      </c>
      <c r="P30" s="399">
        <v>1936233.87</v>
      </c>
    </row>
    <row r="31" spans="1:16" x14ac:dyDescent="0.3">
      <c r="A31" s="307" t="s">
        <v>1772</v>
      </c>
      <c r="B31" s="301" t="s">
        <v>1773</v>
      </c>
      <c r="C31" s="398">
        <v>228970.59</v>
      </c>
      <c r="D31" s="398">
        <v>220912.38</v>
      </c>
      <c r="E31" s="398">
        <v>38068.53</v>
      </c>
      <c r="F31" s="398">
        <v>36055.11</v>
      </c>
      <c r="G31" s="398">
        <v>168935.89</v>
      </c>
      <c r="H31" s="398">
        <v>123815.59</v>
      </c>
      <c r="I31" s="398">
        <v>390</v>
      </c>
      <c r="J31" s="398">
        <v>390</v>
      </c>
      <c r="K31" s="398">
        <v>501105.89</v>
      </c>
      <c r="L31" s="398">
        <v>497410.68</v>
      </c>
      <c r="M31" s="398">
        <v>393938.79</v>
      </c>
      <c r="N31" s="398">
        <v>329885.19</v>
      </c>
      <c r="O31" s="398">
        <v>1331409.7</v>
      </c>
      <c r="P31" s="399">
        <v>1208468.95</v>
      </c>
    </row>
    <row r="32" spans="1:16" x14ac:dyDescent="0.3">
      <c r="A32" s="307" t="s">
        <v>1774</v>
      </c>
      <c r="B32" s="301" t="s">
        <v>1775</v>
      </c>
      <c r="C32" s="398">
        <v>506336.54</v>
      </c>
      <c r="D32" s="398">
        <v>476662.96</v>
      </c>
      <c r="E32" s="398">
        <v>82918.55</v>
      </c>
      <c r="F32" s="398">
        <v>79482.12</v>
      </c>
      <c r="G32" s="398">
        <v>373695.24</v>
      </c>
      <c r="H32" s="398">
        <v>285159.01</v>
      </c>
      <c r="I32" s="398">
        <v>67951</v>
      </c>
      <c r="J32" s="398">
        <v>62052.85</v>
      </c>
      <c r="K32" s="398">
        <v>512750.04</v>
      </c>
      <c r="L32" s="398">
        <v>506265.97</v>
      </c>
      <c r="M32" s="398">
        <v>512773.93</v>
      </c>
      <c r="N32" s="398">
        <v>376923.08</v>
      </c>
      <c r="O32" s="398">
        <v>2056425.28</v>
      </c>
      <c r="P32" s="399">
        <v>1786545.98</v>
      </c>
    </row>
    <row r="33" spans="1:16" x14ac:dyDescent="0.3">
      <c r="A33" s="307" t="s">
        <v>1776</v>
      </c>
      <c r="B33" s="301" t="s">
        <v>1777</v>
      </c>
      <c r="C33" s="398">
        <v>215764.58</v>
      </c>
      <c r="D33" s="398">
        <v>198378.4</v>
      </c>
      <c r="E33" s="398">
        <v>35636.910000000003</v>
      </c>
      <c r="F33" s="398">
        <v>32892.03</v>
      </c>
      <c r="G33" s="398">
        <v>111565.55</v>
      </c>
      <c r="H33" s="398">
        <v>83596.149999999994</v>
      </c>
      <c r="I33" s="398">
        <v>0</v>
      </c>
      <c r="J33" s="398">
        <v>0</v>
      </c>
      <c r="K33" s="398">
        <v>235095.94</v>
      </c>
      <c r="L33" s="398">
        <v>228074.55</v>
      </c>
      <c r="M33" s="398">
        <v>488913.64</v>
      </c>
      <c r="N33" s="398">
        <v>465119.55</v>
      </c>
      <c r="O33" s="398">
        <v>1086976.6200000001</v>
      </c>
      <c r="P33" s="399">
        <v>1008060.67</v>
      </c>
    </row>
    <row r="34" spans="1:16" x14ac:dyDescent="0.3">
      <c r="A34" s="307" t="s">
        <v>1778</v>
      </c>
      <c r="B34" s="301" t="s">
        <v>1779</v>
      </c>
      <c r="C34" s="398">
        <v>220197.59</v>
      </c>
      <c r="D34" s="398">
        <v>201472.27</v>
      </c>
      <c r="E34" s="398">
        <v>36093.06</v>
      </c>
      <c r="F34" s="398">
        <v>33419.269999999997</v>
      </c>
      <c r="G34" s="398">
        <v>226968.6</v>
      </c>
      <c r="H34" s="398">
        <v>134739.60999999999</v>
      </c>
      <c r="I34" s="398">
        <v>11345</v>
      </c>
      <c r="J34" s="398">
        <v>11345</v>
      </c>
      <c r="K34" s="398">
        <v>221929.29</v>
      </c>
      <c r="L34" s="398">
        <v>204999.16</v>
      </c>
      <c r="M34" s="398">
        <v>724678.22</v>
      </c>
      <c r="N34" s="398">
        <v>523549.15</v>
      </c>
      <c r="O34" s="398">
        <v>1441211.77</v>
      </c>
      <c r="P34" s="399">
        <v>1109524.45</v>
      </c>
    </row>
    <row r="35" spans="1:16" x14ac:dyDescent="0.3">
      <c r="A35" s="307" t="s">
        <v>1780</v>
      </c>
      <c r="B35" s="301" t="s">
        <v>1781</v>
      </c>
      <c r="C35" s="398">
        <v>246190.17</v>
      </c>
      <c r="D35" s="398">
        <v>232541.13</v>
      </c>
      <c r="E35" s="398">
        <v>40547.449999999997</v>
      </c>
      <c r="F35" s="398">
        <v>36903.31</v>
      </c>
      <c r="G35" s="398">
        <v>124840.61</v>
      </c>
      <c r="H35" s="398">
        <v>93796.99</v>
      </c>
      <c r="I35" s="398">
        <v>0</v>
      </c>
      <c r="J35" s="398">
        <v>0</v>
      </c>
      <c r="K35" s="398">
        <v>305738.23</v>
      </c>
      <c r="L35" s="398">
        <v>305027.65000000002</v>
      </c>
      <c r="M35" s="398">
        <v>96887.02</v>
      </c>
      <c r="N35" s="398">
        <v>74471.34</v>
      </c>
      <c r="O35" s="398">
        <v>814203.47</v>
      </c>
      <c r="P35" s="399">
        <v>742740.42</v>
      </c>
    </row>
    <row r="36" spans="1:16" x14ac:dyDescent="0.3">
      <c r="A36" s="307" t="s">
        <v>1782</v>
      </c>
      <c r="B36" s="301" t="s">
        <v>1783</v>
      </c>
      <c r="C36" s="398">
        <v>234654.75</v>
      </c>
      <c r="D36" s="398">
        <v>219764.71</v>
      </c>
      <c r="E36" s="398">
        <v>39367.32</v>
      </c>
      <c r="F36" s="398">
        <v>36933.26</v>
      </c>
      <c r="G36" s="398">
        <v>103818.78</v>
      </c>
      <c r="H36" s="398">
        <v>89990.080000000002</v>
      </c>
      <c r="I36" s="398">
        <v>2917</v>
      </c>
      <c r="J36" s="398">
        <v>2916.86</v>
      </c>
      <c r="K36" s="398">
        <v>252695.69</v>
      </c>
      <c r="L36" s="398">
        <v>250432.54</v>
      </c>
      <c r="M36" s="398">
        <v>314448.59000000003</v>
      </c>
      <c r="N36" s="398">
        <v>299508.90999999997</v>
      </c>
      <c r="O36" s="398">
        <v>947902.11</v>
      </c>
      <c r="P36" s="399">
        <v>899546.36</v>
      </c>
    </row>
    <row r="37" spans="1:16" x14ac:dyDescent="0.3">
      <c r="A37" s="307" t="s">
        <v>1784</v>
      </c>
      <c r="B37" s="301" t="s">
        <v>1785</v>
      </c>
      <c r="C37" s="398">
        <v>145003.6</v>
      </c>
      <c r="D37" s="398">
        <v>128363.37</v>
      </c>
      <c r="E37" s="398">
        <v>22939</v>
      </c>
      <c r="F37" s="398">
        <v>21602.83</v>
      </c>
      <c r="G37" s="398">
        <v>98740.04</v>
      </c>
      <c r="H37" s="398">
        <v>83662.570000000007</v>
      </c>
      <c r="I37" s="398">
        <v>10065</v>
      </c>
      <c r="J37" s="398">
        <v>10065</v>
      </c>
      <c r="K37" s="398">
        <v>327312.09999999998</v>
      </c>
      <c r="L37" s="398">
        <v>311836.05</v>
      </c>
      <c r="M37" s="398">
        <v>147602.43</v>
      </c>
      <c r="N37" s="398">
        <v>128835.95</v>
      </c>
      <c r="O37" s="398">
        <v>751662.17</v>
      </c>
      <c r="P37" s="399">
        <v>684365.76</v>
      </c>
    </row>
    <row r="38" spans="1:16" x14ac:dyDescent="0.3">
      <c r="A38" s="307" t="s">
        <v>1786</v>
      </c>
      <c r="B38" s="301" t="s">
        <v>1787</v>
      </c>
      <c r="C38" s="398">
        <v>154527.5</v>
      </c>
      <c r="D38" s="398">
        <v>136443.42000000001</v>
      </c>
      <c r="E38" s="398">
        <v>26156.67</v>
      </c>
      <c r="F38" s="398">
        <v>22253.19</v>
      </c>
      <c r="G38" s="398">
        <v>71643.240000000005</v>
      </c>
      <c r="H38" s="398">
        <v>46954.85</v>
      </c>
      <c r="I38" s="398">
        <v>3279</v>
      </c>
      <c r="J38" s="398">
        <v>3279</v>
      </c>
      <c r="K38" s="398">
        <v>83954.39</v>
      </c>
      <c r="L38" s="398">
        <v>81953.39</v>
      </c>
      <c r="M38" s="398">
        <v>112410.91</v>
      </c>
      <c r="N38" s="398">
        <v>102846.39</v>
      </c>
      <c r="O38" s="398">
        <v>451971.71</v>
      </c>
      <c r="P38" s="399">
        <v>393730.24</v>
      </c>
    </row>
    <row r="39" spans="1:16" x14ac:dyDescent="0.3">
      <c r="A39" s="307" t="s">
        <v>1788</v>
      </c>
      <c r="B39" s="301" t="s">
        <v>1789</v>
      </c>
      <c r="C39" s="398">
        <v>380024.96</v>
      </c>
      <c r="D39" s="398">
        <v>326731.56</v>
      </c>
      <c r="E39" s="398">
        <v>70310.66</v>
      </c>
      <c r="F39" s="398">
        <v>53179.199999999997</v>
      </c>
      <c r="G39" s="398">
        <v>370340.02</v>
      </c>
      <c r="H39" s="398">
        <v>182341.47</v>
      </c>
      <c r="I39" s="398">
        <v>2039</v>
      </c>
      <c r="J39" s="398">
        <v>2038.94</v>
      </c>
      <c r="K39" s="398">
        <v>767091.37</v>
      </c>
      <c r="L39" s="398">
        <v>771451.81</v>
      </c>
      <c r="M39" s="398">
        <v>429086.58</v>
      </c>
      <c r="N39" s="398">
        <v>375046.53</v>
      </c>
      <c r="O39" s="398">
        <v>2018892.6</v>
      </c>
      <c r="P39" s="399">
        <v>1710789.5</v>
      </c>
    </row>
    <row r="40" spans="1:16" x14ac:dyDescent="0.3">
      <c r="A40" s="307" t="s">
        <v>1790</v>
      </c>
      <c r="B40" s="301" t="s">
        <v>1791</v>
      </c>
      <c r="C40" s="398">
        <v>146340.35999999999</v>
      </c>
      <c r="D40" s="398">
        <v>140092.69</v>
      </c>
      <c r="E40" s="398">
        <v>24371.65</v>
      </c>
      <c r="F40" s="398">
        <v>23152.799999999999</v>
      </c>
      <c r="G40" s="398">
        <v>52039.26</v>
      </c>
      <c r="H40" s="398">
        <v>37178.51</v>
      </c>
      <c r="I40" s="398">
        <v>196</v>
      </c>
      <c r="J40" s="398">
        <v>196</v>
      </c>
      <c r="K40" s="398">
        <v>118499.96</v>
      </c>
      <c r="L40" s="398">
        <v>114943.87</v>
      </c>
      <c r="M40" s="398">
        <v>98652.47</v>
      </c>
      <c r="N40" s="398">
        <v>27655.759999999998</v>
      </c>
      <c r="O40" s="398">
        <v>440099.7</v>
      </c>
      <c r="P40" s="399">
        <v>343219.62</v>
      </c>
    </row>
    <row r="41" spans="1:16" x14ac:dyDescent="0.3">
      <c r="A41" s="307" t="s">
        <v>1792</v>
      </c>
      <c r="B41" s="301" t="s">
        <v>1793</v>
      </c>
      <c r="C41" s="398">
        <v>260851.78</v>
      </c>
      <c r="D41" s="398">
        <v>232992.63</v>
      </c>
      <c r="E41" s="398">
        <v>44924.56</v>
      </c>
      <c r="F41" s="398">
        <v>38407.089999999997</v>
      </c>
      <c r="G41" s="398">
        <v>321220.44</v>
      </c>
      <c r="H41" s="398">
        <v>256648.79</v>
      </c>
      <c r="I41" s="398">
        <v>0</v>
      </c>
      <c r="J41" s="398">
        <v>0</v>
      </c>
      <c r="K41" s="398">
        <v>227737</v>
      </c>
      <c r="L41" s="398">
        <v>218923.67</v>
      </c>
      <c r="M41" s="398">
        <v>332141.87</v>
      </c>
      <c r="N41" s="398">
        <v>291060.76</v>
      </c>
      <c r="O41" s="398">
        <v>1186875.6399999999</v>
      </c>
      <c r="P41" s="399">
        <v>1038032.93</v>
      </c>
    </row>
    <row r="42" spans="1:16" x14ac:dyDescent="0.3">
      <c r="A42" s="307" t="s">
        <v>1794</v>
      </c>
      <c r="B42" s="301" t="s">
        <v>1795</v>
      </c>
      <c r="C42" s="398">
        <v>208938.9</v>
      </c>
      <c r="D42" s="398">
        <v>184891.83</v>
      </c>
      <c r="E42" s="398">
        <v>31901.45</v>
      </c>
      <c r="F42" s="398">
        <v>30647.64</v>
      </c>
      <c r="G42" s="398">
        <v>66459.429999999993</v>
      </c>
      <c r="H42" s="398">
        <v>49997.48</v>
      </c>
      <c r="I42" s="398">
        <v>3812</v>
      </c>
      <c r="J42" s="398">
        <v>3812</v>
      </c>
      <c r="K42" s="398">
        <v>111650.93</v>
      </c>
      <c r="L42" s="398">
        <v>110804.2</v>
      </c>
      <c r="M42" s="398">
        <v>111193.73</v>
      </c>
      <c r="N42" s="398">
        <v>80973.48</v>
      </c>
      <c r="O42" s="398">
        <v>533956.43999999994</v>
      </c>
      <c r="P42" s="399">
        <v>461126.63</v>
      </c>
    </row>
    <row r="43" spans="1:16" x14ac:dyDescent="0.3">
      <c r="A43" s="307" t="s">
        <v>1796</v>
      </c>
      <c r="B43" s="301" t="s">
        <v>1797</v>
      </c>
      <c r="C43" s="398">
        <v>123211.9</v>
      </c>
      <c r="D43" s="398">
        <v>120211.1</v>
      </c>
      <c r="E43" s="398">
        <v>23884.74</v>
      </c>
      <c r="F43" s="398">
        <v>22627.599999999999</v>
      </c>
      <c r="G43" s="398">
        <v>59629.03</v>
      </c>
      <c r="H43" s="398">
        <v>53515.5</v>
      </c>
      <c r="I43" s="398">
        <v>3241</v>
      </c>
      <c r="J43" s="398">
        <v>3203.94</v>
      </c>
      <c r="K43" s="398">
        <v>91642.31</v>
      </c>
      <c r="L43" s="398">
        <v>89907.6</v>
      </c>
      <c r="M43" s="398">
        <v>112208.6</v>
      </c>
      <c r="N43" s="398">
        <v>97208.960000000006</v>
      </c>
      <c r="O43" s="398">
        <v>413817.58</v>
      </c>
      <c r="P43" s="399">
        <v>386674.7</v>
      </c>
    </row>
    <row r="44" spans="1:16" x14ac:dyDescent="0.3">
      <c r="A44" s="307" t="s">
        <v>1798</v>
      </c>
      <c r="B44" s="301" t="s">
        <v>1799</v>
      </c>
      <c r="C44" s="398">
        <v>729879.41</v>
      </c>
      <c r="D44" s="398">
        <v>595741.97</v>
      </c>
      <c r="E44" s="398">
        <v>121878.01</v>
      </c>
      <c r="F44" s="398">
        <v>98585.23</v>
      </c>
      <c r="G44" s="398">
        <v>870381.85</v>
      </c>
      <c r="H44" s="398">
        <v>670931.28</v>
      </c>
      <c r="I44" s="398">
        <v>60181</v>
      </c>
      <c r="J44" s="398">
        <v>45181</v>
      </c>
      <c r="K44" s="398">
        <v>995534.47</v>
      </c>
      <c r="L44" s="398">
        <v>967693.16</v>
      </c>
      <c r="M44" s="398">
        <v>1005736.59</v>
      </c>
      <c r="N44" s="398">
        <v>640927.91</v>
      </c>
      <c r="O44" s="398">
        <v>3783591.33</v>
      </c>
      <c r="P44" s="399">
        <v>3019060.54</v>
      </c>
    </row>
    <row r="45" spans="1:16" x14ac:dyDescent="0.3">
      <c r="A45" s="307" t="s">
        <v>1800</v>
      </c>
      <c r="B45" s="301" t="s">
        <v>1801</v>
      </c>
      <c r="C45" s="398">
        <v>124066.92</v>
      </c>
      <c r="D45" s="398">
        <v>123059.56</v>
      </c>
      <c r="E45" s="398">
        <v>21371.1</v>
      </c>
      <c r="F45" s="398">
        <v>20527.79</v>
      </c>
      <c r="G45" s="398">
        <v>46927.839999999997</v>
      </c>
      <c r="H45" s="398">
        <v>45755.03</v>
      </c>
      <c r="I45" s="398">
        <v>9701</v>
      </c>
      <c r="J45" s="398">
        <v>9700.51</v>
      </c>
      <c r="K45" s="398">
        <v>104179.7</v>
      </c>
      <c r="L45" s="398">
        <v>99523.66</v>
      </c>
      <c r="M45" s="398">
        <v>206193.47</v>
      </c>
      <c r="N45" s="398">
        <v>199924.33</v>
      </c>
      <c r="O45" s="398">
        <v>512440.03</v>
      </c>
      <c r="P45" s="399">
        <v>498490.89</v>
      </c>
    </row>
    <row r="46" spans="1:16" x14ac:dyDescent="0.3">
      <c r="A46" s="307" t="s">
        <v>1802</v>
      </c>
      <c r="B46" s="301" t="s">
        <v>1803</v>
      </c>
      <c r="C46" s="398">
        <v>111971.17</v>
      </c>
      <c r="D46" s="398">
        <v>102858.28</v>
      </c>
      <c r="E46" s="398">
        <v>17970.59</v>
      </c>
      <c r="F46" s="398">
        <v>17033.240000000002</v>
      </c>
      <c r="G46" s="398">
        <v>48242</v>
      </c>
      <c r="H46" s="398">
        <v>40266.57</v>
      </c>
      <c r="I46" s="398">
        <v>0</v>
      </c>
      <c r="J46" s="398">
        <v>0</v>
      </c>
      <c r="K46" s="398">
        <v>127127</v>
      </c>
      <c r="L46" s="398">
        <v>122304.71</v>
      </c>
      <c r="M46" s="398">
        <v>77849.69</v>
      </c>
      <c r="N46" s="398">
        <v>44396</v>
      </c>
      <c r="O46" s="398">
        <v>383160.44</v>
      </c>
      <c r="P46" s="399">
        <v>326858.78999999998</v>
      </c>
    </row>
    <row r="47" spans="1:16" x14ac:dyDescent="0.3">
      <c r="A47" s="307" t="s">
        <v>1804</v>
      </c>
      <c r="B47" s="301" t="s">
        <v>1805</v>
      </c>
      <c r="C47" s="398">
        <v>178577.42</v>
      </c>
      <c r="D47" s="398">
        <v>175419.85</v>
      </c>
      <c r="E47" s="398">
        <v>30294.9</v>
      </c>
      <c r="F47" s="398">
        <v>29165.86</v>
      </c>
      <c r="G47" s="398">
        <v>77307.81</v>
      </c>
      <c r="H47" s="398">
        <v>73714.960000000006</v>
      </c>
      <c r="I47" s="398">
        <v>603</v>
      </c>
      <c r="J47" s="398">
        <v>603</v>
      </c>
      <c r="K47" s="398">
        <v>315739.15999999997</v>
      </c>
      <c r="L47" s="398">
        <v>313616.48</v>
      </c>
      <c r="M47" s="398">
        <v>127200.69</v>
      </c>
      <c r="N47" s="398">
        <v>118388.59</v>
      </c>
      <c r="O47" s="398">
        <v>729722.98</v>
      </c>
      <c r="P47" s="399">
        <v>710908.74</v>
      </c>
    </row>
    <row r="48" spans="1:16" x14ac:dyDescent="0.3">
      <c r="A48" s="307" t="s">
        <v>1806</v>
      </c>
      <c r="B48" s="301" t="s">
        <v>1807</v>
      </c>
      <c r="C48" s="398">
        <v>692115.64</v>
      </c>
      <c r="D48" s="398">
        <v>608172.51</v>
      </c>
      <c r="E48" s="398">
        <v>114186.87</v>
      </c>
      <c r="F48" s="398">
        <v>100317.19</v>
      </c>
      <c r="G48" s="398">
        <v>1156049.1200000001</v>
      </c>
      <c r="H48" s="398">
        <v>785944.68</v>
      </c>
      <c r="I48" s="398">
        <v>151402</v>
      </c>
      <c r="J48" s="398">
        <v>130983.56</v>
      </c>
      <c r="K48" s="398">
        <v>634206.63</v>
      </c>
      <c r="L48" s="398">
        <v>607351</v>
      </c>
      <c r="M48" s="398">
        <v>583758.17000000004</v>
      </c>
      <c r="N48" s="398">
        <v>293615.07</v>
      </c>
      <c r="O48" s="398">
        <v>3331718.44</v>
      </c>
      <c r="P48" s="399">
        <v>2526383.9900000002</v>
      </c>
    </row>
    <row r="49" spans="1:16" x14ac:dyDescent="0.3">
      <c r="A49" s="307" t="s">
        <v>1808</v>
      </c>
      <c r="B49" s="301" t="s">
        <v>1809</v>
      </c>
      <c r="C49" s="398">
        <v>230525.29</v>
      </c>
      <c r="D49" s="398">
        <v>204747.12</v>
      </c>
      <c r="E49" s="398">
        <v>39835.29</v>
      </c>
      <c r="F49" s="398">
        <v>34141.75</v>
      </c>
      <c r="G49" s="398">
        <v>169096.26</v>
      </c>
      <c r="H49" s="398">
        <v>115228.13</v>
      </c>
      <c r="I49" s="398">
        <v>3784</v>
      </c>
      <c r="J49" s="398">
        <v>3784</v>
      </c>
      <c r="K49" s="398">
        <v>197301.6</v>
      </c>
      <c r="L49" s="398">
        <v>182394.92</v>
      </c>
      <c r="M49" s="398">
        <v>311632.38</v>
      </c>
      <c r="N49" s="398">
        <v>211436.94</v>
      </c>
      <c r="O49" s="398">
        <v>952174.82</v>
      </c>
      <c r="P49" s="399">
        <v>751732.85</v>
      </c>
    </row>
    <row r="50" spans="1:16" x14ac:dyDescent="0.3">
      <c r="A50" s="307" t="s">
        <v>1810</v>
      </c>
      <c r="B50" s="301" t="s">
        <v>1811</v>
      </c>
      <c r="C50" s="398">
        <v>132130.94</v>
      </c>
      <c r="D50" s="398">
        <v>100937.84</v>
      </c>
      <c r="E50" s="398">
        <v>22785.91</v>
      </c>
      <c r="F50" s="398">
        <v>18886.669999999998</v>
      </c>
      <c r="G50" s="398">
        <v>55759.9</v>
      </c>
      <c r="H50" s="398">
        <v>44386.400000000001</v>
      </c>
      <c r="I50" s="398">
        <v>8254</v>
      </c>
      <c r="J50" s="398">
        <v>8254</v>
      </c>
      <c r="K50" s="398">
        <v>208279.48</v>
      </c>
      <c r="L50" s="398">
        <v>205908.71</v>
      </c>
      <c r="M50" s="398">
        <v>309057.75</v>
      </c>
      <c r="N50" s="398">
        <v>218035.93</v>
      </c>
      <c r="O50" s="398">
        <v>736267.98</v>
      </c>
      <c r="P50" s="399">
        <v>596409.55000000005</v>
      </c>
    </row>
    <row r="51" spans="1:16" x14ac:dyDescent="0.3">
      <c r="A51" s="307" t="s">
        <v>1812</v>
      </c>
      <c r="B51" s="301" t="s">
        <v>1813</v>
      </c>
      <c r="C51" s="398">
        <v>169924.05</v>
      </c>
      <c r="D51" s="398">
        <v>150319.24</v>
      </c>
      <c r="E51" s="398">
        <v>28206.71</v>
      </c>
      <c r="F51" s="398">
        <v>24795.26</v>
      </c>
      <c r="G51" s="398">
        <v>86083.93</v>
      </c>
      <c r="H51" s="398">
        <v>47929.51</v>
      </c>
      <c r="I51" s="398">
        <v>0</v>
      </c>
      <c r="J51" s="398">
        <v>0</v>
      </c>
      <c r="K51" s="398">
        <v>384967.51</v>
      </c>
      <c r="L51" s="398">
        <v>373995.28</v>
      </c>
      <c r="M51" s="398">
        <v>257871.08</v>
      </c>
      <c r="N51" s="398">
        <v>189776.1</v>
      </c>
      <c r="O51" s="398">
        <v>927053.28</v>
      </c>
      <c r="P51" s="399">
        <v>786815.4</v>
      </c>
    </row>
    <row r="52" spans="1:16" x14ac:dyDescent="0.3">
      <c r="A52" s="307" t="s">
        <v>1814</v>
      </c>
      <c r="B52" s="301" t="s">
        <v>1815</v>
      </c>
      <c r="C52" s="398">
        <v>84842.4</v>
      </c>
      <c r="D52" s="398">
        <v>75778.41</v>
      </c>
      <c r="E52" s="398">
        <v>14250</v>
      </c>
      <c r="F52" s="398">
        <v>12504.7</v>
      </c>
      <c r="G52" s="398">
        <v>38894</v>
      </c>
      <c r="H52" s="398">
        <v>32839.339999999997</v>
      </c>
      <c r="I52" s="398">
        <v>2367</v>
      </c>
      <c r="J52" s="398">
        <v>2367</v>
      </c>
      <c r="K52" s="398">
        <v>65111</v>
      </c>
      <c r="L52" s="398">
        <v>63818.31</v>
      </c>
      <c r="M52" s="398">
        <v>174063.88</v>
      </c>
      <c r="N52" s="398">
        <v>169599.68</v>
      </c>
      <c r="O52" s="398">
        <v>379528.28</v>
      </c>
      <c r="P52" s="399">
        <v>356907.43</v>
      </c>
    </row>
    <row r="53" spans="1:16" x14ac:dyDescent="0.3">
      <c r="A53" s="307" t="s">
        <v>1816</v>
      </c>
      <c r="B53" s="301" t="s">
        <v>1817</v>
      </c>
      <c r="C53" s="398">
        <v>134986.5</v>
      </c>
      <c r="D53" s="398">
        <v>108810.25</v>
      </c>
      <c r="E53" s="398">
        <v>23585</v>
      </c>
      <c r="F53" s="398">
        <v>17155.39</v>
      </c>
      <c r="G53" s="398">
        <v>42042</v>
      </c>
      <c r="H53" s="398">
        <v>22859.48</v>
      </c>
      <c r="I53" s="398">
        <v>891</v>
      </c>
      <c r="J53" s="398">
        <v>741</v>
      </c>
      <c r="K53" s="398">
        <v>93475.5</v>
      </c>
      <c r="L53" s="398">
        <v>89846.09</v>
      </c>
      <c r="M53" s="398">
        <v>192883.91</v>
      </c>
      <c r="N53" s="398">
        <v>155965.01</v>
      </c>
      <c r="O53" s="398">
        <v>487863.91</v>
      </c>
      <c r="P53" s="399">
        <v>395377.21</v>
      </c>
    </row>
    <row r="54" spans="1:16" x14ac:dyDescent="0.3">
      <c r="A54" s="307" t="s">
        <v>1818</v>
      </c>
      <c r="B54" s="301" t="s">
        <v>1819</v>
      </c>
      <c r="C54" s="398">
        <v>67009.23</v>
      </c>
      <c r="D54" s="398">
        <v>62987.74</v>
      </c>
      <c r="E54" s="398">
        <v>11026</v>
      </c>
      <c r="F54" s="398">
        <v>10278.14</v>
      </c>
      <c r="G54" s="398">
        <v>50349</v>
      </c>
      <c r="H54" s="398">
        <v>47873.68</v>
      </c>
      <c r="I54" s="398">
        <v>3967</v>
      </c>
      <c r="J54" s="398">
        <v>3967</v>
      </c>
      <c r="K54" s="398">
        <v>50561</v>
      </c>
      <c r="L54" s="398">
        <v>47823.5</v>
      </c>
      <c r="M54" s="398">
        <v>150519.89000000001</v>
      </c>
      <c r="N54" s="398">
        <v>136331.91</v>
      </c>
      <c r="O54" s="398">
        <v>333432.12</v>
      </c>
      <c r="P54" s="399">
        <v>309261.96999999997</v>
      </c>
    </row>
    <row r="55" spans="1:16" x14ac:dyDescent="0.3">
      <c r="A55" s="307" t="s">
        <v>1820</v>
      </c>
      <c r="B55" s="301" t="s">
        <v>1821</v>
      </c>
      <c r="C55" s="398">
        <v>310812.46999999997</v>
      </c>
      <c r="D55" s="398">
        <v>176025.78</v>
      </c>
      <c r="E55" s="398">
        <v>51082.71</v>
      </c>
      <c r="F55" s="398">
        <v>29249.040000000001</v>
      </c>
      <c r="G55" s="398">
        <v>191055.91</v>
      </c>
      <c r="H55" s="398">
        <v>88604.93</v>
      </c>
      <c r="I55" s="398">
        <v>10877.65</v>
      </c>
      <c r="J55" s="398">
        <v>7843.92</v>
      </c>
      <c r="K55" s="398">
        <v>270820.38</v>
      </c>
      <c r="L55" s="398">
        <v>258222.93</v>
      </c>
      <c r="M55" s="398">
        <v>725740.61</v>
      </c>
      <c r="N55" s="398">
        <v>452366.4</v>
      </c>
      <c r="O55" s="398">
        <v>1560389.74</v>
      </c>
      <c r="P55" s="399">
        <v>1012313</v>
      </c>
    </row>
    <row r="56" spans="1:16" x14ac:dyDescent="0.3">
      <c r="A56" s="307" t="s">
        <v>1822</v>
      </c>
      <c r="B56" s="301" t="s">
        <v>1823</v>
      </c>
      <c r="C56" s="398">
        <v>140868.70000000001</v>
      </c>
      <c r="D56" s="398">
        <v>135133.60999999999</v>
      </c>
      <c r="E56" s="398">
        <v>24344</v>
      </c>
      <c r="F56" s="398">
        <v>22192.34</v>
      </c>
      <c r="G56" s="398">
        <v>87432.62</v>
      </c>
      <c r="H56" s="398">
        <v>60860.92</v>
      </c>
      <c r="I56" s="398">
        <v>4110</v>
      </c>
      <c r="J56" s="398">
        <v>4088.7</v>
      </c>
      <c r="K56" s="398">
        <v>141942</v>
      </c>
      <c r="L56" s="398">
        <v>136244.1</v>
      </c>
      <c r="M56" s="398">
        <v>250767.61</v>
      </c>
      <c r="N56" s="398">
        <v>239812.42</v>
      </c>
      <c r="O56" s="398">
        <v>649464.93000000005</v>
      </c>
      <c r="P56" s="399">
        <v>598332.09</v>
      </c>
    </row>
    <row r="57" spans="1:16" x14ac:dyDescent="0.3">
      <c r="A57" s="307" t="s">
        <v>1824</v>
      </c>
      <c r="B57" s="301" t="s">
        <v>1825</v>
      </c>
      <c r="C57" s="398">
        <v>114254.41</v>
      </c>
      <c r="D57" s="398">
        <v>102749.22</v>
      </c>
      <c r="E57" s="398">
        <v>20632.71</v>
      </c>
      <c r="F57" s="398">
        <v>17105.240000000002</v>
      </c>
      <c r="G57" s="398">
        <v>164676.41</v>
      </c>
      <c r="H57" s="398">
        <v>133938.82</v>
      </c>
      <c r="I57" s="398">
        <v>3989</v>
      </c>
      <c r="J57" s="398">
        <v>3984</v>
      </c>
      <c r="K57" s="398">
        <v>71738</v>
      </c>
      <c r="L57" s="398">
        <v>60717.66</v>
      </c>
      <c r="M57" s="398">
        <v>251891.75</v>
      </c>
      <c r="N57" s="398">
        <v>91915.11</v>
      </c>
      <c r="O57" s="398">
        <v>627182.27</v>
      </c>
      <c r="P57" s="399">
        <v>410410.05</v>
      </c>
    </row>
    <row r="58" spans="1:16" x14ac:dyDescent="0.3">
      <c r="A58" s="307" t="s">
        <v>1826</v>
      </c>
      <c r="B58" s="301" t="s">
        <v>1827</v>
      </c>
      <c r="C58" s="398">
        <v>185779.01</v>
      </c>
      <c r="D58" s="398">
        <v>182532.87</v>
      </c>
      <c r="E58" s="398">
        <v>31609.34</v>
      </c>
      <c r="F58" s="398">
        <v>28677.45</v>
      </c>
      <c r="G58" s="398">
        <v>121682.07</v>
      </c>
      <c r="H58" s="398">
        <v>98333.48</v>
      </c>
      <c r="I58" s="398">
        <v>2486</v>
      </c>
      <c r="J58" s="398">
        <v>2486</v>
      </c>
      <c r="K58" s="398">
        <v>179613.92</v>
      </c>
      <c r="L58" s="398">
        <v>165064.39000000001</v>
      </c>
      <c r="M58" s="398">
        <v>438264.86</v>
      </c>
      <c r="N58" s="398">
        <v>336762.87</v>
      </c>
      <c r="O58" s="398">
        <v>959435.2</v>
      </c>
      <c r="P58" s="399">
        <v>813857.06</v>
      </c>
    </row>
    <row r="59" spans="1:16" x14ac:dyDescent="0.3">
      <c r="A59" s="307" t="s">
        <v>1828</v>
      </c>
      <c r="B59" s="301" t="s">
        <v>1829</v>
      </c>
      <c r="C59" s="398">
        <v>415062.5</v>
      </c>
      <c r="D59" s="398">
        <v>356137.24</v>
      </c>
      <c r="E59" s="398">
        <v>67181.72</v>
      </c>
      <c r="F59" s="398">
        <v>58367.61</v>
      </c>
      <c r="G59" s="398">
        <v>332437.21999999997</v>
      </c>
      <c r="H59" s="398">
        <v>222485.93</v>
      </c>
      <c r="I59" s="398">
        <v>0</v>
      </c>
      <c r="J59" s="398">
        <v>0</v>
      </c>
      <c r="K59" s="398">
        <v>532781.13</v>
      </c>
      <c r="L59" s="398">
        <v>505286.11</v>
      </c>
      <c r="M59" s="398">
        <v>2161872.02</v>
      </c>
      <c r="N59" s="398">
        <v>1195325.9099999999</v>
      </c>
      <c r="O59" s="398">
        <v>3509334.59</v>
      </c>
      <c r="P59" s="399">
        <v>2337602.81</v>
      </c>
    </row>
    <row r="60" spans="1:16" x14ac:dyDescent="0.3">
      <c r="A60" s="307" t="s">
        <v>1830</v>
      </c>
      <c r="B60" s="301" t="s">
        <v>1831</v>
      </c>
      <c r="C60" s="398">
        <v>159845.79999999999</v>
      </c>
      <c r="D60" s="398">
        <v>134266.85999999999</v>
      </c>
      <c r="E60" s="398">
        <v>26439</v>
      </c>
      <c r="F60" s="398">
        <v>23145.61</v>
      </c>
      <c r="G60" s="398">
        <v>111251.25</v>
      </c>
      <c r="H60" s="398">
        <v>70848.7</v>
      </c>
      <c r="I60" s="398">
        <v>6071</v>
      </c>
      <c r="J60" s="398">
        <v>6071</v>
      </c>
      <c r="K60" s="398">
        <v>167049.18</v>
      </c>
      <c r="L60" s="398">
        <v>153990.76</v>
      </c>
      <c r="M60" s="398">
        <v>342032.84</v>
      </c>
      <c r="N60" s="398">
        <v>266669.51</v>
      </c>
      <c r="O60" s="398">
        <v>812689.07</v>
      </c>
      <c r="P60" s="399">
        <v>654992.43999999994</v>
      </c>
    </row>
    <row r="61" spans="1:16" x14ac:dyDescent="0.3">
      <c r="A61" s="307" t="s">
        <v>1832</v>
      </c>
      <c r="B61" s="301" t="s">
        <v>1833</v>
      </c>
      <c r="C61" s="398">
        <v>288035.51</v>
      </c>
      <c r="D61" s="398">
        <v>271756.07</v>
      </c>
      <c r="E61" s="398">
        <v>50123.59</v>
      </c>
      <c r="F61" s="398">
        <v>46131.01</v>
      </c>
      <c r="G61" s="398">
        <v>189889.92000000001</v>
      </c>
      <c r="H61" s="398">
        <v>127232.67</v>
      </c>
      <c r="I61" s="398">
        <v>5020</v>
      </c>
      <c r="J61" s="398">
        <v>5020</v>
      </c>
      <c r="K61" s="398">
        <v>380306.95</v>
      </c>
      <c r="L61" s="398">
        <v>375650.35</v>
      </c>
      <c r="M61" s="398">
        <v>326509.96000000002</v>
      </c>
      <c r="N61" s="398">
        <v>162442.82999999999</v>
      </c>
      <c r="O61" s="398">
        <v>1239885.92</v>
      </c>
      <c r="P61" s="399">
        <v>988232.93</v>
      </c>
    </row>
    <row r="62" spans="1:16" x14ac:dyDescent="0.3">
      <c r="A62" s="307" t="s">
        <v>1834</v>
      </c>
      <c r="B62" s="301" t="s">
        <v>1835</v>
      </c>
      <c r="C62" s="398">
        <v>139708.53</v>
      </c>
      <c r="D62" s="398">
        <v>127868.83</v>
      </c>
      <c r="E62" s="398">
        <v>25084.28</v>
      </c>
      <c r="F62" s="398">
        <v>21799.63</v>
      </c>
      <c r="G62" s="398">
        <v>76081.25</v>
      </c>
      <c r="H62" s="398">
        <v>71259.05</v>
      </c>
      <c r="I62" s="398">
        <v>0</v>
      </c>
      <c r="J62" s="398">
        <v>0</v>
      </c>
      <c r="K62" s="398">
        <v>94093.16</v>
      </c>
      <c r="L62" s="398">
        <v>94093.16</v>
      </c>
      <c r="M62" s="398">
        <v>87525.55</v>
      </c>
      <c r="N62" s="398">
        <v>87525.15</v>
      </c>
      <c r="O62" s="398">
        <v>422492.78</v>
      </c>
      <c r="P62" s="399">
        <v>402545.83</v>
      </c>
    </row>
    <row r="63" spans="1:16" x14ac:dyDescent="0.3">
      <c r="A63" s="307" t="s">
        <v>1836</v>
      </c>
      <c r="B63" s="301" t="s">
        <v>1837</v>
      </c>
      <c r="C63" s="398">
        <v>79288.75</v>
      </c>
      <c r="D63" s="398">
        <v>67913.259999999995</v>
      </c>
      <c r="E63" s="398">
        <v>12394</v>
      </c>
      <c r="F63" s="398">
        <v>11233.79</v>
      </c>
      <c r="G63" s="398">
        <v>44818.5</v>
      </c>
      <c r="H63" s="398">
        <v>35349.26</v>
      </c>
      <c r="I63" s="398">
        <v>541</v>
      </c>
      <c r="J63" s="398">
        <v>540.07000000000005</v>
      </c>
      <c r="K63" s="398">
        <v>43498.05</v>
      </c>
      <c r="L63" s="398">
        <v>40701.17</v>
      </c>
      <c r="M63" s="398">
        <v>98657.66</v>
      </c>
      <c r="N63" s="398">
        <v>62261.01</v>
      </c>
      <c r="O63" s="398">
        <v>279197.96000000002</v>
      </c>
      <c r="P63" s="399">
        <v>217998.55</v>
      </c>
    </row>
    <row r="64" spans="1:16" x14ac:dyDescent="0.3">
      <c r="A64" s="307" t="s">
        <v>1838</v>
      </c>
      <c r="B64" s="301" t="s">
        <v>1839</v>
      </c>
      <c r="C64" s="398">
        <v>39883.03</v>
      </c>
      <c r="D64" s="398">
        <v>33578.25</v>
      </c>
      <c r="E64" s="398">
        <v>7375.15</v>
      </c>
      <c r="F64" s="398">
        <v>5657.47</v>
      </c>
      <c r="G64" s="398">
        <v>21118.46</v>
      </c>
      <c r="H64" s="398">
        <v>11282.65</v>
      </c>
      <c r="I64" s="398">
        <v>0</v>
      </c>
      <c r="J64" s="398">
        <v>0</v>
      </c>
      <c r="K64" s="398">
        <v>16357.54</v>
      </c>
      <c r="L64" s="398">
        <v>14094.3</v>
      </c>
      <c r="M64" s="398">
        <v>28794.27</v>
      </c>
      <c r="N64" s="398">
        <v>23818.94</v>
      </c>
      <c r="O64" s="398">
        <v>113528.45</v>
      </c>
      <c r="P64" s="399">
        <v>88431.62</v>
      </c>
    </row>
    <row r="65" spans="1:16" ht="15" thickBot="1" x14ac:dyDescent="0.35">
      <c r="A65" s="326" t="s">
        <v>1840</v>
      </c>
      <c r="B65" s="328" t="s">
        <v>1841</v>
      </c>
      <c r="C65" s="419">
        <v>149799.57999999999</v>
      </c>
      <c r="D65" s="419">
        <v>131982.64000000001</v>
      </c>
      <c r="E65" s="419">
        <v>20619.37</v>
      </c>
      <c r="F65" s="419">
        <v>19763.13</v>
      </c>
      <c r="G65" s="419">
        <v>80810.42</v>
      </c>
      <c r="H65" s="419">
        <v>48092.66</v>
      </c>
      <c r="I65" s="419">
        <v>0</v>
      </c>
      <c r="J65" s="419">
        <v>0</v>
      </c>
      <c r="K65" s="419">
        <v>232865.63</v>
      </c>
      <c r="L65" s="419">
        <v>229858.24</v>
      </c>
      <c r="M65" s="419">
        <v>200653.8</v>
      </c>
      <c r="N65" s="419">
        <v>117925.17</v>
      </c>
      <c r="O65" s="419">
        <v>684748.79</v>
      </c>
      <c r="P65" s="420">
        <v>547621.84</v>
      </c>
    </row>
    <row r="66" spans="1:16" s="396" customFormat="1" ht="15" thickBot="1" x14ac:dyDescent="0.35">
      <c r="A66" s="415"/>
      <c r="B66" s="416" t="s">
        <v>1844</v>
      </c>
      <c r="C66" s="417">
        <f t="shared" ref="C66:P66" si="0">SUM(C5:C65)</f>
        <v>21190874.260000009</v>
      </c>
      <c r="D66" s="417">
        <f t="shared" si="0"/>
        <v>19230392.68</v>
      </c>
      <c r="E66" s="417">
        <f t="shared" si="0"/>
        <v>3543679.13</v>
      </c>
      <c r="F66" s="417">
        <f t="shared" si="0"/>
        <v>3197500.97</v>
      </c>
      <c r="G66" s="417">
        <f t="shared" si="0"/>
        <v>20415700.090000007</v>
      </c>
      <c r="H66" s="417">
        <f t="shared" si="0"/>
        <v>15633007.490000004</v>
      </c>
      <c r="I66" s="417">
        <f t="shared" si="0"/>
        <v>626420.65</v>
      </c>
      <c r="J66" s="417">
        <f t="shared" si="0"/>
        <v>579767.56999999983</v>
      </c>
      <c r="K66" s="417">
        <f t="shared" si="0"/>
        <v>22521361.269999992</v>
      </c>
      <c r="L66" s="417">
        <f t="shared" si="0"/>
        <v>21777065.95000001</v>
      </c>
      <c r="M66" s="417">
        <f t="shared" si="0"/>
        <v>41849281.679999992</v>
      </c>
      <c r="N66" s="417">
        <f t="shared" si="0"/>
        <v>24833003.760000009</v>
      </c>
      <c r="O66" s="417">
        <f t="shared" si="0"/>
        <v>110147316.98999998</v>
      </c>
      <c r="P66" s="418">
        <f t="shared" si="0"/>
        <v>85250738.170000017</v>
      </c>
    </row>
    <row r="67" spans="1:16" x14ac:dyDescent="0.3"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</row>
  </sheetData>
  <printOptions horizontalCentered="1" verticalCentered="1"/>
  <pageMargins left="0" right="0" top="0" bottom="0" header="0" footer="0"/>
  <pageSetup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135"/>
  <sheetViews>
    <sheetView tabSelected="1" zoomScaleNormal="100" workbookViewId="0">
      <selection activeCell="C14" sqref="C14"/>
    </sheetView>
  </sheetViews>
  <sheetFormatPr defaultRowHeight="13.2" x14ac:dyDescent="0.25"/>
  <cols>
    <col min="1" max="1" width="2.109375" style="125" customWidth="1"/>
    <col min="2" max="2" width="4.5546875" style="125" bestFit="1" customWidth="1"/>
    <col min="3" max="3" width="31.44140625" style="125" customWidth="1"/>
    <col min="4" max="4" width="8.5546875" style="125" customWidth="1"/>
    <col min="5" max="5" width="8.5546875" style="126" customWidth="1"/>
    <col min="6" max="6" width="8.33203125" style="125" customWidth="1"/>
    <col min="7" max="7" width="8.109375" style="125" customWidth="1"/>
    <col min="8" max="8" width="8.5546875" style="125" customWidth="1"/>
    <col min="9" max="9" width="8.6640625" style="125" customWidth="1"/>
    <col min="10" max="10" width="7.5546875" style="125" customWidth="1"/>
    <col min="11" max="11" width="8.44140625" style="125" customWidth="1"/>
    <col min="12" max="12" width="8.33203125" style="125" customWidth="1"/>
    <col min="13" max="13" width="8.5546875" style="126" customWidth="1"/>
    <col min="14" max="14" width="7.33203125" style="126" customWidth="1"/>
    <col min="15" max="15" width="8" style="125" customWidth="1"/>
    <col min="16" max="16" width="28.88671875" style="125" customWidth="1"/>
    <col min="17" max="17" width="8.88671875" style="129"/>
    <col min="18" max="19" width="8.88671875" style="125"/>
    <col min="20" max="20" width="16.6640625" style="125" bestFit="1" customWidth="1"/>
    <col min="21" max="256" width="8.88671875" style="125"/>
    <col min="257" max="257" width="2.109375" style="125" customWidth="1"/>
    <col min="258" max="258" width="4.5546875" style="125" bestFit="1" customWidth="1"/>
    <col min="259" max="259" width="42" style="125" customWidth="1"/>
    <col min="260" max="260" width="10.44140625" style="125" customWidth="1"/>
    <col min="261" max="261" width="9.44140625" style="125" customWidth="1"/>
    <col min="262" max="263" width="9.6640625" style="125" customWidth="1"/>
    <col min="264" max="264" width="10.5546875" style="125" customWidth="1"/>
    <col min="265" max="265" width="12" style="125" customWidth="1"/>
    <col min="266" max="271" width="0" style="125" hidden="1" customWidth="1"/>
    <col min="272" max="272" width="35.109375" style="125" customWidth="1"/>
    <col min="273" max="275" width="8.88671875" style="125"/>
    <col min="276" max="276" width="16.6640625" style="125" bestFit="1" customWidth="1"/>
    <col min="277" max="512" width="8.88671875" style="125"/>
    <col min="513" max="513" width="2.109375" style="125" customWidth="1"/>
    <col min="514" max="514" width="4.5546875" style="125" bestFit="1" customWidth="1"/>
    <col min="515" max="515" width="42" style="125" customWidth="1"/>
    <col min="516" max="516" width="10.44140625" style="125" customWidth="1"/>
    <col min="517" max="517" width="9.44140625" style="125" customWidth="1"/>
    <col min="518" max="519" width="9.6640625" style="125" customWidth="1"/>
    <col min="520" max="520" width="10.5546875" style="125" customWidth="1"/>
    <col min="521" max="521" width="12" style="125" customWidth="1"/>
    <col min="522" max="527" width="0" style="125" hidden="1" customWidth="1"/>
    <col min="528" max="528" width="35.109375" style="125" customWidth="1"/>
    <col min="529" max="531" width="8.88671875" style="125"/>
    <col min="532" max="532" width="16.6640625" style="125" bestFit="1" customWidth="1"/>
    <col min="533" max="768" width="8.88671875" style="125"/>
    <col min="769" max="769" width="2.109375" style="125" customWidth="1"/>
    <col min="770" max="770" width="4.5546875" style="125" bestFit="1" customWidth="1"/>
    <col min="771" max="771" width="42" style="125" customWidth="1"/>
    <col min="772" max="772" width="10.44140625" style="125" customWidth="1"/>
    <col min="773" max="773" width="9.44140625" style="125" customWidth="1"/>
    <col min="774" max="775" width="9.6640625" style="125" customWidth="1"/>
    <col min="776" max="776" width="10.5546875" style="125" customWidth="1"/>
    <col min="777" max="777" width="12" style="125" customWidth="1"/>
    <col min="778" max="783" width="0" style="125" hidden="1" customWidth="1"/>
    <col min="784" max="784" width="35.109375" style="125" customWidth="1"/>
    <col min="785" max="787" width="8.88671875" style="125"/>
    <col min="788" max="788" width="16.6640625" style="125" bestFit="1" customWidth="1"/>
    <col min="789" max="1024" width="8.88671875" style="125"/>
    <col min="1025" max="1025" width="2.109375" style="125" customWidth="1"/>
    <col min="1026" max="1026" width="4.5546875" style="125" bestFit="1" customWidth="1"/>
    <col min="1027" max="1027" width="42" style="125" customWidth="1"/>
    <col min="1028" max="1028" width="10.44140625" style="125" customWidth="1"/>
    <col min="1029" max="1029" width="9.44140625" style="125" customWidth="1"/>
    <col min="1030" max="1031" width="9.6640625" style="125" customWidth="1"/>
    <col min="1032" max="1032" width="10.5546875" style="125" customWidth="1"/>
    <col min="1033" max="1033" width="12" style="125" customWidth="1"/>
    <col min="1034" max="1039" width="0" style="125" hidden="1" customWidth="1"/>
    <col min="1040" max="1040" width="35.109375" style="125" customWidth="1"/>
    <col min="1041" max="1043" width="8.88671875" style="125"/>
    <col min="1044" max="1044" width="16.6640625" style="125" bestFit="1" customWidth="1"/>
    <col min="1045" max="1280" width="8.88671875" style="125"/>
    <col min="1281" max="1281" width="2.109375" style="125" customWidth="1"/>
    <col min="1282" max="1282" width="4.5546875" style="125" bestFit="1" customWidth="1"/>
    <col min="1283" max="1283" width="42" style="125" customWidth="1"/>
    <col min="1284" max="1284" width="10.44140625" style="125" customWidth="1"/>
    <col min="1285" max="1285" width="9.44140625" style="125" customWidth="1"/>
    <col min="1286" max="1287" width="9.6640625" style="125" customWidth="1"/>
    <col min="1288" max="1288" width="10.5546875" style="125" customWidth="1"/>
    <col min="1289" max="1289" width="12" style="125" customWidth="1"/>
    <col min="1290" max="1295" width="0" style="125" hidden="1" customWidth="1"/>
    <col min="1296" max="1296" width="35.109375" style="125" customWidth="1"/>
    <col min="1297" max="1299" width="8.88671875" style="125"/>
    <col min="1300" max="1300" width="16.6640625" style="125" bestFit="1" customWidth="1"/>
    <col min="1301" max="1536" width="8.88671875" style="125"/>
    <col min="1537" max="1537" width="2.109375" style="125" customWidth="1"/>
    <col min="1538" max="1538" width="4.5546875" style="125" bestFit="1" customWidth="1"/>
    <col min="1539" max="1539" width="42" style="125" customWidth="1"/>
    <col min="1540" max="1540" width="10.44140625" style="125" customWidth="1"/>
    <col min="1541" max="1541" width="9.44140625" style="125" customWidth="1"/>
    <col min="1542" max="1543" width="9.6640625" style="125" customWidth="1"/>
    <col min="1544" max="1544" width="10.5546875" style="125" customWidth="1"/>
    <col min="1545" max="1545" width="12" style="125" customWidth="1"/>
    <col min="1546" max="1551" width="0" style="125" hidden="1" customWidth="1"/>
    <col min="1552" max="1552" width="35.109375" style="125" customWidth="1"/>
    <col min="1553" max="1555" width="8.88671875" style="125"/>
    <col min="1556" max="1556" width="16.6640625" style="125" bestFit="1" customWidth="1"/>
    <col min="1557" max="1792" width="8.88671875" style="125"/>
    <col min="1793" max="1793" width="2.109375" style="125" customWidth="1"/>
    <col min="1794" max="1794" width="4.5546875" style="125" bestFit="1" customWidth="1"/>
    <col min="1795" max="1795" width="42" style="125" customWidth="1"/>
    <col min="1796" max="1796" width="10.44140625" style="125" customWidth="1"/>
    <col min="1797" max="1797" width="9.44140625" style="125" customWidth="1"/>
    <col min="1798" max="1799" width="9.6640625" style="125" customWidth="1"/>
    <col min="1800" max="1800" width="10.5546875" style="125" customWidth="1"/>
    <col min="1801" max="1801" width="12" style="125" customWidth="1"/>
    <col min="1802" max="1807" width="0" style="125" hidden="1" customWidth="1"/>
    <col min="1808" max="1808" width="35.109375" style="125" customWidth="1"/>
    <col min="1809" max="1811" width="8.88671875" style="125"/>
    <col min="1812" max="1812" width="16.6640625" style="125" bestFit="1" customWidth="1"/>
    <col min="1813" max="2048" width="8.88671875" style="125"/>
    <col min="2049" max="2049" width="2.109375" style="125" customWidth="1"/>
    <col min="2050" max="2050" width="4.5546875" style="125" bestFit="1" customWidth="1"/>
    <col min="2051" max="2051" width="42" style="125" customWidth="1"/>
    <col min="2052" max="2052" width="10.44140625" style="125" customWidth="1"/>
    <col min="2053" max="2053" width="9.44140625" style="125" customWidth="1"/>
    <col min="2054" max="2055" width="9.6640625" style="125" customWidth="1"/>
    <col min="2056" max="2056" width="10.5546875" style="125" customWidth="1"/>
    <col min="2057" max="2057" width="12" style="125" customWidth="1"/>
    <col min="2058" max="2063" width="0" style="125" hidden="1" customWidth="1"/>
    <col min="2064" max="2064" width="35.109375" style="125" customWidth="1"/>
    <col min="2065" max="2067" width="8.88671875" style="125"/>
    <col min="2068" max="2068" width="16.6640625" style="125" bestFit="1" customWidth="1"/>
    <col min="2069" max="2304" width="8.88671875" style="125"/>
    <col min="2305" max="2305" width="2.109375" style="125" customWidth="1"/>
    <col min="2306" max="2306" width="4.5546875" style="125" bestFit="1" customWidth="1"/>
    <col min="2307" max="2307" width="42" style="125" customWidth="1"/>
    <col min="2308" max="2308" width="10.44140625" style="125" customWidth="1"/>
    <col min="2309" max="2309" width="9.44140625" style="125" customWidth="1"/>
    <col min="2310" max="2311" width="9.6640625" style="125" customWidth="1"/>
    <col min="2312" max="2312" width="10.5546875" style="125" customWidth="1"/>
    <col min="2313" max="2313" width="12" style="125" customWidth="1"/>
    <col min="2314" max="2319" width="0" style="125" hidden="1" customWidth="1"/>
    <col min="2320" max="2320" width="35.109375" style="125" customWidth="1"/>
    <col min="2321" max="2323" width="8.88671875" style="125"/>
    <col min="2324" max="2324" width="16.6640625" style="125" bestFit="1" customWidth="1"/>
    <col min="2325" max="2560" width="8.88671875" style="125"/>
    <col min="2561" max="2561" width="2.109375" style="125" customWidth="1"/>
    <col min="2562" max="2562" width="4.5546875" style="125" bestFit="1" customWidth="1"/>
    <col min="2563" max="2563" width="42" style="125" customWidth="1"/>
    <col min="2564" max="2564" width="10.44140625" style="125" customWidth="1"/>
    <col min="2565" max="2565" width="9.44140625" style="125" customWidth="1"/>
    <col min="2566" max="2567" width="9.6640625" style="125" customWidth="1"/>
    <col min="2568" max="2568" width="10.5546875" style="125" customWidth="1"/>
    <col min="2569" max="2569" width="12" style="125" customWidth="1"/>
    <col min="2570" max="2575" width="0" style="125" hidden="1" customWidth="1"/>
    <col min="2576" max="2576" width="35.109375" style="125" customWidth="1"/>
    <col min="2577" max="2579" width="8.88671875" style="125"/>
    <col min="2580" max="2580" width="16.6640625" style="125" bestFit="1" customWidth="1"/>
    <col min="2581" max="2816" width="8.88671875" style="125"/>
    <col min="2817" max="2817" width="2.109375" style="125" customWidth="1"/>
    <col min="2818" max="2818" width="4.5546875" style="125" bestFit="1" customWidth="1"/>
    <col min="2819" max="2819" width="42" style="125" customWidth="1"/>
    <col min="2820" max="2820" width="10.44140625" style="125" customWidth="1"/>
    <col min="2821" max="2821" width="9.44140625" style="125" customWidth="1"/>
    <col min="2822" max="2823" width="9.6640625" style="125" customWidth="1"/>
    <col min="2824" max="2824" width="10.5546875" style="125" customWidth="1"/>
    <col min="2825" max="2825" width="12" style="125" customWidth="1"/>
    <col min="2826" max="2831" width="0" style="125" hidden="1" customWidth="1"/>
    <col min="2832" max="2832" width="35.109375" style="125" customWidth="1"/>
    <col min="2833" max="2835" width="8.88671875" style="125"/>
    <col min="2836" max="2836" width="16.6640625" style="125" bestFit="1" customWidth="1"/>
    <col min="2837" max="3072" width="8.88671875" style="125"/>
    <col min="3073" max="3073" width="2.109375" style="125" customWidth="1"/>
    <col min="3074" max="3074" width="4.5546875" style="125" bestFit="1" customWidth="1"/>
    <col min="3075" max="3075" width="42" style="125" customWidth="1"/>
    <col min="3076" max="3076" width="10.44140625" style="125" customWidth="1"/>
    <col min="3077" max="3077" width="9.44140625" style="125" customWidth="1"/>
    <col min="3078" max="3079" width="9.6640625" style="125" customWidth="1"/>
    <col min="3080" max="3080" width="10.5546875" style="125" customWidth="1"/>
    <col min="3081" max="3081" width="12" style="125" customWidth="1"/>
    <col min="3082" max="3087" width="0" style="125" hidden="1" customWidth="1"/>
    <col min="3088" max="3088" width="35.109375" style="125" customWidth="1"/>
    <col min="3089" max="3091" width="8.88671875" style="125"/>
    <col min="3092" max="3092" width="16.6640625" style="125" bestFit="1" customWidth="1"/>
    <col min="3093" max="3328" width="8.88671875" style="125"/>
    <col min="3329" max="3329" width="2.109375" style="125" customWidth="1"/>
    <col min="3330" max="3330" width="4.5546875" style="125" bestFit="1" customWidth="1"/>
    <col min="3331" max="3331" width="42" style="125" customWidth="1"/>
    <col min="3332" max="3332" width="10.44140625" style="125" customWidth="1"/>
    <col min="3333" max="3333" width="9.44140625" style="125" customWidth="1"/>
    <col min="3334" max="3335" width="9.6640625" style="125" customWidth="1"/>
    <col min="3336" max="3336" width="10.5546875" style="125" customWidth="1"/>
    <col min="3337" max="3337" width="12" style="125" customWidth="1"/>
    <col min="3338" max="3343" width="0" style="125" hidden="1" customWidth="1"/>
    <col min="3344" max="3344" width="35.109375" style="125" customWidth="1"/>
    <col min="3345" max="3347" width="8.88671875" style="125"/>
    <col min="3348" max="3348" width="16.6640625" style="125" bestFit="1" customWidth="1"/>
    <col min="3349" max="3584" width="8.88671875" style="125"/>
    <col min="3585" max="3585" width="2.109375" style="125" customWidth="1"/>
    <col min="3586" max="3586" width="4.5546875" style="125" bestFit="1" customWidth="1"/>
    <col min="3587" max="3587" width="42" style="125" customWidth="1"/>
    <col min="3588" max="3588" width="10.44140625" style="125" customWidth="1"/>
    <col min="3589" max="3589" width="9.44140625" style="125" customWidth="1"/>
    <col min="3590" max="3591" width="9.6640625" style="125" customWidth="1"/>
    <col min="3592" max="3592" width="10.5546875" style="125" customWidth="1"/>
    <col min="3593" max="3593" width="12" style="125" customWidth="1"/>
    <col min="3594" max="3599" width="0" style="125" hidden="1" customWidth="1"/>
    <col min="3600" max="3600" width="35.109375" style="125" customWidth="1"/>
    <col min="3601" max="3603" width="8.88671875" style="125"/>
    <col min="3604" max="3604" width="16.6640625" style="125" bestFit="1" customWidth="1"/>
    <col min="3605" max="3840" width="8.88671875" style="125"/>
    <col min="3841" max="3841" width="2.109375" style="125" customWidth="1"/>
    <col min="3842" max="3842" width="4.5546875" style="125" bestFit="1" customWidth="1"/>
    <col min="3843" max="3843" width="42" style="125" customWidth="1"/>
    <col min="3844" max="3844" width="10.44140625" style="125" customWidth="1"/>
    <col min="3845" max="3845" width="9.44140625" style="125" customWidth="1"/>
    <col min="3846" max="3847" width="9.6640625" style="125" customWidth="1"/>
    <col min="3848" max="3848" width="10.5546875" style="125" customWidth="1"/>
    <col min="3849" max="3849" width="12" style="125" customWidth="1"/>
    <col min="3850" max="3855" width="0" style="125" hidden="1" customWidth="1"/>
    <col min="3856" max="3856" width="35.109375" style="125" customWidth="1"/>
    <col min="3857" max="3859" width="8.88671875" style="125"/>
    <col min="3860" max="3860" width="16.6640625" style="125" bestFit="1" customWidth="1"/>
    <col min="3861" max="4096" width="8.88671875" style="125"/>
    <col min="4097" max="4097" width="2.109375" style="125" customWidth="1"/>
    <col min="4098" max="4098" width="4.5546875" style="125" bestFit="1" customWidth="1"/>
    <col min="4099" max="4099" width="42" style="125" customWidth="1"/>
    <col min="4100" max="4100" width="10.44140625" style="125" customWidth="1"/>
    <col min="4101" max="4101" width="9.44140625" style="125" customWidth="1"/>
    <col min="4102" max="4103" width="9.6640625" style="125" customWidth="1"/>
    <col min="4104" max="4104" width="10.5546875" style="125" customWidth="1"/>
    <col min="4105" max="4105" width="12" style="125" customWidth="1"/>
    <col min="4106" max="4111" width="0" style="125" hidden="1" customWidth="1"/>
    <col min="4112" max="4112" width="35.109375" style="125" customWidth="1"/>
    <col min="4113" max="4115" width="8.88671875" style="125"/>
    <col min="4116" max="4116" width="16.6640625" style="125" bestFit="1" customWidth="1"/>
    <col min="4117" max="4352" width="8.88671875" style="125"/>
    <col min="4353" max="4353" width="2.109375" style="125" customWidth="1"/>
    <col min="4354" max="4354" width="4.5546875" style="125" bestFit="1" customWidth="1"/>
    <col min="4355" max="4355" width="42" style="125" customWidth="1"/>
    <col min="4356" max="4356" width="10.44140625" style="125" customWidth="1"/>
    <col min="4357" max="4357" width="9.44140625" style="125" customWidth="1"/>
    <col min="4358" max="4359" width="9.6640625" style="125" customWidth="1"/>
    <col min="4360" max="4360" width="10.5546875" style="125" customWidth="1"/>
    <col min="4361" max="4361" width="12" style="125" customWidth="1"/>
    <col min="4362" max="4367" width="0" style="125" hidden="1" customWidth="1"/>
    <col min="4368" max="4368" width="35.109375" style="125" customWidth="1"/>
    <col min="4369" max="4371" width="8.88671875" style="125"/>
    <col min="4372" max="4372" width="16.6640625" style="125" bestFit="1" customWidth="1"/>
    <col min="4373" max="4608" width="8.88671875" style="125"/>
    <col min="4609" max="4609" width="2.109375" style="125" customWidth="1"/>
    <col min="4610" max="4610" width="4.5546875" style="125" bestFit="1" customWidth="1"/>
    <col min="4611" max="4611" width="42" style="125" customWidth="1"/>
    <col min="4612" max="4612" width="10.44140625" style="125" customWidth="1"/>
    <col min="4613" max="4613" width="9.44140625" style="125" customWidth="1"/>
    <col min="4614" max="4615" width="9.6640625" style="125" customWidth="1"/>
    <col min="4616" max="4616" width="10.5546875" style="125" customWidth="1"/>
    <col min="4617" max="4617" width="12" style="125" customWidth="1"/>
    <col min="4618" max="4623" width="0" style="125" hidden="1" customWidth="1"/>
    <col min="4624" max="4624" width="35.109375" style="125" customWidth="1"/>
    <col min="4625" max="4627" width="8.88671875" style="125"/>
    <col min="4628" max="4628" width="16.6640625" style="125" bestFit="1" customWidth="1"/>
    <col min="4629" max="4864" width="8.88671875" style="125"/>
    <col min="4865" max="4865" width="2.109375" style="125" customWidth="1"/>
    <col min="4866" max="4866" width="4.5546875" style="125" bestFit="1" customWidth="1"/>
    <col min="4867" max="4867" width="42" style="125" customWidth="1"/>
    <col min="4868" max="4868" width="10.44140625" style="125" customWidth="1"/>
    <col min="4869" max="4869" width="9.44140625" style="125" customWidth="1"/>
    <col min="4870" max="4871" width="9.6640625" style="125" customWidth="1"/>
    <col min="4872" max="4872" width="10.5546875" style="125" customWidth="1"/>
    <col min="4873" max="4873" width="12" style="125" customWidth="1"/>
    <col min="4874" max="4879" width="0" style="125" hidden="1" customWidth="1"/>
    <col min="4880" max="4880" width="35.109375" style="125" customWidth="1"/>
    <col min="4881" max="4883" width="8.88671875" style="125"/>
    <col min="4884" max="4884" width="16.6640625" style="125" bestFit="1" customWidth="1"/>
    <col min="4885" max="5120" width="8.88671875" style="125"/>
    <col min="5121" max="5121" width="2.109375" style="125" customWidth="1"/>
    <col min="5122" max="5122" width="4.5546875" style="125" bestFit="1" customWidth="1"/>
    <col min="5123" max="5123" width="42" style="125" customWidth="1"/>
    <col min="5124" max="5124" width="10.44140625" style="125" customWidth="1"/>
    <col min="5125" max="5125" width="9.44140625" style="125" customWidth="1"/>
    <col min="5126" max="5127" width="9.6640625" style="125" customWidth="1"/>
    <col min="5128" max="5128" width="10.5546875" style="125" customWidth="1"/>
    <col min="5129" max="5129" width="12" style="125" customWidth="1"/>
    <col min="5130" max="5135" width="0" style="125" hidden="1" customWidth="1"/>
    <col min="5136" max="5136" width="35.109375" style="125" customWidth="1"/>
    <col min="5137" max="5139" width="8.88671875" style="125"/>
    <col min="5140" max="5140" width="16.6640625" style="125" bestFit="1" customWidth="1"/>
    <col min="5141" max="5376" width="8.88671875" style="125"/>
    <col min="5377" max="5377" width="2.109375" style="125" customWidth="1"/>
    <col min="5378" max="5378" width="4.5546875" style="125" bestFit="1" customWidth="1"/>
    <col min="5379" max="5379" width="42" style="125" customWidth="1"/>
    <col min="5380" max="5380" width="10.44140625" style="125" customWidth="1"/>
    <col min="5381" max="5381" width="9.44140625" style="125" customWidth="1"/>
    <col min="5382" max="5383" width="9.6640625" style="125" customWidth="1"/>
    <col min="5384" max="5384" width="10.5546875" style="125" customWidth="1"/>
    <col min="5385" max="5385" width="12" style="125" customWidth="1"/>
    <col min="5386" max="5391" width="0" style="125" hidden="1" customWidth="1"/>
    <col min="5392" max="5392" width="35.109375" style="125" customWidth="1"/>
    <col min="5393" max="5395" width="8.88671875" style="125"/>
    <col min="5396" max="5396" width="16.6640625" style="125" bestFit="1" customWidth="1"/>
    <col min="5397" max="5632" width="8.88671875" style="125"/>
    <col min="5633" max="5633" width="2.109375" style="125" customWidth="1"/>
    <col min="5634" max="5634" width="4.5546875" style="125" bestFit="1" customWidth="1"/>
    <col min="5635" max="5635" width="42" style="125" customWidth="1"/>
    <col min="5636" max="5636" width="10.44140625" style="125" customWidth="1"/>
    <col min="5637" max="5637" width="9.44140625" style="125" customWidth="1"/>
    <col min="5638" max="5639" width="9.6640625" style="125" customWidth="1"/>
    <col min="5640" max="5640" width="10.5546875" style="125" customWidth="1"/>
    <col min="5641" max="5641" width="12" style="125" customWidth="1"/>
    <col min="5642" max="5647" width="0" style="125" hidden="1" customWidth="1"/>
    <col min="5648" max="5648" width="35.109375" style="125" customWidth="1"/>
    <col min="5649" max="5651" width="8.88671875" style="125"/>
    <col min="5652" max="5652" width="16.6640625" style="125" bestFit="1" customWidth="1"/>
    <col min="5653" max="5888" width="8.88671875" style="125"/>
    <col min="5889" max="5889" width="2.109375" style="125" customWidth="1"/>
    <col min="5890" max="5890" width="4.5546875" style="125" bestFit="1" customWidth="1"/>
    <col min="5891" max="5891" width="42" style="125" customWidth="1"/>
    <col min="5892" max="5892" width="10.44140625" style="125" customWidth="1"/>
    <col min="5893" max="5893" width="9.44140625" style="125" customWidth="1"/>
    <col min="5894" max="5895" width="9.6640625" style="125" customWidth="1"/>
    <col min="5896" max="5896" width="10.5546875" style="125" customWidth="1"/>
    <col min="5897" max="5897" width="12" style="125" customWidth="1"/>
    <col min="5898" max="5903" width="0" style="125" hidden="1" customWidth="1"/>
    <col min="5904" max="5904" width="35.109375" style="125" customWidth="1"/>
    <col min="5905" max="5907" width="8.88671875" style="125"/>
    <col min="5908" max="5908" width="16.6640625" style="125" bestFit="1" customWidth="1"/>
    <col min="5909" max="6144" width="8.88671875" style="125"/>
    <col min="6145" max="6145" width="2.109375" style="125" customWidth="1"/>
    <col min="6146" max="6146" width="4.5546875" style="125" bestFit="1" customWidth="1"/>
    <col min="6147" max="6147" width="42" style="125" customWidth="1"/>
    <col min="6148" max="6148" width="10.44140625" style="125" customWidth="1"/>
    <col min="6149" max="6149" width="9.44140625" style="125" customWidth="1"/>
    <col min="6150" max="6151" width="9.6640625" style="125" customWidth="1"/>
    <col min="6152" max="6152" width="10.5546875" style="125" customWidth="1"/>
    <col min="6153" max="6153" width="12" style="125" customWidth="1"/>
    <col min="6154" max="6159" width="0" style="125" hidden="1" customWidth="1"/>
    <col min="6160" max="6160" width="35.109375" style="125" customWidth="1"/>
    <col min="6161" max="6163" width="8.88671875" style="125"/>
    <col min="6164" max="6164" width="16.6640625" style="125" bestFit="1" customWidth="1"/>
    <col min="6165" max="6400" width="8.88671875" style="125"/>
    <col min="6401" max="6401" width="2.109375" style="125" customWidth="1"/>
    <col min="6402" max="6402" width="4.5546875" style="125" bestFit="1" customWidth="1"/>
    <col min="6403" max="6403" width="42" style="125" customWidth="1"/>
    <col min="6404" max="6404" width="10.44140625" style="125" customWidth="1"/>
    <col min="6405" max="6405" width="9.44140625" style="125" customWidth="1"/>
    <col min="6406" max="6407" width="9.6640625" style="125" customWidth="1"/>
    <col min="6408" max="6408" width="10.5546875" style="125" customWidth="1"/>
    <col min="6409" max="6409" width="12" style="125" customWidth="1"/>
    <col min="6410" max="6415" width="0" style="125" hidden="1" customWidth="1"/>
    <col min="6416" max="6416" width="35.109375" style="125" customWidth="1"/>
    <col min="6417" max="6419" width="8.88671875" style="125"/>
    <col min="6420" max="6420" width="16.6640625" style="125" bestFit="1" customWidth="1"/>
    <col min="6421" max="6656" width="8.88671875" style="125"/>
    <col min="6657" max="6657" width="2.109375" style="125" customWidth="1"/>
    <col min="6658" max="6658" width="4.5546875" style="125" bestFit="1" customWidth="1"/>
    <col min="6659" max="6659" width="42" style="125" customWidth="1"/>
    <col min="6660" max="6660" width="10.44140625" style="125" customWidth="1"/>
    <col min="6661" max="6661" width="9.44140625" style="125" customWidth="1"/>
    <col min="6662" max="6663" width="9.6640625" style="125" customWidth="1"/>
    <col min="6664" max="6664" width="10.5546875" style="125" customWidth="1"/>
    <col min="6665" max="6665" width="12" style="125" customWidth="1"/>
    <col min="6666" max="6671" width="0" style="125" hidden="1" customWidth="1"/>
    <col min="6672" max="6672" width="35.109375" style="125" customWidth="1"/>
    <col min="6673" max="6675" width="8.88671875" style="125"/>
    <col min="6676" max="6676" width="16.6640625" style="125" bestFit="1" customWidth="1"/>
    <col min="6677" max="6912" width="8.88671875" style="125"/>
    <col min="6913" max="6913" width="2.109375" style="125" customWidth="1"/>
    <col min="6914" max="6914" width="4.5546875" style="125" bestFit="1" customWidth="1"/>
    <col min="6915" max="6915" width="42" style="125" customWidth="1"/>
    <col min="6916" max="6916" width="10.44140625" style="125" customWidth="1"/>
    <col min="6917" max="6917" width="9.44140625" style="125" customWidth="1"/>
    <col min="6918" max="6919" width="9.6640625" style="125" customWidth="1"/>
    <col min="6920" max="6920" width="10.5546875" style="125" customWidth="1"/>
    <col min="6921" max="6921" width="12" style="125" customWidth="1"/>
    <col min="6922" max="6927" width="0" style="125" hidden="1" customWidth="1"/>
    <col min="6928" max="6928" width="35.109375" style="125" customWidth="1"/>
    <col min="6929" max="6931" width="8.88671875" style="125"/>
    <col min="6932" max="6932" width="16.6640625" style="125" bestFit="1" customWidth="1"/>
    <col min="6933" max="7168" width="8.88671875" style="125"/>
    <col min="7169" max="7169" width="2.109375" style="125" customWidth="1"/>
    <col min="7170" max="7170" width="4.5546875" style="125" bestFit="1" customWidth="1"/>
    <col min="7171" max="7171" width="42" style="125" customWidth="1"/>
    <col min="7172" max="7172" width="10.44140625" style="125" customWidth="1"/>
    <col min="7173" max="7173" width="9.44140625" style="125" customWidth="1"/>
    <col min="7174" max="7175" width="9.6640625" style="125" customWidth="1"/>
    <col min="7176" max="7176" width="10.5546875" style="125" customWidth="1"/>
    <col min="7177" max="7177" width="12" style="125" customWidth="1"/>
    <col min="7178" max="7183" width="0" style="125" hidden="1" customWidth="1"/>
    <col min="7184" max="7184" width="35.109375" style="125" customWidth="1"/>
    <col min="7185" max="7187" width="8.88671875" style="125"/>
    <col min="7188" max="7188" width="16.6640625" style="125" bestFit="1" customWidth="1"/>
    <col min="7189" max="7424" width="8.88671875" style="125"/>
    <col min="7425" max="7425" width="2.109375" style="125" customWidth="1"/>
    <col min="7426" max="7426" width="4.5546875" style="125" bestFit="1" customWidth="1"/>
    <col min="7427" max="7427" width="42" style="125" customWidth="1"/>
    <col min="7428" max="7428" width="10.44140625" style="125" customWidth="1"/>
    <col min="7429" max="7429" width="9.44140625" style="125" customWidth="1"/>
    <col min="7430" max="7431" width="9.6640625" style="125" customWidth="1"/>
    <col min="7432" max="7432" width="10.5546875" style="125" customWidth="1"/>
    <col min="7433" max="7433" width="12" style="125" customWidth="1"/>
    <col min="7434" max="7439" width="0" style="125" hidden="1" customWidth="1"/>
    <col min="7440" max="7440" width="35.109375" style="125" customWidth="1"/>
    <col min="7441" max="7443" width="8.88671875" style="125"/>
    <col min="7444" max="7444" width="16.6640625" style="125" bestFit="1" customWidth="1"/>
    <col min="7445" max="7680" width="8.88671875" style="125"/>
    <col min="7681" max="7681" width="2.109375" style="125" customWidth="1"/>
    <col min="7682" max="7682" width="4.5546875" style="125" bestFit="1" customWidth="1"/>
    <col min="7683" max="7683" width="42" style="125" customWidth="1"/>
    <col min="7684" max="7684" width="10.44140625" style="125" customWidth="1"/>
    <col min="7685" max="7685" width="9.44140625" style="125" customWidth="1"/>
    <col min="7686" max="7687" width="9.6640625" style="125" customWidth="1"/>
    <col min="7688" max="7688" width="10.5546875" style="125" customWidth="1"/>
    <col min="7689" max="7689" width="12" style="125" customWidth="1"/>
    <col min="7690" max="7695" width="0" style="125" hidden="1" customWidth="1"/>
    <col min="7696" max="7696" width="35.109375" style="125" customWidth="1"/>
    <col min="7697" max="7699" width="8.88671875" style="125"/>
    <col min="7700" max="7700" width="16.6640625" style="125" bestFit="1" customWidth="1"/>
    <col min="7701" max="7936" width="8.88671875" style="125"/>
    <col min="7937" max="7937" width="2.109375" style="125" customWidth="1"/>
    <col min="7938" max="7938" width="4.5546875" style="125" bestFit="1" customWidth="1"/>
    <col min="7939" max="7939" width="42" style="125" customWidth="1"/>
    <col min="7940" max="7940" width="10.44140625" style="125" customWidth="1"/>
    <col min="7941" max="7941" width="9.44140625" style="125" customWidth="1"/>
    <col min="7942" max="7943" width="9.6640625" style="125" customWidth="1"/>
    <col min="7944" max="7944" width="10.5546875" style="125" customWidth="1"/>
    <col min="7945" max="7945" width="12" style="125" customWidth="1"/>
    <col min="7946" max="7951" width="0" style="125" hidden="1" customWidth="1"/>
    <col min="7952" max="7952" width="35.109375" style="125" customWidth="1"/>
    <col min="7953" max="7955" width="8.88671875" style="125"/>
    <col min="7956" max="7956" width="16.6640625" style="125" bestFit="1" customWidth="1"/>
    <col min="7957" max="8192" width="8.88671875" style="125"/>
    <col min="8193" max="8193" width="2.109375" style="125" customWidth="1"/>
    <col min="8194" max="8194" width="4.5546875" style="125" bestFit="1" customWidth="1"/>
    <col min="8195" max="8195" width="42" style="125" customWidth="1"/>
    <col min="8196" max="8196" width="10.44140625" style="125" customWidth="1"/>
    <col min="8197" max="8197" width="9.44140625" style="125" customWidth="1"/>
    <col min="8198" max="8199" width="9.6640625" style="125" customWidth="1"/>
    <col min="8200" max="8200" width="10.5546875" style="125" customWidth="1"/>
    <col min="8201" max="8201" width="12" style="125" customWidth="1"/>
    <col min="8202" max="8207" width="0" style="125" hidden="1" customWidth="1"/>
    <col min="8208" max="8208" width="35.109375" style="125" customWidth="1"/>
    <col min="8209" max="8211" width="8.88671875" style="125"/>
    <col min="8212" max="8212" width="16.6640625" style="125" bestFit="1" customWidth="1"/>
    <col min="8213" max="8448" width="8.88671875" style="125"/>
    <col min="8449" max="8449" width="2.109375" style="125" customWidth="1"/>
    <col min="8450" max="8450" width="4.5546875" style="125" bestFit="1" customWidth="1"/>
    <col min="8451" max="8451" width="42" style="125" customWidth="1"/>
    <col min="8452" max="8452" width="10.44140625" style="125" customWidth="1"/>
    <col min="8453" max="8453" width="9.44140625" style="125" customWidth="1"/>
    <col min="8454" max="8455" width="9.6640625" style="125" customWidth="1"/>
    <col min="8456" max="8456" width="10.5546875" style="125" customWidth="1"/>
    <col min="8457" max="8457" width="12" style="125" customWidth="1"/>
    <col min="8458" max="8463" width="0" style="125" hidden="1" customWidth="1"/>
    <col min="8464" max="8464" width="35.109375" style="125" customWidth="1"/>
    <col min="8465" max="8467" width="8.88671875" style="125"/>
    <col min="8468" max="8468" width="16.6640625" style="125" bestFit="1" customWidth="1"/>
    <col min="8469" max="8704" width="8.88671875" style="125"/>
    <col min="8705" max="8705" width="2.109375" style="125" customWidth="1"/>
    <col min="8706" max="8706" width="4.5546875" style="125" bestFit="1" customWidth="1"/>
    <col min="8707" max="8707" width="42" style="125" customWidth="1"/>
    <col min="8708" max="8708" width="10.44140625" style="125" customWidth="1"/>
    <col min="8709" max="8709" width="9.44140625" style="125" customWidth="1"/>
    <col min="8710" max="8711" width="9.6640625" style="125" customWidth="1"/>
    <col min="8712" max="8712" width="10.5546875" style="125" customWidth="1"/>
    <col min="8713" max="8713" width="12" style="125" customWidth="1"/>
    <col min="8714" max="8719" width="0" style="125" hidden="1" customWidth="1"/>
    <col min="8720" max="8720" width="35.109375" style="125" customWidth="1"/>
    <col min="8721" max="8723" width="8.88671875" style="125"/>
    <col min="8724" max="8724" width="16.6640625" style="125" bestFit="1" customWidth="1"/>
    <col min="8725" max="8960" width="8.88671875" style="125"/>
    <col min="8961" max="8961" width="2.109375" style="125" customWidth="1"/>
    <col min="8962" max="8962" width="4.5546875" style="125" bestFit="1" customWidth="1"/>
    <col min="8963" max="8963" width="42" style="125" customWidth="1"/>
    <col min="8964" max="8964" width="10.44140625" style="125" customWidth="1"/>
    <col min="8965" max="8965" width="9.44140625" style="125" customWidth="1"/>
    <col min="8966" max="8967" width="9.6640625" style="125" customWidth="1"/>
    <col min="8968" max="8968" width="10.5546875" style="125" customWidth="1"/>
    <col min="8969" max="8969" width="12" style="125" customWidth="1"/>
    <col min="8970" max="8975" width="0" style="125" hidden="1" customWidth="1"/>
    <col min="8976" max="8976" width="35.109375" style="125" customWidth="1"/>
    <col min="8977" max="8979" width="8.88671875" style="125"/>
    <col min="8980" max="8980" width="16.6640625" style="125" bestFit="1" customWidth="1"/>
    <col min="8981" max="9216" width="8.88671875" style="125"/>
    <col min="9217" max="9217" width="2.109375" style="125" customWidth="1"/>
    <col min="9218" max="9218" width="4.5546875" style="125" bestFit="1" customWidth="1"/>
    <col min="9219" max="9219" width="42" style="125" customWidth="1"/>
    <col min="9220" max="9220" width="10.44140625" style="125" customWidth="1"/>
    <col min="9221" max="9221" width="9.44140625" style="125" customWidth="1"/>
    <col min="9222" max="9223" width="9.6640625" style="125" customWidth="1"/>
    <col min="9224" max="9224" width="10.5546875" style="125" customWidth="1"/>
    <col min="9225" max="9225" width="12" style="125" customWidth="1"/>
    <col min="9226" max="9231" width="0" style="125" hidden="1" customWidth="1"/>
    <col min="9232" max="9232" width="35.109375" style="125" customWidth="1"/>
    <col min="9233" max="9235" width="8.88671875" style="125"/>
    <col min="9236" max="9236" width="16.6640625" style="125" bestFit="1" customWidth="1"/>
    <col min="9237" max="9472" width="8.88671875" style="125"/>
    <col min="9473" max="9473" width="2.109375" style="125" customWidth="1"/>
    <col min="9474" max="9474" width="4.5546875" style="125" bestFit="1" customWidth="1"/>
    <col min="9475" max="9475" width="42" style="125" customWidth="1"/>
    <col min="9476" max="9476" width="10.44140625" style="125" customWidth="1"/>
    <col min="9477" max="9477" width="9.44140625" style="125" customWidth="1"/>
    <col min="9478" max="9479" width="9.6640625" style="125" customWidth="1"/>
    <col min="9480" max="9480" width="10.5546875" style="125" customWidth="1"/>
    <col min="9481" max="9481" width="12" style="125" customWidth="1"/>
    <col min="9482" max="9487" width="0" style="125" hidden="1" customWidth="1"/>
    <col min="9488" max="9488" width="35.109375" style="125" customWidth="1"/>
    <col min="9489" max="9491" width="8.88671875" style="125"/>
    <col min="9492" max="9492" width="16.6640625" style="125" bestFit="1" customWidth="1"/>
    <col min="9493" max="9728" width="8.88671875" style="125"/>
    <col min="9729" max="9729" width="2.109375" style="125" customWidth="1"/>
    <col min="9730" max="9730" width="4.5546875" style="125" bestFit="1" customWidth="1"/>
    <col min="9731" max="9731" width="42" style="125" customWidth="1"/>
    <col min="9732" max="9732" width="10.44140625" style="125" customWidth="1"/>
    <col min="9733" max="9733" width="9.44140625" style="125" customWidth="1"/>
    <col min="9734" max="9735" width="9.6640625" style="125" customWidth="1"/>
    <col min="9736" max="9736" width="10.5546875" style="125" customWidth="1"/>
    <col min="9737" max="9737" width="12" style="125" customWidth="1"/>
    <col min="9738" max="9743" width="0" style="125" hidden="1" customWidth="1"/>
    <col min="9744" max="9744" width="35.109375" style="125" customWidth="1"/>
    <col min="9745" max="9747" width="8.88671875" style="125"/>
    <col min="9748" max="9748" width="16.6640625" style="125" bestFit="1" customWidth="1"/>
    <col min="9749" max="9984" width="8.88671875" style="125"/>
    <col min="9985" max="9985" width="2.109375" style="125" customWidth="1"/>
    <col min="9986" max="9986" width="4.5546875" style="125" bestFit="1" customWidth="1"/>
    <col min="9987" max="9987" width="42" style="125" customWidth="1"/>
    <col min="9988" max="9988" width="10.44140625" style="125" customWidth="1"/>
    <col min="9989" max="9989" width="9.44140625" style="125" customWidth="1"/>
    <col min="9990" max="9991" width="9.6640625" style="125" customWidth="1"/>
    <col min="9992" max="9992" width="10.5546875" style="125" customWidth="1"/>
    <col min="9993" max="9993" width="12" style="125" customWidth="1"/>
    <col min="9994" max="9999" width="0" style="125" hidden="1" customWidth="1"/>
    <col min="10000" max="10000" width="35.109375" style="125" customWidth="1"/>
    <col min="10001" max="10003" width="8.88671875" style="125"/>
    <col min="10004" max="10004" width="16.6640625" style="125" bestFit="1" customWidth="1"/>
    <col min="10005" max="10240" width="8.88671875" style="125"/>
    <col min="10241" max="10241" width="2.109375" style="125" customWidth="1"/>
    <col min="10242" max="10242" width="4.5546875" style="125" bestFit="1" customWidth="1"/>
    <col min="10243" max="10243" width="42" style="125" customWidth="1"/>
    <col min="10244" max="10244" width="10.44140625" style="125" customWidth="1"/>
    <col min="10245" max="10245" width="9.44140625" style="125" customWidth="1"/>
    <col min="10246" max="10247" width="9.6640625" style="125" customWidth="1"/>
    <col min="10248" max="10248" width="10.5546875" style="125" customWidth="1"/>
    <col min="10249" max="10249" width="12" style="125" customWidth="1"/>
    <col min="10250" max="10255" width="0" style="125" hidden="1" customWidth="1"/>
    <col min="10256" max="10256" width="35.109375" style="125" customWidth="1"/>
    <col min="10257" max="10259" width="8.88671875" style="125"/>
    <col min="10260" max="10260" width="16.6640625" style="125" bestFit="1" customWidth="1"/>
    <col min="10261" max="10496" width="8.88671875" style="125"/>
    <col min="10497" max="10497" width="2.109375" style="125" customWidth="1"/>
    <col min="10498" max="10498" width="4.5546875" style="125" bestFit="1" customWidth="1"/>
    <col min="10499" max="10499" width="42" style="125" customWidth="1"/>
    <col min="10500" max="10500" width="10.44140625" style="125" customWidth="1"/>
    <col min="10501" max="10501" width="9.44140625" style="125" customWidth="1"/>
    <col min="10502" max="10503" width="9.6640625" style="125" customWidth="1"/>
    <col min="10504" max="10504" width="10.5546875" style="125" customWidth="1"/>
    <col min="10505" max="10505" width="12" style="125" customWidth="1"/>
    <col min="10506" max="10511" width="0" style="125" hidden="1" customWidth="1"/>
    <col min="10512" max="10512" width="35.109375" style="125" customWidth="1"/>
    <col min="10513" max="10515" width="8.88671875" style="125"/>
    <col min="10516" max="10516" width="16.6640625" style="125" bestFit="1" customWidth="1"/>
    <col min="10517" max="10752" width="8.88671875" style="125"/>
    <col min="10753" max="10753" width="2.109375" style="125" customWidth="1"/>
    <col min="10754" max="10754" width="4.5546875" style="125" bestFit="1" customWidth="1"/>
    <col min="10755" max="10755" width="42" style="125" customWidth="1"/>
    <col min="10756" max="10756" width="10.44140625" style="125" customWidth="1"/>
    <col min="10757" max="10757" width="9.44140625" style="125" customWidth="1"/>
    <col min="10758" max="10759" width="9.6640625" style="125" customWidth="1"/>
    <col min="10760" max="10760" width="10.5546875" style="125" customWidth="1"/>
    <col min="10761" max="10761" width="12" style="125" customWidth="1"/>
    <col min="10762" max="10767" width="0" style="125" hidden="1" customWidth="1"/>
    <col min="10768" max="10768" width="35.109375" style="125" customWidth="1"/>
    <col min="10769" max="10771" width="8.88671875" style="125"/>
    <col min="10772" max="10772" width="16.6640625" style="125" bestFit="1" customWidth="1"/>
    <col min="10773" max="11008" width="8.88671875" style="125"/>
    <col min="11009" max="11009" width="2.109375" style="125" customWidth="1"/>
    <col min="11010" max="11010" width="4.5546875" style="125" bestFit="1" customWidth="1"/>
    <col min="11011" max="11011" width="42" style="125" customWidth="1"/>
    <col min="11012" max="11012" width="10.44140625" style="125" customWidth="1"/>
    <col min="11013" max="11013" width="9.44140625" style="125" customWidth="1"/>
    <col min="11014" max="11015" width="9.6640625" style="125" customWidth="1"/>
    <col min="11016" max="11016" width="10.5546875" style="125" customWidth="1"/>
    <col min="11017" max="11017" width="12" style="125" customWidth="1"/>
    <col min="11018" max="11023" width="0" style="125" hidden="1" customWidth="1"/>
    <col min="11024" max="11024" width="35.109375" style="125" customWidth="1"/>
    <col min="11025" max="11027" width="8.88671875" style="125"/>
    <col min="11028" max="11028" width="16.6640625" style="125" bestFit="1" customWidth="1"/>
    <col min="11029" max="11264" width="8.88671875" style="125"/>
    <col min="11265" max="11265" width="2.109375" style="125" customWidth="1"/>
    <col min="11266" max="11266" width="4.5546875" style="125" bestFit="1" customWidth="1"/>
    <col min="11267" max="11267" width="42" style="125" customWidth="1"/>
    <col min="11268" max="11268" width="10.44140625" style="125" customWidth="1"/>
    <col min="11269" max="11269" width="9.44140625" style="125" customWidth="1"/>
    <col min="11270" max="11271" width="9.6640625" style="125" customWidth="1"/>
    <col min="11272" max="11272" width="10.5546875" style="125" customWidth="1"/>
    <col min="11273" max="11273" width="12" style="125" customWidth="1"/>
    <col min="11274" max="11279" width="0" style="125" hidden="1" customWidth="1"/>
    <col min="11280" max="11280" width="35.109375" style="125" customWidth="1"/>
    <col min="11281" max="11283" width="8.88671875" style="125"/>
    <col min="11284" max="11284" width="16.6640625" style="125" bestFit="1" customWidth="1"/>
    <col min="11285" max="11520" width="8.88671875" style="125"/>
    <col min="11521" max="11521" width="2.109375" style="125" customWidth="1"/>
    <col min="11522" max="11522" width="4.5546875" style="125" bestFit="1" customWidth="1"/>
    <col min="11523" max="11523" width="42" style="125" customWidth="1"/>
    <col min="11524" max="11524" width="10.44140625" style="125" customWidth="1"/>
    <col min="11525" max="11525" width="9.44140625" style="125" customWidth="1"/>
    <col min="11526" max="11527" width="9.6640625" style="125" customWidth="1"/>
    <col min="11528" max="11528" width="10.5546875" style="125" customWidth="1"/>
    <col min="11529" max="11529" width="12" style="125" customWidth="1"/>
    <col min="11530" max="11535" width="0" style="125" hidden="1" customWidth="1"/>
    <col min="11536" max="11536" width="35.109375" style="125" customWidth="1"/>
    <col min="11537" max="11539" width="8.88671875" style="125"/>
    <col min="11540" max="11540" width="16.6640625" style="125" bestFit="1" customWidth="1"/>
    <col min="11541" max="11776" width="8.88671875" style="125"/>
    <col min="11777" max="11777" width="2.109375" style="125" customWidth="1"/>
    <col min="11778" max="11778" width="4.5546875" style="125" bestFit="1" customWidth="1"/>
    <col min="11779" max="11779" width="42" style="125" customWidth="1"/>
    <col min="11780" max="11780" width="10.44140625" style="125" customWidth="1"/>
    <col min="11781" max="11781" width="9.44140625" style="125" customWidth="1"/>
    <col min="11782" max="11783" width="9.6640625" style="125" customWidth="1"/>
    <col min="11784" max="11784" width="10.5546875" style="125" customWidth="1"/>
    <col min="11785" max="11785" width="12" style="125" customWidth="1"/>
    <col min="11786" max="11791" width="0" style="125" hidden="1" customWidth="1"/>
    <col min="11792" max="11792" width="35.109375" style="125" customWidth="1"/>
    <col min="11793" max="11795" width="8.88671875" style="125"/>
    <col min="11796" max="11796" width="16.6640625" style="125" bestFit="1" customWidth="1"/>
    <col min="11797" max="12032" width="8.88671875" style="125"/>
    <col min="12033" max="12033" width="2.109375" style="125" customWidth="1"/>
    <col min="12034" max="12034" width="4.5546875" style="125" bestFit="1" customWidth="1"/>
    <col min="12035" max="12035" width="42" style="125" customWidth="1"/>
    <col min="12036" max="12036" width="10.44140625" style="125" customWidth="1"/>
    <col min="12037" max="12037" width="9.44140625" style="125" customWidth="1"/>
    <col min="12038" max="12039" width="9.6640625" style="125" customWidth="1"/>
    <col min="12040" max="12040" width="10.5546875" style="125" customWidth="1"/>
    <col min="12041" max="12041" width="12" style="125" customWidth="1"/>
    <col min="12042" max="12047" width="0" style="125" hidden="1" customWidth="1"/>
    <col min="12048" max="12048" width="35.109375" style="125" customWidth="1"/>
    <col min="12049" max="12051" width="8.88671875" style="125"/>
    <col min="12052" max="12052" width="16.6640625" style="125" bestFit="1" customWidth="1"/>
    <col min="12053" max="12288" width="8.88671875" style="125"/>
    <col min="12289" max="12289" width="2.109375" style="125" customWidth="1"/>
    <col min="12290" max="12290" width="4.5546875" style="125" bestFit="1" customWidth="1"/>
    <col min="12291" max="12291" width="42" style="125" customWidth="1"/>
    <col min="12292" max="12292" width="10.44140625" style="125" customWidth="1"/>
    <col min="12293" max="12293" width="9.44140625" style="125" customWidth="1"/>
    <col min="12294" max="12295" width="9.6640625" style="125" customWidth="1"/>
    <col min="12296" max="12296" width="10.5546875" style="125" customWidth="1"/>
    <col min="12297" max="12297" width="12" style="125" customWidth="1"/>
    <col min="12298" max="12303" width="0" style="125" hidden="1" customWidth="1"/>
    <col min="12304" max="12304" width="35.109375" style="125" customWidth="1"/>
    <col min="12305" max="12307" width="8.88671875" style="125"/>
    <col min="12308" max="12308" width="16.6640625" style="125" bestFit="1" customWidth="1"/>
    <col min="12309" max="12544" width="8.88671875" style="125"/>
    <col min="12545" max="12545" width="2.109375" style="125" customWidth="1"/>
    <col min="12546" max="12546" width="4.5546875" style="125" bestFit="1" customWidth="1"/>
    <col min="12547" max="12547" width="42" style="125" customWidth="1"/>
    <col min="12548" max="12548" width="10.44140625" style="125" customWidth="1"/>
    <col min="12549" max="12549" width="9.44140625" style="125" customWidth="1"/>
    <col min="12550" max="12551" width="9.6640625" style="125" customWidth="1"/>
    <col min="12552" max="12552" width="10.5546875" style="125" customWidth="1"/>
    <col min="12553" max="12553" width="12" style="125" customWidth="1"/>
    <col min="12554" max="12559" width="0" style="125" hidden="1" customWidth="1"/>
    <col min="12560" max="12560" width="35.109375" style="125" customWidth="1"/>
    <col min="12561" max="12563" width="8.88671875" style="125"/>
    <col min="12564" max="12564" width="16.6640625" style="125" bestFit="1" customWidth="1"/>
    <col min="12565" max="12800" width="8.88671875" style="125"/>
    <col min="12801" max="12801" width="2.109375" style="125" customWidth="1"/>
    <col min="12802" max="12802" width="4.5546875" style="125" bestFit="1" customWidth="1"/>
    <col min="12803" max="12803" width="42" style="125" customWidth="1"/>
    <col min="12804" max="12804" width="10.44140625" style="125" customWidth="1"/>
    <col min="12805" max="12805" width="9.44140625" style="125" customWidth="1"/>
    <col min="12806" max="12807" width="9.6640625" style="125" customWidth="1"/>
    <col min="12808" max="12808" width="10.5546875" style="125" customWidth="1"/>
    <col min="12809" max="12809" width="12" style="125" customWidth="1"/>
    <col min="12810" max="12815" width="0" style="125" hidden="1" customWidth="1"/>
    <col min="12816" max="12816" width="35.109375" style="125" customWidth="1"/>
    <col min="12817" max="12819" width="8.88671875" style="125"/>
    <col min="12820" max="12820" width="16.6640625" style="125" bestFit="1" customWidth="1"/>
    <col min="12821" max="13056" width="8.88671875" style="125"/>
    <col min="13057" max="13057" width="2.109375" style="125" customWidth="1"/>
    <col min="13058" max="13058" width="4.5546875" style="125" bestFit="1" customWidth="1"/>
    <col min="13059" max="13059" width="42" style="125" customWidth="1"/>
    <col min="13060" max="13060" width="10.44140625" style="125" customWidth="1"/>
    <col min="13061" max="13061" width="9.44140625" style="125" customWidth="1"/>
    <col min="13062" max="13063" width="9.6640625" style="125" customWidth="1"/>
    <col min="13064" max="13064" width="10.5546875" style="125" customWidth="1"/>
    <col min="13065" max="13065" width="12" style="125" customWidth="1"/>
    <col min="13066" max="13071" width="0" style="125" hidden="1" customWidth="1"/>
    <col min="13072" max="13072" width="35.109375" style="125" customWidth="1"/>
    <col min="13073" max="13075" width="8.88671875" style="125"/>
    <col min="13076" max="13076" width="16.6640625" style="125" bestFit="1" customWidth="1"/>
    <col min="13077" max="13312" width="8.88671875" style="125"/>
    <col min="13313" max="13313" width="2.109375" style="125" customWidth="1"/>
    <col min="13314" max="13314" width="4.5546875" style="125" bestFit="1" customWidth="1"/>
    <col min="13315" max="13315" width="42" style="125" customWidth="1"/>
    <col min="13316" max="13316" width="10.44140625" style="125" customWidth="1"/>
    <col min="13317" max="13317" width="9.44140625" style="125" customWidth="1"/>
    <col min="13318" max="13319" width="9.6640625" style="125" customWidth="1"/>
    <col min="13320" max="13320" width="10.5546875" style="125" customWidth="1"/>
    <col min="13321" max="13321" width="12" style="125" customWidth="1"/>
    <col min="13322" max="13327" width="0" style="125" hidden="1" customWidth="1"/>
    <col min="13328" max="13328" width="35.109375" style="125" customWidth="1"/>
    <col min="13329" max="13331" width="8.88671875" style="125"/>
    <col min="13332" max="13332" width="16.6640625" style="125" bestFit="1" customWidth="1"/>
    <col min="13333" max="13568" width="8.88671875" style="125"/>
    <col min="13569" max="13569" width="2.109375" style="125" customWidth="1"/>
    <col min="13570" max="13570" width="4.5546875" style="125" bestFit="1" customWidth="1"/>
    <col min="13571" max="13571" width="42" style="125" customWidth="1"/>
    <col min="13572" max="13572" width="10.44140625" style="125" customWidth="1"/>
    <col min="13573" max="13573" width="9.44140625" style="125" customWidth="1"/>
    <col min="13574" max="13575" width="9.6640625" style="125" customWidth="1"/>
    <col min="13576" max="13576" width="10.5546875" style="125" customWidth="1"/>
    <col min="13577" max="13577" width="12" style="125" customWidth="1"/>
    <col min="13578" max="13583" width="0" style="125" hidden="1" customWidth="1"/>
    <col min="13584" max="13584" width="35.109375" style="125" customWidth="1"/>
    <col min="13585" max="13587" width="8.88671875" style="125"/>
    <col min="13588" max="13588" width="16.6640625" style="125" bestFit="1" customWidth="1"/>
    <col min="13589" max="13824" width="8.88671875" style="125"/>
    <col min="13825" max="13825" width="2.109375" style="125" customWidth="1"/>
    <col min="13826" max="13826" width="4.5546875" style="125" bestFit="1" customWidth="1"/>
    <col min="13827" max="13827" width="42" style="125" customWidth="1"/>
    <col min="13828" max="13828" width="10.44140625" style="125" customWidth="1"/>
    <col min="13829" max="13829" width="9.44140625" style="125" customWidth="1"/>
    <col min="13830" max="13831" width="9.6640625" style="125" customWidth="1"/>
    <col min="13832" max="13832" width="10.5546875" style="125" customWidth="1"/>
    <col min="13833" max="13833" width="12" style="125" customWidth="1"/>
    <col min="13834" max="13839" width="0" style="125" hidden="1" customWidth="1"/>
    <col min="13840" max="13840" width="35.109375" style="125" customWidth="1"/>
    <col min="13841" max="13843" width="8.88671875" style="125"/>
    <col min="13844" max="13844" width="16.6640625" style="125" bestFit="1" customWidth="1"/>
    <col min="13845" max="14080" width="8.88671875" style="125"/>
    <col min="14081" max="14081" width="2.109375" style="125" customWidth="1"/>
    <col min="14082" max="14082" width="4.5546875" style="125" bestFit="1" customWidth="1"/>
    <col min="14083" max="14083" width="42" style="125" customWidth="1"/>
    <col min="14084" max="14084" width="10.44140625" style="125" customWidth="1"/>
    <col min="14085" max="14085" width="9.44140625" style="125" customWidth="1"/>
    <col min="14086" max="14087" width="9.6640625" style="125" customWidth="1"/>
    <col min="14088" max="14088" width="10.5546875" style="125" customWidth="1"/>
    <col min="14089" max="14089" width="12" style="125" customWidth="1"/>
    <col min="14090" max="14095" width="0" style="125" hidden="1" customWidth="1"/>
    <col min="14096" max="14096" width="35.109375" style="125" customWidth="1"/>
    <col min="14097" max="14099" width="8.88671875" style="125"/>
    <col min="14100" max="14100" width="16.6640625" style="125" bestFit="1" customWidth="1"/>
    <col min="14101" max="14336" width="8.88671875" style="125"/>
    <col min="14337" max="14337" width="2.109375" style="125" customWidth="1"/>
    <col min="14338" max="14338" width="4.5546875" style="125" bestFit="1" customWidth="1"/>
    <col min="14339" max="14339" width="42" style="125" customWidth="1"/>
    <col min="14340" max="14340" width="10.44140625" style="125" customWidth="1"/>
    <col min="14341" max="14341" width="9.44140625" style="125" customWidth="1"/>
    <col min="14342" max="14343" width="9.6640625" style="125" customWidth="1"/>
    <col min="14344" max="14344" width="10.5546875" style="125" customWidth="1"/>
    <col min="14345" max="14345" width="12" style="125" customWidth="1"/>
    <col min="14346" max="14351" width="0" style="125" hidden="1" customWidth="1"/>
    <col min="14352" max="14352" width="35.109375" style="125" customWidth="1"/>
    <col min="14353" max="14355" width="8.88671875" style="125"/>
    <col min="14356" max="14356" width="16.6640625" style="125" bestFit="1" customWidth="1"/>
    <col min="14357" max="14592" width="8.88671875" style="125"/>
    <col min="14593" max="14593" width="2.109375" style="125" customWidth="1"/>
    <col min="14594" max="14594" width="4.5546875" style="125" bestFit="1" customWidth="1"/>
    <col min="14595" max="14595" width="42" style="125" customWidth="1"/>
    <col min="14596" max="14596" width="10.44140625" style="125" customWidth="1"/>
    <col min="14597" max="14597" width="9.44140625" style="125" customWidth="1"/>
    <col min="14598" max="14599" width="9.6640625" style="125" customWidth="1"/>
    <col min="14600" max="14600" width="10.5546875" style="125" customWidth="1"/>
    <col min="14601" max="14601" width="12" style="125" customWidth="1"/>
    <col min="14602" max="14607" width="0" style="125" hidden="1" customWidth="1"/>
    <col min="14608" max="14608" width="35.109375" style="125" customWidth="1"/>
    <col min="14609" max="14611" width="8.88671875" style="125"/>
    <col min="14612" max="14612" width="16.6640625" style="125" bestFit="1" customWidth="1"/>
    <col min="14613" max="14848" width="8.88671875" style="125"/>
    <col min="14849" max="14849" width="2.109375" style="125" customWidth="1"/>
    <col min="14850" max="14850" width="4.5546875" style="125" bestFit="1" customWidth="1"/>
    <col min="14851" max="14851" width="42" style="125" customWidth="1"/>
    <col min="14852" max="14852" width="10.44140625" style="125" customWidth="1"/>
    <col min="14853" max="14853" width="9.44140625" style="125" customWidth="1"/>
    <col min="14854" max="14855" width="9.6640625" style="125" customWidth="1"/>
    <col min="14856" max="14856" width="10.5546875" style="125" customWidth="1"/>
    <col min="14857" max="14857" width="12" style="125" customWidth="1"/>
    <col min="14858" max="14863" width="0" style="125" hidden="1" customWidth="1"/>
    <col min="14864" max="14864" width="35.109375" style="125" customWidth="1"/>
    <col min="14865" max="14867" width="8.88671875" style="125"/>
    <col min="14868" max="14868" width="16.6640625" style="125" bestFit="1" customWidth="1"/>
    <col min="14869" max="15104" width="8.88671875" style="125"/>
    <col min="15105" max="15105" width="2.109375" style="125" customWidth="1"/>
    <col min="15106" max="15106" width="4.5546875" style="125" bestFit="1" customWidth="1"/>
    <col min="15107" max="15107" width="42" style="125" customWidth="1"/>
    <col min="15108" max="15108" width="10.44140625" style="125" customWidth="1"/>
    <col min="15109" max="15109" width="9.44140625" style="125" customWidth="1"/>
    <col min="15110" max="15111" width="9.6640625" style="125" customWidth="1"/>
    <col min="15112" max="15112" width="10.5546875" style="125" customWidth="1"/>
    <col min="15113" max="15113" width="12" style="125" customWidth="1"/>
    <col min="15114" max="15119" width="0" style="125" hidden="1" customWidth="1"/>
    <col min="15120" max="15120" width="35.109375" style="125" customWidth="1"/>
    <col min="15121" max="15123" width="8.88671875" style="125"/>
    <col min="15124" max="15124" width="16.6640625" style="125" bestFit="1" customWidth="1"/>
    <col min="15125" max="15360" width="8.88671875" style="125"/>
    <col min="15361" max="15361" width="2.109375" style="125" customWidth="1"/>
    <col min="15362" max="15362" width="4.5546875" style="125" bestFit="1" customWidth="1"/>
    <col min="15363" max="15363" width="42" style="125" customWidth="1"/>
    <col min="15364" max="15364" width="10.44140625" style="125" customWidth="1"/>
    <col min="15365" max="15365" width="9.44140625" style="125" customWidth="1"/>
    <col min="15366" max="15367" width="9.6640625" style="125" customWidth="1"/>
    <col min="15368" max="15368" width="10.5546875" style="125" customWidth="1"/>
    <col min="15369" max="15369" width="12" style="125" customWidth="1"/>
    <col min="15370" max="15375" width="0" style="125" hidden="1" customWidth="1"/>
    <col min="15376" max="15376" width="35.109375" style="125" customWidth="1"/>
    <col min="15377" max="15379" width="8.88671875" style="125"/>
    <col min="15380" max="15380" width="16.6640625" style="125" bestFit="1" customWidth="1"/>
    <col min="15381" max="15616" width="8.88671875" style="125"/>
    <col min="15617" max="15617" width="2.109375" style="125" customWidth="1"/>
    <col min="15618" max="15618" width="4.5546875" style="125" bestFit="1" customWidth="1"/>
    <col min="15619" max="15619" width="42" style="125" customWidth="1"/>
    <col min="15620" max="15620" width="10.44140625" style="125" customWidth="1"/>
    <col min="15621" max="15621" width="9.44140625" style="125" customWidth="1"/>
    <col min="15622" max="15623" width="9.6640625" style="125" customWidth="1"/>
    <col min="15624" max="15624" width="10.5546875" style="125" customWidth="1"/>
    <col min="15625" max="15625" width="12" style="125" customWidth="1"/>
    <col min="15626" max="15631" width="0" style="125" hidden="1" customWidth="1"/>
    <col min="15632" max="15632" width="35.109375" style="125" customWidth="1"/>
    <col min="15633" max="15635" width="8.88671875" style="125"/>
    <col min="15636" max="15636" width="16.6640625" style="125" bestFit="1" customWidth="1"/>
    <col min="15637" max="15872" width="8.88671875" style="125"/>
    <col min="15873" max="15873" width="2.109375" style="125" customWidth="1"/>
    <col min="15874" max="15874" width="4.5546875" style="125" bestFit="1" customWidth="1"/>
    <col min="15875" max="15875" width="42" style="125" customWidth="1"/>
    <col min="15876" max="15876" width="10.44140625" style="125" customWidth="1"/>
    <col min="15877" max="15877" width="9.44140625" style="125" customWidth="1"/>
    <col min="15878" max="15879" width="9.6640625" style="125" customWidth="1"/>
    <col min="15880" max="15880" width="10.5546875" style="125" customWidth="1"/>
    <col min="15881" max="15881" width="12" style="125" customWidth="1"/>
    <col min="15882" max="15887" width="0" style="125" hidden="1" customWidth="1"/>
    <col min="15888" max="15888" width="35.109375" style="125" customWidth="1"/>
    <col min="15889" max="15891" width="8.88671875" style="125"/>
    <col min="15892" max="15892" width="16.6640625" style="125" bestFit="1" customWidth="1"/>
    <col min="15893" max="16128" width="8.88671875" style="125"/>
    <col min="16129" max="16129" width="2.109375" style="125" customWidth="1"/>
    <col min="16130" max="16130" width="4.5546875" style="125" bestFit="1" customWidth="1"/>
    <col min="16131" max="16131" width="42" style="125" customWidth="1"/>
    <col min="16132" max="16132" width="10.44140625" style="125" customWidth="1"/>
    <col min="16133" max="16133" width="9.44140625" style="125" customWidth="1"/>
    <col min="16134" max="16135" width="9.6640625" style="125" customWidth="1"/>
    <col min="16136" max="16136" width="10.5546875" style="125" customWidth="1"/>
    <col min="16137" max="16137" width="12" style="125" customWidth="1"/>
    <col min="16138" max="16143" width="0" style="125" hidden="1" customWidth="1"/>
    <col min="16144" max="16144" width="35.109375" style="125" customWidth="1"/>
    <col min="16145" max="16147" width="8.88671875" style="125"/>
    <col min="16148" max="16148" width="16.6640625" style="125" bestFit="1" customWidth="1"/>
    <col min="16149" max="16384" width="8.88671875" style="125"/>
  </cols>
  <sheetData>
    <row r="1" spans="2:39" ht="18" customHeight="1" x14ac:dyDescent="0.25">
      <c r="M1" s="127"/>
      <c r="O1" s="128"/>
      <c r="P1" s="128"/>
    </row>
    <row r="2" spans="2:39" s="130" customFormat="1" ht="21" customHeight="1" x14ac:dyDescent="0.25">
      <c r="B2" s="130" t="s">
        <v>2268</v>
      </c>
      <c r="C2" s="131"/>
      <c r="D2" s="132"/>
      <c r="E2" s="133"/>
      <c r="F2" s="132"/>
      <c r="G2" s="132"/>
      <c r="H2" s="132"/>
      <c r="I2" s="132"/>
      <c r="J2" s="134"/>
      <c r="K2" s="132"/>
      <c r="L2" s="132"/>
      <c r="M2" s="135"/>
      <c r="N2" s="133"/>
      <c r="O2" s="134"/>
      <c r="P2" s="136"/>
      <c r="Q2" s="137"/>
    </row>
    <row r="3" spans="2:39" ht="21" customHeight="1" x14ac:dyDescent="0.25">
      <c r="C3" s="138" t="s">
        <v>2269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28"/>
    </row>
    <row r="4" spans="2:39" ht="21" customHeight="1" x14ac:dyDescent="0.3">
      <c r="C4" s="140"/>
      <c r="D4" s="128"/>
      <c r="E4" s="128"/>
      <c r="F4" s="128"/>
      <c r="G4" s="128"/>
      <c r="H4" s="128"/>
      <c r="I4" s="128"/>
      <c r="J4" s="128"/>
      <c r="K4" s="128"/>
      <c r="L4" s="128"/>
      <c r="M4" s="141"/>
      <c r="N4" s="128"/>
      <c r="O4" s="128"/>
      <c r="P4" s="142"/>
    </row>
    <row r="5" spans="2:39" ht="22.5" customHeight="1" thickBot="1" x14ac:dyDescent="0.35">
      <c r="C5" s="143" t="s">
        <v>2270</v>
      </c>
      <c r="D5" s="144"/>
      <c r="G5" s="145"/>
      <c r="H5" s="145"/>
      <c r="I5" s="146" t="s">
        <v>2271</v>
      </c>
      <c r="J5" s="145"/>
      <c r="K5" s="145"/>
      <c r="L5" s="145"/>
      <c r="M5" s="147"/>
      <c r="N5" s="147"/>
      <c r="O5" s="148"/>
      <c r="P5" s="149"/>
    </row>
    <row r="6" spans="2:39" s="145" customFormat="1" ht="15" customHeight="1" x14ac:dyDescent="0.3">
      <c r="B6" s="248" t="s">
        <v>2272</v>
      </c>
      <c r="C6" s="251" t="s">
        <v>2273</v>
      </c>
      <c r="D6" s="150"/>
      <c r="E6" s="151"/>
      <c r="F6" s="152"/>
      <c r="G6" s="153"/>
      <c r="H6" s="153"/>
      <c r="I6" s="153"/>
      <c r="J6" s="153"/>
      <c r="K6" s="154"/>
      <c r="L6" s="155"/>
      <c r="M6" s="156"/>
      <c r="N6" s="157"/>
      <c r="O6" s="155"/>
      <c r="P6" s="254" t="s">
        <v>2274</v>
      </c>
    </row>
    <row r="7" spans="2:39" s="145" customFormat="1" ht="15" customHeight="1" x14ac:dyDescent="0.3">
      <c r="B7" s="249"/>
      <c r="C7" s="252"/>
      <c r="D7" s="158" t="s">
        <v>2275</v>
      </c>
      <c r="E7" s="159" t="s">
        <v>2276</v>
      </c>
      <c r="F7" s="160" t="s">
        <v>2277</v>
      </c>
      <c r="G7" s="161" t="s">
        <v>2278</v>
      </c>
      <c r="H7" s="161" t="s">
        <v>2279</v>
      </c>
      <c r="I7" s="162" t="s">
        <v>2280</v>
      </c>
      <c r="J7" s="162" t="s">
        <v>2281</v>
      </c>
      <c r="K7" s="162" t="s">
        <v>2282</v>
      </c>
      <c r="L7" s="162" t="s">
        <v>2283</v>
      </c>
      <c r="M7" s="163" t="s">
        <v>2284</v>
      </c>
      <c r="N7" s="163" t="s">
        <v>2285</v>
      </c>
      <c r="O7" s="162" t="s">
        <v>2286</v>
      </c>
      <c r="P7" s="255"/>
    </row>
    <row r="8" spans="2:39" s="142" customFormat="1" ht="15" customHeight="1" thickBot="1" x14ac:dyDescent="0.35">
      <c r="B8" s="250"/>
      <c r="C8" s="253"/>
      <c r="D8" s="164" t="s">
        <v>2287</v>
      </c>
      <c r="E8" s="165" t="s">
        <v>2288</v>
      </c>
      <c r="F8" s="166" t="s">
        <v>2289</v>
      </c>
      <c r="G8" s="167" t="s">
        <v>2290</v>
      </c>
      <c r="H8" s="167" t="s">
        <v>2291</v>
      </c>
      <c r="I8" s="168" t="s">
        <v>2292</v>
      </c>
      <c r="J8" s="168" t="s">
        <v>2293</v>
      </c>
      <c r="K8" s="168" t="s">
        <v>2294</v>
      </c>
      <c r="L8" s="168" t="s">
        <v>2295</v>
      </c>
      <c r="M8" s="169" t="s">
        <v>2296</v>
      </c>
      <c r="N8" s="169" t="s">
        <v>2297</v>
      </c>
      <c r="O8" s="168" t="s">
        <v>2298</v>
      </c>
      <c r="P8" s="256"/>
      <c r="Q8" s="145"/>
    </row>
    <row r="9" spans="2:39" ht="18" customHeight="1" x14ac:dyDescent="0.3">
      <c r="B9" s="170"/>
      <c r="C9" s="171" t="s">
        <v>2299</v>
      </c>
      <c r="D9" s="172">
        <f>'[2]Buxheti i Konsoliduar  (2)'!C34</f>
        <v>32444.81</v>
      </c>
      <c r="E9" s="172">
        <f>'[2]Buxheti i Konsoliduar  (2)'!D34</f>
        <v>67577.739999999991</v>
      </c>
      <c r="F9" s="172">
        <f>'[2]Buxheti i Konsoliduar  (2)'!E34</f>
        <v>104591.36</v>
      </c>
      <c r="G9" s="172">
        <f>'[2]Buxheti i Konsoliduar  (2)'!F34</f>
        <v>146267.84999999998</v>
      </c>
      <c r="H9" s="172">
        <f>'[2]Buxheti i Konsoliduar  (2)'!G34</f>
        <v>188063.27</v>
      </c>
      <c r="I9" s="172">
        <f>'[2]Buxheti i Konsoliduar  (2)'!H34</f>
        <v>229568.84000000003</v>
      </c>
      <c r="J9" s="172">
        <f>'[2]Buxheti i Konsoliduar  (2)'!I34</f>
        <v>271974.98</v>
      </c>
      <c r="K9" s="172">
        <f>'[2]Buxheti i Konsoliduar  (2)'!J34</f>
        <v>309504.26</v>
      </c>
      <c r="L9" s="172">
        <f>'[2]Buxheti i Konsoliduar  (2)'!K34</f>
        <v>347181.07</v>
      </c>
      <c r="M9" s="172">
        <f>'[3]Buxheti i Konsoliduar  (2)'!L36</f>
        <v>390036.84</v>
      </c>
      <c r="N9" s="172">
        <f>'[3]Buxheti i Konsoliduar  (2)'!M36</f>
        <v>432251.35000000009</v>
      </c>
      <c r="O9" s="172">
        <f>'[3]Buxheti i Konsoliduar  (2)'!N36</f>
        <v>491897.18000000011</v>
      </c>
      <c r="P9" s="173" t="s">
        <v>2299</v>
      </c>
      <c r="Q9" s="174"/>
      <c r="U9" s="128"/>
    </row>
    <row r="10" spans="2:39" s="142" customFormat="1" ht="13.8" x14ac:dyDescent="0.3">
      <c r="B10" s="175">
        <v>1</v>
      </c>
      <c r="C10" s="176" t="s">
        <v>2300</v>
      </c>
      <c r="D10" s="177">
        <v>7538</v>
      </c>
      <c r="E10" s="177">
        <v>14321</v>
      </c>
      <c r="F10" s="177">
        <v>20701</v>
      </c>
      <c r="G10" s="177">
        <f>27779-11</f>
        <v>27768</v>
      </c>
      <c r="H10" s="177">
        <f>34343-11</f>
        <v>34332</v>
      </c>
      <c r="I10" s="177">
        <f>40326-11</f>
        <v>40315</v>
      </c>
      <c r="J10" s="177">
        <f>48895-13</f>
        <v>48882</v>
      </c>
      <c r="K10" s="177">
        <f>54305-15</f>
        <v>54290</v>
      </c>
      <c r="L10" s="177">
        <f>60364-14</f>
        <v>60350</v>
      </c>
      <c r="M10" s="177">
        <f>69299-21</f>
        <v>69278</v>
      </c>
      <c r="N10" s="177">
        <f>77064-21</f>
        <v>77043</v>
      </c>
      <c r="O10" s="177">
        <f>84459-21</f>
        <v>84438</v>
      </c>
      <c r="P10" s="178" t="s">
        <v>2301</v>
      </c>
      <c r="Q10" s="174"/>
      <c r="R10" s="125"/>
      <c r="S10" s="128"/>
      <c r="T10" s="125"/>
      <c r="U10" s="128"/>
      <c r="V10" s="128"/>
      <c r="W10" s="125"/>
      <c r="X10" s="128"/>
      <c r="Y10" s="125"/>
      <c r="Z10" s="125"/>
      <c r="AA10" s="125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</row>
    <row r="11" spans="2:39" s="142" customFormat="1" ht="13.8" x14ac:dyDescent="0.3">
      <c r="B11" s="175">
        <v>2</v>
      </c>
      <c r="C11" s="176" t="s">
        <v>2302</v>
      </c>
      <c r="D11" s="177">
        <v>651</v>
      </c>
      <c r="E11" s="177">
        <v>1450</v>
      </c>
      <c r="F11" s="177">
        <v>2337</v>
      </c>
      <c r="G11" s="177">
        <v>4044</v>
      </c>
      <c r="H11" s="177">
        <v>5208</v>
      </c>
      <c r="I11" s="177">
        <v>6519</v>
      </c>
      <c r="J11" s="177">
        <v>7322</v>
      </c>
      <c r="K11" s="177">
        <v>8224</v>
      </c>
      <c r="L11" s="177">
        <v>9011</v>
      </c>
      <c r="M11" s="177">
        <v>9877</v>
      </c>
      <c r="N11" s="177">
        <v>10993</v>
      </c>
      <c r="O11" s="177">
        <v>13337</v>
      </c>
      <c r="P11" s="178" t="s">
        <v>2303</v>
      </c>
      <c r="Q11" s="174"/>
      <c r="R11" s="129"/>
      <c r="S11" s="128"/>
      <c r="T11" s="125"/>
      <c r="U11" s="128"/>
      <c r="V11" s="128"/>
      <c r="W11" s="179"/>
      <c r="X11" s="128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</row>
    <row r="12" spans="2:39" s="142" customFormat="1" ht="13.8" x14ac:dyDescent="0.3">
      <c r="B12" s="175">
        <v>3</v>
      </c>
      <c r="C12" s="176" t="s">
        <v>2304</v>
      </c>
      <c r="D12" s="177">
        <v>2015</v>
      </c>
      <c r="E12" s="177">
        <v>4469</v>
      </c>
      <c r="F12" s="177">
        <v>6963</v>
      </c>
      <c r="G12" s="177">
        <v>9308</v>
      </c>
      <c r="H12" s="177">
        <v>11977</v>
      </c>
      <c r="I12" s="177">
        <v>14476</v>
      </c>
      <c r="J12" s="177">
        <v>17033</v>
      </c>
      <c r="K12" s="177">
        <v>19399</v>
      </c>
      <c r="L12" s="177">
        <v>21948</v>
      </c>
      <c r="M12" s="177">
        <v>24647</v>
      </c>
      <c r="N12" s="177">
        <v>27393</v>
      </c>
      <c r="O12" s="177">
        <v>30908</v>
      </c>
      <c r="P12" s="178" t="s">
        <v>2305</v>
      </c>
      <c r="Q12" s="174"/>
      <c r="R12" s="145"/>
      <c r="S12" s="128"/>
      <c r="T12" s="125"/>
      <c r="U12" s="128"/>
      <c r="V12" s="128"/>
      <c r="W12" s="179"/>
      <c r="X12" s="128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</row>
    <row r="13" spans="2:39" s="142" customFormat="1" ht="13.8" x14ac:dyDescent="0.3">
      <c r="B13" s="175">
        <v>4</v>
      </c>
      <c r="C13" s="176" t="s">
        <v>2306</v>
      </c>
      <c r="D13" s="177">
        <v>3324</v>
      </c>
      <c r="E13" s="177">
        <v>5952</v>
      </c>
      <c r="F13" s="177">
        <v>7691</v>
      </c>
      <c r="G13" s="177">
        <v>13344</v>
      </c>
      <c r="H13" s="177">
        <v>17970</v>
      </c>
      <c r="I13" s="177">
        <v>23494</v>
      </c>
      <c r="J13" s="177">
        <v>27796</v>
      </c>
      <c r="K13" s="177">
        <v>30544</v>
      </c>
      <c r="L13" s="177">
        <v>32662</v>
      </c>
      <c r="M13" s="177">
        <v>37019</v>
      </c>
      <c r="N13" s="177">
        <v>41236</v>
      </c>
      <c r="O13" s="177">
        <v>50333</v>
      </c>
      <c r="P13" s="178" t="s">
        <v>2307</v>
      </c>
      <c r="Q13" s="174"/>
      <c r="R13" s="180"/>
      <c r="S13" s="128"/>
      <c r="T13" s="125"/>
      <c r="U13" s="128"/>
      <c r="V13" s="128"/>
      <c r="W13" s="179"/>
      <c r="X13" s="128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</row>
    <row r="14" spans="2:39" s="142" customFormat="1" ht="13.8" x14ac:dyDescent="0.3">
      <c r="B14" s="175">
        <v>5</v>
      </c>
      <c r="C14" s="176" t="s">
        <v>2308</v>
      </c>
      <c r="D14" s="177">
        <v>92</v>
      </c>
      <c r="E14" s="177">
        <v>277</v>
      </c>
      <c r="F14" s="177">
        <v>502</v>
      </c>
      <c r="G14" s="177">
        <v>777</v>
      </c>
      <c r="H14" s="177">
        <v>1092</v>
      </c>
      <c r="I14" s="177">
        <v>1396</v>
      </c>
      <c r="J14" s="177">
        <v>1784</v>
      </c>
      <c r="K14" s="177">
        <v>1962</v>
      </c>
      <c r="L14" s="177">
        <v>2209</v>
      </c>
      <c r="M14" s="177">
        <v>2505</v>
      </c>
      <c r="N14" s="177">
        <v>2653</v>
      </c>
      <c r="O14" s="177">
        <v>2997</v>
      </c>
      <c r="P14" s="178" t="s">
        <v>2309</v>
      </c>
      <c r="Q14" s="174"/>
      <c r="R14" s="181"/>
      <c r="S14" s="182"/>
      <c r="T14" s="182"/>
      <c r="U14" s="128"/>
      <c r="V14" s="128"/>
      <c r="W14" s="179"/>
      <c r="X14" s="128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</row>
    <row r="15" spans="2:39" s="142" customFormat="1" ht="29.4" customHeight="1" x14ac:dyDescent="0.3">
      <c r="B15" s="175">
        <v>6</v>
      </c>
      <c r="C15" s="176" t="s">
        <v>2310</v>
      </c>
      <c r="D15" s="177">
        <v>1135</v>
      </c>
      <c r="E15" s="177">
        <v>2667</v>
      </c>
      <c r="F15" s="177">
        <v>5636</v>
      </c>
      <c r="G15" s="177">
        <v>8114</v>
      </c>
      <c r="H15" s="177">
        <v>11406</v>
      </c>
      <c r="I15" s="177">
        <v>14133</v>
      </c>
      <c r="J15" s="177">
        <v>16745</v>
      </c>
      <c r="K15" s="177">
        <v>19227</v>
      </c>
      <c r="L15" s="177">
        <v>22331</v>
      </c>
      <c r="M15" s="177">
        <v>25107</v>
      </c>
      <c r="N15" s="177">
        <v>28536</v>
      </c>
      <c r="O15" s="177">
        <v>36754</v>
      </c>
      <c r="P15" s="183" t="s">
        <v>2311</v>
      </c>
      <c r="Q15" s="174"/>
      <c r="R15" s="145"/>
      <c r="S15" s="128"/>
      <c r="T15" s="125"/>
      <c r="U15" s="128"/>
      <c r="V15" s="128"/>
      <c r="W15" s="179"/>
      <c r="X15" s="128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</row>
    <row r="16" spans="2:39" s="142" customFormat="1" ht="13.8" x14ac:dyDescent="0.3">
      <c r="B16" s="175">
        <v>7</v>
      </c>
      <c r="C16" s="176" t="s">
        <v>2312</v>
      </c>
      <c r="D16" s="177">
        <v>2700</v>
      </c>
      <c r="E16" s="177">
        <v>6680</v>
      </c>
      <c r="F16" s="177">
        <v>11336</v>
      </c>
      <c r="G16" s="177">
        <v>15458</v>
      </c>
      <c r="H16" s="177">
        <v>19536</v>
      </c>
      <c r="I16" s="177">
        <v>23983</v>
      </c>
      <c r="J16" s="177">
        <v>28091</v>
      </c>
      <c r="K16" s="177">
        <v>32357</v>
      </c>
      <c r="L16" s="177">
        <v>36913</v>
      </c>
      <c r="M16" s="177">
        <v>41450</v>
      </c>
      <c r="N16" s="177">
        <v>45993</v>
      </c>
      <c r="O16" s="177">
        <v>51182</v>
      </c>
      <c r="P16" s="178" t="s">
        <v>2313</v>
      </c>
      <c r="Q16" s="174"/>
      <c r="R16" s="145"/>
      <c r="S16" s="128"/>
      <c r="T16" s="125"/>
      <c r="U16" s="128"/>
      <c r="V16" s="128"/>
      <c r="W16" s="179"/>
      <c r="X16" s="128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</row>
    <row r="17" spans="2:39" s="142" customFormat="1" ht="13.8" x14ac:dyDescent="0.3">
      <c r="B17" s="175">
        <v>8</v>
      </c>
      <c r="C17" s="176" t="s">
        <v>2314</v>
      </c>
      <c r="D17" s="177">
        <v>427</v>
      </c>
      <c r="E17" s="177">
        <v>1066</v>
      </c>
      <c r="F17" s="177">
        <v>1659</v>
      </c>
      <c r="G17" s="177">
        <v>2285</v>
      </c>
      <c r="H17" s="177">
        <v>3075</v>
      </c>
      <c r="I17" s="177">
        <v>3612</v>
      </c>
      <c r="J17" s="177">
        <v>4265</v>
      </c>
      <c r="K17" s="177">
        <v>4769</v>
      </c>
      <c r="L17" s="177">
        <v>5375</v>
      </c>
      <c r="M17" s="177">
        <v>5899</v>
      </c>
      <c r="N17" s="177">
        <v>6487</v>
      </c>
      <c r="O17" s="177">
        <v>7310</v>
      </c>
      <c r="P17" s="184" t="s">
        <v>2315</v>
      </c>
      <c r="Q17" s="174"/>
      <c r="R17" s="145"/>
      <c r="S17" s="128"/>
      <c r="T17" s="125"/>
      <c r="U17" s="128"/>
      <c r="V17" s="128"/>
      <c r="W17" s="179"/>
      <c r="X17" s="128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</row>
    <row r="18" spans="2:39" s="142" customFormat="1" ht="13.8" x14ac:dyDescent="0.3">
      <c r="B18" s="175">
        <v>9</v>
      </c>
      <c r="C18" s="176" t="s">
        <v>2316</v>
      </c>
      <c r="D18" s="177">
        <v>3460</v>
      </c>
      <c r="E18" s="177">
        <v>7698</v>
      </c>
      <c r="F18" s="177">
        <v>12416</v>
      </c>
      <c r="G18" s="177">
        <v>17034</v>
      </c>
      <c r="H18" s="177">
        <v>22036</v>
      </c>
      <c r="I18" s="177">
        <v>26989</v>
      </c>
      <c r="J18" s="177">
        <v>31829</v>
      </c>
      <c r="K18" s="177">
        <v>35959</v>
      </c>
      <c r="L18" s="177">
        <v>40256</v>
      </c>
      <c r="M18" s="177">
        <v>44879</v>
      </c>
      <c r="N18" s="177">
        <v>49984</v>
      </c>
      <c r="O18" s="177">
        <v>55684</v>
      </c>
      <c r="P18" s="184" t="s">
        <v>2317</v>
      </c>
      <c r="Q18" s="174"/>
      <c r="R18" s="145"/>
      <c r="S18" s="128"/>
      <c r="T18" s="125"/>
      <c r="U18" s="128"/>
      <c r="V18" s="128"/>
      <c r="W18" s="179"/>
      <c r="X18" s="128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</row>
    <row r="19" spans="2:39" s="142" customFormat="1" ht="14.4" thickBot="1" x14ac:dyDescent="0.35">
      <c r="B19" s="185">
        <v>10</v>
      </c>
      <c r="C19" s="186" t="s">
        <v>2318</v>
      </c>
      <c r="D19" s="187">
        <v>11104</v>
      </c>
      <c r="E19" s="187">
        <v>22996</v>
      </c>
      <c r="F19" s="187">
        <v>35348</v>
      </c>
      <c r="G19" s="187">
        <v>48136</v>
      </c>
      <c r="H19" s="187">
        <v>61431</v>
      </c>
      <c r="I19" s="187">
        <v>74650</v>
      </c>
      <c r="J19" s="187">
        <v>88228</v>
      </c>
      <c r="K19" s="187">
        <v>102773</v>
      </c>
      <c r="L19" s="187">
        <v>116126</v>
      </c>
      <c r="M19" s="187">
        <v>129376</v>
      </c>
      <c r="N19" s="187">
        <v>141934</v>
      </c>
      <c r="O19" s="187">
        <v>158954</v>
      </c>
      <c r="P19" s="188" t="s">
        <v>2319</v>
      </c>
      <c r="Q19" s="174"/>
      <c r="R19" s="145"/>
      <c r="S19" s="128"/>
      <c r="T19" s="125"/>
      <c r="U19" s="128"/>
      <c r="V19" s="128"/>
      <c r="W19" s="179"/>
      <c r="X19" s="128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</row>
    <row r="20" spans="2:39" s="142" customFormat="1" ht="13.8" x14ac:dyDescent="0.3">
      <c r="B20" s="189"/>
      <c r="C20" s="190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2"/>
      <c r="Q20" s="174"/>
      <c r="R20" s="145"/>
      <c r="S20" s="128"/>
      <c r="T20" s="125"/>
      <c r="U20" s="128"/>
      <c r="V20" s="128"/>
      <c r="W20" s="179"/>
      <c r="X20" s="128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</row>
    <row r="21" spans="2:39" s="142" customFormat="1" ht="13.8" x14ac:dyDescent="0.3">
      <c r="B21" s="189"/>
      <c r="C21" s="193"/>
      <c r="D21" s="194"/>
      <c r="E21" s="195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6"/>
      <c r="Q21" s="174"/>
      <c r="R21" s="145"/>
      <c r="S21" s="128"/>
      <c r="T21" s="125"/>
      <c r="U21" s="128"/>
      <c r="V21" s="128"/>
      <c r="W21" s="179"/>
      <c r="X21" s="128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</row>
    <row r="22" spans="2:39" s="142" customFormat="1" ht="13.8" x14ac:dyDescent="0.3">
      <c r="B22" s="189"/>
      <c r="C22" s="197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9"/>
      <c r="Q22" s="174"/>
      <c r="R22" s="145"/>
      <c r="S22" s="128"/>
      <c r="T22" s="125"/>
      <c r="U22" s="128"/>
      <c r="V22" s="128"/>
      <c r="W22" s="179"/>
      <c r="X22" s="128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</row>
    <row r="23" spans="2:39" s="142" customFormat="1" ht="21" customHeight="1" x14ac:dyDescent="0.3">
      <c r="B23" s="199"/>
      <c r="C23" s="200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180"/>
    </row>
    <row r="24" spans="2:39" s="142" customFormat="1" ht="15.75" customHeight="1" x14ac:dyDescent="0.3">
      <c r="B24" s="199"/>
      <c r="C24" s="202"/>
      <c r="D24" s="201"/>
      <c r="E24" s="201"/>
      <c r="F24" s="201"/>
      <c r="G24" s="201"/>
      <c r="H24" s="201"/>
      <c r="I24" s="201"/>
      <c r="J24" s="203" t="s">
        <v>2271</v>
      </c>
      <c r="K24" s="204"/>
      <c r="L24" s="204"/>
      <c r="M24" s="201"/>
      <c r="N24" s="201"/>
      <c r="O24" s="201"/>
      <c r="P24" s="199"/>
      <c r="Q24" s="145"/>
      <c r="S24" s="179"/>
    </row>
    <row r="25" spans="2:39" s="142" customFormat="1" ht="15.75" customHeight="1" thickBot="1" x14ac:dyDescent="0.35">
      <c r="B25" s="199"/>
      <c r="C25" s="205" t="s">
        <v>2320</v>
      </c>
      <c r="D25" s="206"/>
      <c r="E25" s="207"/>
      <c r="F25" s="202"/>
      <c r="G25" s="208"/>
      <c r="H25" s="208"/>
      <c r="I25" s="208"/>
      <c r="J25" s="208"/>
      <c r="K25" s="208"/>
      <c r="L25" s="208"/>
      <c r="M25" s="209"/>
      <c r="N25" s="209"/>
      <c r="O25" s="208"/>
      <c r="P25" s="210"/>
      <c r="Q25" s="145"/>
    </row>
    <row r="26" spans="2:39" s="142" customFormat="1" ht="2.25" customHeight="1" thickBot="1" x14ac:dyDescent="0.35">
      <c r="B26" s="199"/>
      <c r="C26" s="211" t="s">
        <v>2320</v>
      </c>
      <c r="D26" s="257" t="s">
        <v>2275</v>
      </c>
      <c r="E26" s="259" t="s">
        <v>2276</v>
      </c>
      <c r="F26" s="261" t="s">
        <v>2277</v>
      </c>
      <c r="G26" s="153"/>
      <c r="H26" s="153"/>
      <c r="I26" s="153"/>
      <c r="J26" s="153"/>
      <c r="K26" s="154"/>
      <c r="L26" s="155"/>
      <c r="M26" s="156"/>
      <c r="N26" s="157"/>
      <c r="O26" s="155"/>
      <c r="P26" s="254" t="s">
        <v>2274</v>
      </c>
      <c r="Q26" s="145"/>
    </row>
    <row r="27" spans="2:39" s="145" customFormat="1" ht="11.25" customHeight="1" x14ac:dyDescent="0.3">
      <c r="B27" s="263" t="s">
        <v>2272</v>
      </c>
      <c r="C27" s="266" t="s">
        <v>2273</v>
      </c>
      <c r="D27" s="258"/>
      <c r="E27" s="260"/>
      <c r="F27" s="262"/>
      <c r="G27" s="161" t="s">
        <v>2278</v>
      </c>
      <c r="H27" s="161" t="s">
        <v>2279</v>
      </c>
      <c r="I27" s="162" t="s">
        <v>2280</v>
      </c>
      <c r="J27" s="162" t="s">
        <v>2281</v>
      </c>
      <c r="K27" s="162" t="s">
        <v>2282</v>
      </c>
      <c r="L27" s="162" t="s">
        <v>2283</v>
      </c>
      <c r="M27" s="163" t="s">
        <v>2284</v>
      </c>
      <c r="N27" s="163" t="s">
        <v>2285</v>
      </c>
      <c r="O27" s="162" t="s">
        <v>2286</v>
      </c>
      <c r="P27" s="255"/>
    </row>
    <row r="28" spans="2:39" s="145" customFormat="1" ht="12.75" customHeight="1" thickBot="1" x14ac:dyDescent="0.35">
      <c r="B28" s="264"/>
      <c r="C28" s="267"/>
      <c r="D28" s="212" t="s">
        <v>2287</v>
      </c>
      <c r="E28" s="213" t="s">
        <v>2288</v>
      </c>
      <c r="F28" s="164" t="s">
        <v>2289</v>
      </c>
      <c r="G28" s="167" t="s">
        <v>2290</v>
      </c>
      <c r="H28" s="167" t="s">
        <v>2291</v>
      </c>
      <c r="I28" s="168" t="s">
        <v>2292</v>
      </c>
      <c r="J28" s="168" t="s">
        <v>2293</v>
      </c>
      <c r="K28" s="168" t="s">
        <v>2294</v>
      </c>
      <c r="L28" s="168" t="s">
        <v>2295</v>
      </c>
      <c r="M28" s="169" t="s">
        <v>2296</v>
      </c>
      <c r="N28" s="169" t="s">
        <v>2297</v>
      </c>
      <c r="O28" s="168" t="s">
        <v>2298</v>
      </c>
      <c r="P28" s="256"/>
    </row>
    <row r="29" spans="2:39" s="142" customFormat="1" ht="18" customHeight="1" thickBot="1" x14ac:dyDescent="0.35">
      <c r="B29" s="265"/>
      <c r="C29" s="268"/>
      <c r="D29" s="214">
        <f t="shared" ref="D29:D39" si="0">D9</f>
        <v>32444.81</v>
      </c>
      <c r="E29" s="214">
        <f t="shared" ref="E29:O39" si="1">+E9-D9</f>
        <v>35132.929999999993</v>
      </c>
      <c r="F29" s="214">
        <f t="shared" si="1"/>
        <v>37013.62000000001</v>
      </c>
      <c r="G29" s="214">
        <f t="shared" si="1"/>
        <v>41676.489999999976</v>
      </c>
      <c r="H29" s="214">
        <f t="shared" si="1"/>
        <v>41795.420000000013</v>
      </c>
      <c r="I29" s="214">
        <f t="shared" si="1"/>
        <v>41505.570000000036</v>
      </c>
      <c r="J29" s="215">
        <f t="shared" si="1"/>
        <v>42406.139999999956</v>
      </c>
      <c r="K29" s="216">
        <f t="shared" si="1"/>
        <v>37529.280000000028</v>
      </c>
      <c r="L29" s="216">
        <f t="shared" si="1"/>
        <v>37676.81</v>
      </c>
      <c r="M29" s="216">
        <f t="shared" si="1"/>
        <v>42855.770000000019</v>
      </c>
      <c r="N29" s="216">
        <f t="shared" si="1"/>
        <v>42214.510000000068</v>
      </c>
      <c r="O29" s="216">
        <f t="shared" si="1"/>
        <v>59645.830000000016</v>
      </c>
      <c r="P29" s="173" t="s">
        <v>2299</v>
      </c>
      <c r="Q29" s="145"/>
    </row>
    <row r="30" spans="2:39" s="142" customFormat="1" ht="18.75" customHeight="1" x14ac:dyDescent="0.3">
      <c r="B30" s="217"/>
      <c r="C30" s="171" t="s">
        <v>2299</v>
      </c>
      <c r="D30" s="177">
        <f t="shared" si="0"/>
        <v>7538</v>
      </c>
      <c r="E30" s="218">
        <f t="shared" si="1"/>
        <v>6783</v>
      </c>
      <c r="F30" s="218">
        <f t="shared" si="1"/>
        <v>6380</v>
      </c>
      <c r="G30" s="218">
        <f t="shared" si="1"/>
        <v>7067</v>
      </c>
      <c r="H30" s="218">
        <f t="shared" si="1"/>
        <v>6564</v>
      </c>
      <c r="I30" s="219">
        <f t="shared" si="1"/>
        <v>5983</v>
      </c>
      <c r="J30" s="219">
        <f t="shared" si="1"/>
        <v>8567</v>
      </c>
      <c r="K30" s="219">
        <f t="shared" si="1"/>
        <v>5408</v>
      </c>
      <c r="L30" s="219">
        <f t="shared" si="1"/>
        <v>6060</v>
      </c>
      <c r="M30" s="219">
        <f t="shared" si="1"/>
        <v>8928</v>
      </c>
      <c r="N30" s="219">
        <f t="shared" si="1"/>
        <v>7765</v>
      </c>
      <c r="O30" s="219">
        <f t="shared" si="1"/>
        <v>7395</v>
      </c>
      <c r="P30" s="178" t="s">
        <v>2301</v>
      </c>
      <c r="Q30" s="145"/>
      <c r="R30" s="179"/>
    </row>
    <row r="31" spans="2:39" s="142" customFormat="1" ht="15" customHeight="1" x14ac:dyDescent="0.3">
      <c r="B31" s="220">
        <v>1</v>
      </c>
      <c r="C31" s="176" t="s">
        <v>2300</v>
      </c>
      <c r="D31" s="177">
        <f t="shared" si="0"/>
        <v>651</v>
      </c>
      <c r="E31" s="218">
        <f t="shared" si="1"/>
        <v>799</v>
      </c>
      <c r="F31" s="218">
        <f t="shared" si="1"/>
        <v>887</v>
      </c>
      <c r="G31" s="218">
        <f t="shared" si="1"/>
        <v>1707</v>
      </c>
      <c r="H31" s="218">
        <f t="shared" si="1"/>
        <v>1164</v>
      </c>
      <c r="I31" s="219">
        <f t="shared" si="1"/>
        <v>1311</v>
      </c>
      <c r="J31" s="219">
        <f t="shared" si="1"/>
        <v>803</v>
      </c>
      <c r="K31" s="219">
        <f t="shared" si="1"/>
        <v>902</v>
      </c>
      <c r="L31" s="219">
        <f t="shared" si="1"/>
        <v>787</v>
      </c>
      <c r="M31" s="219">
        <f t="shared" si="1"/>
        <v>866</v>
      </c>
      <c r="N31" s="219">
        <f t="shared" si="1"/>
        <v>1116</v>
      </c>
      <c r="O31" s="219">
        <f t="shared" si="1"/>
        <v>2344</v>
      </c>
      <c r="P31" s="178" t="s">
        <v>2303</v>
      </c>
      <c r="Q31" s="145"/>
      <c r="U31" s="179"/>
    </row>
    <row r="32" spans="2:39" s="142" customFormat="1" ht="15" customHeight="1" x14ac:dyDescent="0.3">
      <c r="B32" s="220">
        <v>2</v>
      </c>
      <c r="C32" s="176" t="s">
        <v>2302</v>
      </c>
      <c r="D32" s="177">
        <f t="shared" si="0"/>
        <v>2015</v>
      </c>
      <c r="E32" s="218">
        <f t="shared" si="1"/>
        <v>2454</v>
      </c>
      <c r="F32" s="218">
        <f t="shared" si="1"/>
        <v>2494</v>
      </c>
      <c r="G32" s="218">
        <f t="shared" si="1"/>
        <v>2345</v>
      </c>
      <c r="H32" s="218">
        <f t="shared" si="1"/>
        <v>2669</v>
      </c>
      <c r="I32" s="219">
        <f t="shared" si="1"/>
        <v>2499</v>
      </c>
      <c r="J32" s="219">
        <f t="shared" si="1"/>
        <v>2557</v>
      </c>
      <c r="K32" s="219">
        <f t="shared" si="1"/>
        <v>2366</v>
      </c>
      <c r="L32" s="219">
        <f t="shared" si="1"/>
        <v>2549</v>
      </c>
      <c r="M32" s="219">
        <f t="shared" si="1"/>
        <v>2699</v>
      </c>
      <c r="N32" s="219">
        <f t="shared" si="1"/>
        <v>2746</v>
      </c>
      <c r="O32" s="219">
        <f t="shared" si="1"/>
        <v>3515</v>
      </c>
      <c r="P32" s="178" t="s">
        <v>2305</v>
      </c>
      <c r="Q32" s="145"/>
      <c r="U32" s="179"/>
    </row>
    <row r="33" spans="2:17" s="142" customFormat="1" ht="15" customHeight="1" x14ac:dyDescent="0.3">
      <c r="B33" s="220">
        <v>3</v>
      </c>
      <c r="C33" s="176" t="s">
        <v>2304</v>
      </c>
      <c r="D33" s="177">
        <f t="shared" si="0"/>
        <v>3324</v>
      </c>
      <c r="E33" s="218">
        <f t="shared" si="1"/>
        <v>2628</v>
      </c>
      <c r="F33" s="218">
        <f t="shared" si="1"/>
        <v>1739</v>
      </c>
      <c r="G33" s="218">
        <f t="shared" si="1"/>
        <v>5653</v>
      </c>
      <c r="H33" s="218">
        <f t="shared" si="1"/>
        <v>4626</v>
      </c>
      <c r="I33" s="219">
        <f t="shared" si="1"/>
        <v>5524</v>
      </c>
      <c r="J33" s="219">
        <f t="shared" si="1"/>
        <v>4302</v>
      </c>
      <c r="K33" s="219">
        <f t="shared" si="1"/>
        <v>2748</v>
      </c>
      <c r="L33" s="219">
        <f t="shared" si="1"/>
        <v>2118</v>
      </c>
      <c r="M33" s="221">
        <f t="shared" si="1"/>
        <v>4357</v>
      </c>
      <c r="N33" s="221">
        <f t="shared" si="1"/>
        <v>4217</v>
      </c>
      <c r="O33" s="221">
        <f t="shared" si="1"/>
        <v>9097</v>
      </c>
      <c r="P33" s="178" t="s">
        <v>2307</v>
      </c>
      <c r="Q33" s="145"/>
    </row>
    <row r="34" spans="2:17" s="142" customFormat="1" ht="15" customHeight="1" x14ac:dyDescent="0.3">
      <c r="B34" s="220">
        <v>4</v>
      </c>
      <c r="C34" s="176" t="s">
        <v>2306</v>
      </c>
      <c r="D34" s="177">
        <f t="shared" si="0"/>
        <v>92</v>
      </c>
      <c r="E34" s="218">
        <f t="shared" si="1"/>
        <v>185</v>
      </c>
      <c r="F34" s="218">
        <f t="shared" si="1"/>
        <v>225</v>
      </c>
      <c r="G34" s="218">
        <f t="shared" si="1"/>
        <v>275</v>
      </c>
      <c r="H34" s="218">
        <f t="shared" si="1"/>
        <v>315</v>
      </c>
      <c r="I34" s="219">
        <f t="shared" si="1"/>
        <v>304</v>
      </c>
      <c r="J34" s="219">
        <f t="shared" si="1"/>
        <v>388</v>
      </c>
      <c r="K34" s="219">
        <f t="shared" si="1"/>
        <v>178</v>
      </c>
      <c r="L34" s="219">
        <f t="shared" si="1"/>
        <v>247</v>
      </c>
      <c r="M34" s="221">
        <f t="shared" si="1"/>
        <v>296</v>
      </c>
      <c r="N34" s="221">
        <f t="shared" si="1"/>
        <v>148</v>
      </c>
      <c r="O34" s="221">
        <f t="shared" si="1"/>
        <v>344</v>
      </c>
      <c r="P34" s="178" t="s">
        <v>2309</v>
      </c>
      <c r="Q34" s="145"/>
    </row>
    <row r="35" spans="2:17" s="142" customFormat="1" ht="15" customHeight="1" x14ac:dyDescent="0.3">
      <c r="B35" s="220">
        <v>5</v>
      </c>
      <c r="C35" s="176" t="s">
        <v>2308</v>
      </c>
      <c r="D35" s="177">
        <f t="shared" si="0"/>
        <v>1135</v>
      </c>
      <c r="E35" s="218">
        <f t="shared" si="1"/>
        <v>1532</v>
      </c>
      <c r="F35" s="218">
        <f t="shared" si="1"/>
        <v>2969</v>
      </c>
      <c r="G35" s="218">
        <f t="shared" si="1"/>
        <v>2478</v>
      </c>
      <c r="H35" s="218">
        <f t="shared" si="1"/>
        <v>3292</v>
      </c>
      <c r="I35" s="219">
        <f t="shared" si="1"/>
        <v>2727</v>
      </c>
      <c r="J35" s="219">
        <f t="shared" si="1"/>
        <v>2612</v>
      </c>
      <c r="K35" s="219">
        <f t="shared" si="1"/>
        <v>2482</v>
      </c>
      <c r="L35" s="219">
        <f t="shared" si="1"/>
        <v>3104</v>
      </c>
      <c r="M35" s="221">
        <f t="shared" si="1"/>
        <v>2776</v>
      </c>
      <c r="N35" s="221">
        <f t="shared" si="1"/>
        <v>3429</v>
      </c>
      <c r="O35" s="221">
        <f t="shared" si="1"/>
        <v>8218</v>
      </c>
      <c r="P35" s="183" t="s">
        <v>2311</v>
      </c>
      <c r="Q35" s="145"/>
    </row>
    <row r="36" spans="2:17" s="142" customFormat="1" ht="15" customHeight="1" x14ac:dyDescent="0.3">
      <c r="B36" s="220">
        <v>6</v>
      </c>
      <c r="C36" s="176" t="s">
        <v>2310</v>
      </c>
      <c r="D36" s="177">
        <f t="shared" si="0"/>
        <v>2700</v>
      </c>
      <c r="E36" s="218">
        <f t="shared" si="1"/>
        <v>3980</v>
      </c>
      <c r="F36" s="218">
        <f t="shared" si="1"/>
        <v>4656</v>
      </c>
      <c r="G36" s="218">
        <f t="shared" si="1"/>
        <v>4122</v>
      </c>
      <c r="H36" s="218">
        <f t="shared" si="1"/>
        <v>4078</v>
      </c>
      <c r="I36" s="219">
        <f t="shared" si="1"/>
        <v>4447</v>
      </c>
      <c r="J36" s="219">
        <f t="shared" si="1"/>
        <v>4108</v>
      </c>
      <c r="K36" s="219">
        <f t="shared" si="1"/>
        <v>4266</v>
      </c>
      <c r="L36" s="219">
        <f t="shared" si="1"/>
        <v>4556</v>
      </c>
      <c r="M36" s="221">
        <f t="shared" si="1"/>
        <v>4537</v>
      </c>
      <c r="N36" s="221">
        <f t="shared" si="1"/>
        <v>4543</v>
      </c>
      <c r="O36" s="221">
        <f t="shared" si="1"/>
        <v>5189</v>
      </c>
      <c r="P36" s="178" t="s">
        <v>2313</v>
      </c>
      <c r="Q36" s="145"/>
    </row>
    <row r="37" spans="2:17" s="142" customFormat="1" ht="15" customHeight="1" x14ac:dyDescent="0.3">
      <c r="B37" s="220">
        <v>7</v>
      </c>
      <c r="C37" s="176" t="s">
        <v>2312</v>
      </c>
      <c r="D37" s="177">
        <f t="shared" si="0"/>
        <v>427</v>
      </c>
      <c r="E37" s="218">
        <f t="shared" si="1"/>
        <v>639</v>
      </c>
      <c r="F37" s="218">
        <f t="shared" si="1"/>
        <v>593</v>
      </c>
      <c r="G37" s="218">
        <f t="shared" si="1"/>
        <v>626</v>
      </c>
      <c r="H37" s="218">
        <f t="shared" si="1"/>
        <v>790</v>
      </c>
      <c r="I37" s="219">
        <f t="shared" si="1"/>
        <v>537</v>
      </c>
      <c r="J37" s="219">
        <f t="shared" si="1"/>
        <v>653</v>
      </c>
      <c r="K37" s="219">
        <f t="shared" si="1"/>
        <v>504</v>
      </c>
      <c r="L37" s="219">
        <f t="shared" si="1"/>
        <v>606</v>
      </c>
      <c r="M37" s="221">
        <f t="shared" si="1"/>
        <v>524</v>
      </c>
      <c r="N37" s="221">
        <f t="shared" si="1"/>
        <v>588</v>
      </c>
      <c r="O37" s="221">
        <f t="shared" si="1"/>
        <v>823</v>
      </c>
      <c r="P37" s="184" t="s">
        <v>2315</v>
      </c>
      <c r="Q37" s="145"/>
    </row>
    <row r="38" spans="2:17" s="142" customFormat="1" ht="15" customHeight="1" x14ac:dyDescent="0.3">
      <c r="B38" s="220">
        <v>8</v>
      </c>
      <c r="C38" s="176" t="s">
        <v>2314</v>
      </c>
      <c r="D38" s="177">
        <f t="shared" si="0"/>
        <v>3460</v>
      </c>
      <c r="E38" s="218">
        <f t="shared" si="1"/>
        <v>4238</v>
      </c>
      <c r="F38" s="218">
        <f t="shared" si="1"/>
        <v>4718</v>
      </c>
      <c r="G38" s="218">
        <f t="shared" si="1"/>
        <v>4618</v>
      </c>
      <c r="H38" s="218">
        <f t="shared" si="1"/>
        <v>5002</v>
      </c>
      <c r="I38" s="219">
        <f t="shared" si="1"/>
        <v>4953</v>
      </c>
      <c r="J38" s="219">
        <f t="shared" si="1"/>
        <v>4840</v>
      </c>
      <c r="K38" s="219">
        <f t="shared" si="1"/>
        <v>4130</v>
      </c>
      <c r="L38" s="219">
        <f t="shared" si="1"/>
        <v>4297</v>
      </c>
      <c r="M38" s="221">
        <f t="shared" si="1"/>
        <v>4623</v>
      </c>
      <c r="N38" s="221">
        <f t="shared" si="1"/>
        <v>5105</v>
      </c>
      <c r="O38" s="221">
        <f t="shared" si="1"/>
        <v>5700</v>
      </c>
      <c r="P38" s="184" t="s">
        <v>2317</v>
      </c>
      <c r="Q38" s="145"/>
    </row>
    <row r="39" spans="2:17" s="142" customFormat="1" ht="15" customHeight="1" thickBot="1" x14ac:dyDescent="0.35">
      <c r="B39" s="220">
        <v>9</v>
      </c>
      <c r="C39" s="186" t="s">
        <v>2316</v>
      </c>
      <c r="D39" s="187">
        <f t="shared" si="0"/>
        <v>11104</v>
      </c>
      <c r="E39" s="222">
        <f t="shared" si="1"/>
        <v>11892</v>
      </c>
      <c r="F39" s="222">
        <f t="shared" si="1"/>
        <v>12352</v>
      </c>
      <c r="G39" s="222">
        <f t="shared" si="1"/>
        <v>12788</v>
      </c>
      <c r="H39" s="222">
        <f t="shared" si="1"/>
        <v>13295</v>
      </c>
      <c r="I39" s="223">
        <f t="shared" si="1"/>
        <v>13219</v>
      </c>
      <c r="J39" s="223">
        <f t="shared" si="1"/>
        <v>13578</v>
      </c>
      <c r="K39" s="223">
        <f t="shared" si="1"/>
        <v>14545</v>
      </c>
      <c r="L39" s="223">
        <f t="shared" si="1"/>
        <v>13353</v>
      </c>
      <c r="M39" s="224">
        <f t="shared" si="1"/>
        <v>13250</v>
      </c>
      <c r="N39" s="224">
        <f t="shared" si="1"/>
        <v>12558</v>
      </c>
      <c r="O39" s="224">
        <f t="shared" si="1"/>
        <v>17020</v>
      </c>
      <c r="P39" s="188" t="s">
        <v>2319</v>
      </c>
      <c r="Q39" s="145"/>
    </row>
    <row r="40" spans="2:17" s="142" customFormat="1" ht="0.75" customHeight="1" thickBot="1" x14ac:dyDescent="0.35">
      <c r="B40" s="225">
        <v>10</v>
      </c>
      <c r="C40" s="226" t="s">
        <v>2318</v>
      </c>
      <c r="D40" s="227"/>
      <c r="E40" s="228"/>
      <c r="F40" s="228"/>
      <c r="G40" s="228"/>
      <c r="H40" s="228"/>
      <c r="I40" s="227"/>
      <c r="J40" s="227"/>
      <c r="K40" s="227"/>
      <c r="L40" s="227"/>
      <c r="M40" s="227"/>
      <c r="N40" s="227"/>
      <c r="O40" s="227"/>
      <c r="P40" s="229"/>
      <c r="Q40" s="145"/>
    </row>
    <row r="41" spans="2:17" s="142" customFormat="1" ht="15" customHeight="1" x14ac:dyDescent="0.3">
      <c r="B41" s="230"/>
      <c r="C41" s="231"/>
      <c r="D41" s="232"/>
      <c r="E41" s="228"/>
      <c r="F41" s="228"/>
      <c r="G41" s="228"/>
      <c r="H41" s="228"/>
      <c r="I41" s="227"/>
      <c r="J41" s="227"/>
      <c r="K41" s="232"/>
      <c r="L41" s="227"/>
      <c r="M41" s="227"/>
      <c r="N41" s="227"/>
      <c r="O41" s="227"/>
      <c r="P41" s="229"/>
      <c r="Q41" s="145"/>
    </row>
    <row r="42" spans="2:17" s="142" customFormat="1" ht="15" customHeight="1" x14ac:dyDescent="0.3">
      <c r="B42" s="230"/>
      <c r="C42" s="233"/>
      <c r="D42" s="234"/>
      <c r="E42" s="235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29"/>
      <c r="Q42" s="145"/>
    </row>
    <row r="43" spans="2:17" ht="13.8" x14ac:dyDescent="0.3">
      <c r="B43" s="230"/>
      <c r="C43" s="233"/>
      <c r="D43" s="236"/>
      <c r="E43" s="237"/>
      <c r="F43" s="238"/>
      <c r="G43" s="238"/>
      <c r="H43" s="238"/>
      <c r="I43" s="238"/>
      <c r="J43" s="238"/>
      <c r="K43" s="238"/>
      <c r="L43" s="236"/>
      <c r="M43" s="236"/>
      <c r="N43" s="236"/>
      <c r="O43" s="236"/>
      <c r="P43" s="145"/>
    </row>
    <row r="44" spans="2:17" ht="13.8" x14ac:dyDescent="0.3"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</row>
    <row r="45" spans="2:17" ht="21" customHeight="1" x14ac:dyDescent="0.25">
      <c r="E45" s="125"/>
      <c r="M45" s="125"/>
      <c r="N45" s="125"/>
      <c r="Q45" s="125"/>
    </row>
    <row r="46" spans="2:17" ht="15.75" hidden="1" customHeight="1" x14ac:dyDescent="0.25">
      <c r="E46" s="125"/>
      <c r="M46" s="125"/>
      <c r="N46" s="125"/>
      <c r="Q46" s="125"/>
    </row>
    <row r="47" spans="2:17" ht="16.95" hidden="1" customHeight="1" x14ac:dyDescent="0.25">
      <c r="E47" s="125"/>
      <c r="M47" s="125"/>
      <c r="N47" s="125"/>
      <c r="Q47" s="125"/>
    </row>
    <row r="48" spans="2:17" ht="16.5" hidden="1" customHeight="1" x14ac:dyDescent="0.25">
      <c r="E48" s="125"/>
      <c r="M48" s="125"/>
      <c r="N48" s="125"/>
      <c r="Q48" s="125"/>
    </row>
    <row r="49" spans="2:2" s="239" customFormat="1" ht="11.25" hidden="1" customHeight="1" x14ac:dyDescent="0.25">
      <c r="B49" s="245" t="s">
        <v>2272</v>
      </c>
    </row>
    <row r="50" spans="2:2" s="239" customFormat="1" ht="15" hidden="1" customHeight="1" x14ac:dyDescent="0.25">
      <c r="B50" s="246"/>
    </row>
    <row r="51" spans="2:2" s="239" customFormat="1" ht="19.5" hidden="1" customHeight="1" x14ac:dyDescent="0.25">
      <c r="B51" s="247"/>
    </row>
    <row r="52" spans="2:2" s="239" customFormat="1" hidden="1" x14ac:dyDescent="0.25">
      <c r="B52" s="240"/>
    </row>
    <row r="53" spans="2:2" s="239" customFormat="1" hidden="1" x14ac:dyDescent="0.25">
      <c r="B53" s="241">
        <v>1</v>
      </c>
    </row>
    <row r="54" spans="2:2" s="239" customFormat="1" hidden="1" x14ac:dyDescent="0.25">
      <c r="B54" s="241">
        <v>2</v>
      </c>
    </row>
    <row r="55" spans="2:2" s="239" customFormat="1" hidden="1" x14ac:dyDescent="0.25">
      <c r="B55" s="241">
        <v>3</v>
      </c>
    </row>
    <row r="56" spans="2:2" s="239" customFormat="1" hidden="1" x14ac:dyDescent="0.25">
      <c r="B56" s="241">
        <v>4</v>
      </c>
    </row>
    <row r="57" spans="2:2" s="239" customFormat="1" hidden="1" x14ac:dyDescent="0.25">
      <c r="B57" s="241">
        <v>5</v>
      </c>
    </row>
    <row r="58" spans="2:2" s="239" customFormat="1" hidden="1" x14ac:dyDescent="0.25">
      <c r="B58" s="241">
        <v>6</v>
      </c>
    </row>
    <row r="59" spans="2:2" s="239" customFormat="1" hidden="1" x14ac:dyDescent="0.25">
      <c r="B59" s="241">
        <v>7</v>
      </c>
    </row>
    <row r="60" spans="2:2" s="239" customFormat="1" hidden="1" x14ac:dyDescent="0.25">
      <c r="B60" s="241">
        <v>8</v>
      </c>
    </row>
    <row r="61" spans="2:2" s="239" customFormat="1" hidden="1" x14ac:dyDescent="0.25">
      <c r="B61" s="241">
        <v>9</v>
      </c>
    </row>
    <row r="62" spans="2:2" s="239" customFormat="1" ht="13.8" hidden="1" thickBot="1" x14ac:dyDescent="0.3">
      <c r="B62" s="242">
        <v>10</v>
      </c>
    </row>
    <row r="63" spans="2:2" s="239" customFormat="1" hidden="1" x14ac:dyDescent="0.25"/>
    <row r="64" spans="2:2" s="239" customFormat="1" ht="15" hidden="1" customHeight="1" x14ac:dyDescent="0.25"/>
    <row r="65" spans="2:2" s="239" customFormat="1" ht="15" hidden="1" customHeight="1" x14ac:dyDescent="0.25"/>
    <row r="66" spans="2:2" s="239" customFormat="1" ht="15" hidden="1" customHeight="1" x14ac:dyDescent="0.25"/>
    <row r="67" spans="2:2" s="239" customFormat="1" ht="15" hidden="1" customHeight="1" x14ac:dyDescent="0.25"/>
    <row r="68" spans="2:2" s="239" customFormat="1" ht="15" hidden="1" customHeight="1" x14ac:dyDescent="0.25"/>
    <row r="69" spans="2:2" s="239" customFormat="1" ht="18" hidden="1" customHeight="1" x14ac:dyDescent="0.25"/>
    <row r="70" spans="2:2" s="239" customFormat="1" ht="15" hidden="1" customHeight="1" x14ac:dyDescent="0.25"/>
    <row r="71" spans="2:2" s="239" customFormat="1" ht="15" hidden="1" customHeight="1" x14ac:dyDescent="0.25"/>
    <row r="72" spans="2:2" s="239" customFormat="1" ht="16.5" hidden="1" customHeight="1" x14ac:dyDescent="0.25">
      <c r="B72" s="245" t="s">
        <v>2272</v>
      </c>
    </row>
    <row r="73" spans="2:2" s="239" customFormat="1" ht="17.25" hidden="1" customHeight="1" x14ac:dyDescent="0.25">
      <c r="B73" s="246"/>
    </row>
    <row r="74" spans="2:2" s="239" customFormat="1" ht="16.5" hidden="1" customHeight="1" x14ac:dyDescent="0.25">
      <c r="B74" s="247"/>
    </row>
    <row r="75" spans="2:2" s="243" customFormat="1" hidden="1" x14ac:dyDescent="0.25">
      <c r="B75" s="240"/>
    </row>
    <row r="76" spans="2:2" s="239" customFormat="1" hidden="1" x14ac:dyDescent="0.25">
      <c r="B76" s="241">
        <v>1</v>
      </c>
    </row>
    <row r="77" spans="2:2" s="239" customFormat="1" hidden="1" x14ac:dyDescent="0.25">
      <c r="B77" s="241">
        <v>2</v>
      </c>
    </row>
    <row r="78" spans="2:2" s="239" customFormat="1" hidden="1" x14ac:dyDescent="0.25">
      <c r="B78" s="241">
        <v>3</v>
      </c>
    </row>
    <row r="79" spans="2:2" s="239" customFormat="1" hidden="1" x14ac:dyDescent="0.25">
      <c r="B79" s="241">
        <v>4</v>
      </c>
    </row>
    <row r="80" spans="2:2" s="239" customFormat="1" hidden="1" x14ac:dyDescent="0.25">
      <c r="B80" s="241">
        <v>5</v>
      </c>
    </row>
    <row r="81" spans="2:17" s="239" customFormat="1" hidden="1" x14ac:dyDescent="0.25">
      <c r="B81" s="241">
        <v>6</v>
      </c>
    </row>
    <row r="82" spans="2:17" s="239" customFormat="1" hidden="1" x14ac:dyDescent="0.25">
      <c r="B82" s="241">
        <v>7</v>
      </c>
    </row>
    <row r="83" spans="2:17" s="239" customFormat="1" hidden="1" x14ac:dyDescent="0.25">
      <c r="B83" s="241">
        <v>8</v>
      </c>
    </row>
    <row r="84" spans="2:17" s="239" customFormat="1" hidden="1" x14ac:dyDescent="0.25">
      <c r="B84" s="241">
        <v>9</v>
      </c>
    </row>
    <row r="85" spans="2:17" s="239" customFormat="1" ht="13.8" hidden="1" thickBot="1" x14ac:dyDescent="0.3">
      <c r="B85" s="242">
        <v>10</v>
      </c>
    </row>
    <row r="86" spans="2:17" s="126" customFormat="1" ht="17.25" hidden="1" customHeight="1" x14ac:dyDescent="0.25"/>
    <row r="87" spans="2:17" s="126" customFormat="1" ht="14.25" customHeight="1" x14ac:dyDescent="0.25"/>
    <row r="88" spans="2:17" s="126" customFormat="1" x14ac:dyDescent="0.25"/>
    <row r="89" spans="2:17" s="126" customFormat="1" x14ac:dyDescent="0.25"/>
    <row r="90" spans="2:17" s="126" customFormat="1" x14ac:dyDescent="0.25"/>
    <row r="91" spans="2:17" s="126" customFormat="1" x14ac:dyDescent="0.25">
      <c r="Q91" s="244"/>
    </row>
    <row r="92" spans="2:17" s="126" customFormat="1" x14ac:dyDescent="0.25">
      <c r="Q92" s="244"/>
    </row>
    <row r="93" spans="2:17" s="126" customFormat="1" x14ac:dyDescent="0.25">
      <c r="Q93" s="244"/>
    </row>
    <row r="94" spans="2:17" s="126" customFormat="1" x14ac:dyDescent="0.25">
      <c r="Q94" s="244"/>
    </row>
    <row r="95" spans="2:17" s="126" customFormat="1" x14ac:dyDescent="0.25">
      <c r="Q95" s="244"/>
    </row>
    <row r="96" spans="2:17" s="126" customFormat="1" x14ac:dyDescent="0.25">
      <c r="Q96" s="244"/>
    </row>
    <row r="97" spans="17:17" s="126" customFormat="1" x14ac:dyDescent="0.25">
      <c r="Q97" s="244"/>
    </row>
    <row r="98" spans="17:17" s="126" customFormat="1" x14ac:dyDescent="0.25">
      <c r="Q98" s="244"/>
    </row>
    <row r="99" spans="17:17" s="126" customFormat="1" x14ac:dyDescent="0.25">
      <c r="Q99" s="244"/>
    </row>
    <row r="100" spans="17:17" s="126" customFormat="1" x14ac:dyDescent="0.25">
      <c r="Q100" s="244"/>
    </row>
    <row r="101" spans="17:17" s="126" customFormat="1" x14ac:dyDescent="0.25">
      <c r="Q101" s="244"/>
    </row>
    <row r="102" spans="17:17" s="126" customFormat="1" x14ac:dyDescent="0.25">
      <c r="Q102" s="244"/>
    </row>
    <row r="103" spans="17:17" s="126" customFormat="1" x14ac:dyDescent="0.25">
      <c r="Q103" s="244"/>
    </row>
    <row r="104" spans="17:17" s="126" customFormat="1" x14ac:dyDescent="0.25">
      <c r="Q104" s="244"/>
    </row>
    <row r="105" spans="17:17" s="126" customFormat="1" x14ac:dyDescent="0.25">
      <c r="Q105" s="244"/>
    </row>
    <row r="106" spans="17:17" s="126" customFormat="1" x14ac:dyDescent="0.25">
      <c r="Q106" s="244"/>
    </row>
    <row r="107" spans="17:17" s="126" customFormat="1" x14ac:dyDescent="0.25">
      <c r="Q107" s="244"/>
    </row>
    <row r="108" spans="17:17" s="126" customFormat="1" x14ac:dyDescent="0.25">
      <c r="Q108" s="244"/>
    </row>
    <row r="109" spans="17:17" s="126" customFormat="1" x14ac:dyDescent="0.25">
      <c r="Q109" s="244"/>
    </row>
    <row r="110" spans="17:17" s="126" customFormat="1" x14ac:dyDescent="0.25">
      <c r="Q110" s="244"/>
    </row>
    <row r="111" spans="17:17" s="126" customFormat="1" x14ac:dyDescent="0.25">
      <c r="Q111" s="244"/>
    </row>
    <row r="112" spans="17:17" s="126" customFormat="1" x14ac:dyDescent="0.25">
      <c r="Q112" s="244"/>
    </row>
    <row r="113" spans="17:17" s="126" customFormat="1" x14ac:dyDescent="0.25">
      <c r="Q113" s="244"/>
    </row>
    <row r="114" spans="17:17" s="126" customFormat="1" x14ac:dyDescent="0.25">
      <c r="Q114" s="244"/>
    </row>
    <row r="115" spans="17:17" s="126" customFormat="1" x14ac:dyDescent="0.25">
      <c r="Q115" s="244"/>
    </row>
    <row r="116" spans="17:17" s="126" customFormat="1" x14ac:dyDescent="0.25">
      <c r="Q116" s="244"/>
    </row>
    <row r="117" spans="17:17" s="126" customFormat="1" x14ac:dyDescent="0.25">
      <c r="Q117" s="244"/>
    </row>
    <row r="118" spans="17:17" s="126" customFormat="1" x14ac:dyDescent="0.25">
      <c r="Q118" s="244"/>
    </row>
    <row r="119" spans="17:17" s="126" customFormat="1" x14ac:dyDescent="0.25">
      <c r="Q119" s="244"/>
    </row>
    <row r="120" spans="17:17" s="126" customFormat="1" x14ac:dyDescent="0.25">
      <c r="Q120" s="244"/>
    </row>
    <row r="121" spans="17:17" s="126" customFormat="1" x14ac:dyDescent="0.25">
      <c r="Q121" s="244"/>
    </row>
    <row r="122" spans="17:17" s="126" customFormat="1" x14ac:dyDescent="0.25">
      <c r="Q122" s="244"/>
    </row>
    <row r="123" spans="17:17" s="126" customFormat="1" x14ac:dyDescent="0.25">
      <c r="Q123" s="244"/>
    </row>
    <row r="124" spans="17:17" s="126" customFormat="1" x14ac:dyDescent="0.25">
      <c r="Q124" s="244"/>
    </row>
    <row r="125" spans="17:17" s="126" customFormat="1" x14ac:dyDescent="0.25">
      <c r="Q125" s="244"/>
    </row>
    <row r="126" spans="17:17" s="126" customFormat="1" x14ac:dyDescent="0.25">
      <c r="Q126" s="244"/>
    </row>
    <row r="127" spans="17:17" s="126" customFormat="1" x14ac:dyDescent="0.25">
      <c r="Q127" s="244"/>
    </row>
    <row r="128" spans="17:17" s="126" customFormat="1" x14ac:dyDescent="0.25">
      <c r="Q128" s="244"/>
    </row>
    <row r="129" spans="4:17" s="126" customFormat="1" x14ac:dyDescent="0.25">
      <c r="Q129" s="244"/>
    </row>
    <row r="130" spans="4:17" s="126" customFormat="1" x14ac:dyDescent="0.25">
      <c r="Q130" s="244"/>
    </row>
    <row r="131" spans="4:17" s="126" customFormat="1" x14ac:dyDescent="0.25">
      <c r="Q131" s="244"/>
    </row>
    <row r="132" spans="4:17" s="126" customFormat="1" x14ac:dyDescent="0.25">
      <c r="Q132" s="244"/>
    </row>
    <row r="133" spans="4:17" s="126" customFormat="1" x14ac:dyDescent="0.25">
      <c r="Q133" s="244"/>
    </row>
    <row r="134" spans="4:17" s="126" customFormat="1" x14ac:dyDescent="0.25">
      <c r="Q134" s="244"/>
    </row>
    <row r="135" spans="4:17" s="126" customFormat="1" x14ac:dyDescent="0.25">
      <c r="D135" s="125"/>
      <c r="F135" s="125"/>
      <c r="G135" s="125"/>
      <c r="H135" s="125"/>
      <c r="I135" s="125"/>
      <c r="J135" s="125"/>
      <c r="K135" s="125"/>
      <c r="L135" s="125"/>
      <c r="O135" s="125"/>
      <c r="P135" s="125"/>
      <c r="Q135" s="244"/>
    </row>
  </sheetData>
  <mergeCells count="11">
    <mergeCell ref="B49:B51"/>
    <mergeCell ref="B72:B74"/>
    <mergeCell ref="B6:B8"/>
    <mergeCell ref="C6:C8"/>
    <mergeCell ref="P6:P8"/>
    <mergeCell ref="D26:D27"/>
    <mergeCell ref="E26:E27"/>
    <mergeCell ref="F26:F27"/>
    <mergeCell ref="P26:P28"/>
    <mergeCell ref="B27:B29"/>
    <mergeCell ref="C27:C29"/>
  </mergeCells>
  <printOptions horizontalCentered="1" verticalCentered="1"/>
  <pageMargins left="0.75" right="0.75" top="0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Tab1 Shpenzime sipas programeve</vt:lpstr>
      <vt:lpstr>Tab 2 Nr.Pun.Buxhetore</vt:lpstr>
      <vt:lpstr>Tab 2_a Nr.Pun sipas Qarqeve</vt:lpstr>
      <vt:lpstr>Tab 2_b Nr.Pun. sipas Bashkive</vt:lpstr>
      <vt:lpstr>Tab 4 Treguesit Fiskal</vt:lpstr>
      <vt:lpstr>Tab 5 Shoqeruese </vt:lpstr>
      <vt:lpstr>Tab5_a Shpenzimet sipas Qarqeve</vt:lpstr>
      <vt:lpstr>Tab5_bShpenzimet sipas Bashkive</vt:lpstr>
      <vt:lpstr>Tab 6 Shpenzimet Funksionale</vt:lpstr>
      <vt:lpstr>'Tab 2 Nr.Pun.Buxhetore'!Print_Area</vt:lpstr>
      <vt:lpstr>'Tab 2_a Nr.Pun sipas Qarqeve'!Print_Area</vt:lpstr>
      <vt:lpstr>'Tab 2_b Nr.Pun. sipas Bashkive'!Print_Area</vt:lpstr>
      <vt:lpstr>'Tab 4 Treguesit Fiskal'!Print_Area</vt:lpstr>
      <vt:lpstr>'Tab 5 Shoqeruese '!Print_Area</vt:lpstr>
      <vt:lpstr>'Tab5_a Shpenzimet sipas Qarqeve'!Print_Area</vt:lpstr>
      <vt:lpstr>'Tab5_bShpenzimet sipas Bashkive'!Print_Area</vt:lpstr>
      <vt:lpstr>'Tab 2 Nr.Pun.Buxhetore'!Print_Titles</vt:lpstr>
      <vt:lpstr>'Tab 5 Shoqeruese '!Print_Titles</vt:lpstr>
      <vt:lpstr>'Tab1 Shpenzime sipas programeve'!Print_Titles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Ornela Fejzaj</dc:creator>
  <cp:lastModifiedBy>Xhoana Agolli</cp:lastModifiedBy>
  <cp:lastPrinted>2020-06-09T11:31:07Z</cp:lastPrinted>
  <dcterms:created xsi:type="dcterms:W3CDTF">2020-05-06T11:28:59Z</dcterms:created>
  <dcterms:modified xsi:type="dcterms:W3CDTF">2020-06-09T11:33:54Z</dcterms:modified>
</cp:coreProperties>
</file>