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KSH 2021-2023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1" i="1" l="1"/>
  <c r="D291" i="1"/>
  <c r="F116" i="1"/>
  <c r="E7" i="1"/>
  <c r="E14" i="1"/>
  <c r="E36" i="1"/>
  <c r="E64" i="1"/>
  <c r="E86" i="1"/>
  <c r="E102" i="1"/>
  <c r="E112" i="1"/>
  <c r="E119" i="1"/>
  <c r="E135" i="1"/>
  <c r="E151" i="1"/>
  <c r="E173" i="1"/>
  <c r="E177" i="1"/>
  <c r="E190" i="1"/>
  <c r="E194" i="1"/>
  <c r="E198" i="1"/>
  <c r="E202" i="1"/>
  <c r="E206" i="1"/>
  <c r="E210" i="1"/>
  <c r="E214" i="1"/>
  <c r="E218" i="1"/>
  <c r="E222" i="1"/>
  <c r="E226" i="1"/>
  <c r="E231" i="1"/>
  <c r="E235" i="1"/>
  <c r="E239" i="1"/>
  <c r="E243" i="1"/>
  <c r="E251" i="1"/>
  <c r="E255" i="1"/>
  <c r="E259" i="1"/>
  <c r="E263" i="1"/>
  <c r="E267" i="1"/>
  <c r="E271" i="1"/>
  <c r="E275" i="1"/>
  <c r="E279" i="1"/>
  <c r="E286" i="1"/>
  <c r="F7" i="1"/>
  <c r="F14" i="1"/>
  <c r="F36" i="1"/>
  <c r="F64" i="1"/>
  <c r="F86" i="1"/>
  <c r="F102" i="1"/>
  <c r="F112" i="1"/>
  <c r="F119" i="1"/>
  <c r="F135" i="1"/>
  <c r="F151" i="1"/>
  <c r="F173" i="1"/>
  <c r="F177" i="1"/>
  <c r="F190" i="1"/>
  <c r="F194" i="1"/>
  <c r="F198" i="1"/>
  <c r="F202" i="1"/>
  <c r="F206" i="1"/>
  <c r="F210" i="1"/>
  <c r="F214" i="1"/>
  <c r="F218" i="1"/>
  <c r="F222" i="1"/>
  <c r="F226" i="1"/>
  <c r="F231" i="1"/>
  <c r="F235" i="1"/>
  <c r="F239" i="1"/>
  <c r="F243" i="1"/>
  <c r="F251" i="1"/>
  <c r="F255" i="1"/>
  <c r="F259" i="1"/>
  <c r="F263" i="1"/>
  <c r="F267" i="1"/>
  <c r="F271" i="1"/>
  <c r="F275" i="1"/>
  <c r="F279" i="1"/>
  <c r="F286" i="1"/>
  <c r="F291" i="1"/>
  <c r="G7" i="1"/>
  <c r="G14" i="1"/>
  <c r="G36" i="1"/>
  <c r="G64" i="1"/>
  <c r="G86" i="1"/>
  <c r="G102" i="1"/>
  <c r="G112" i="1"/>
  <c r="G119" i="1"/>
  <c r="G135" i="1"/>
  <c r="G151" i="1"/>
  <c r="G173" i="1"/>
  <c r="G177" i="1"/>
  <c r="G190" i="1"/>
  <c r="G194" i="1"/>
  <c r="G198" i="1"/>
  <c r="G202" i="1"/>
  <c r="G206" i="1"/>
  <c r="G210" i="1"/>
  <c r="G214" i="1"/>
  <c r="G218" i="1"/>
  <c r="G222" i="1"/>
  <c r="G226" i="1"/>
  <c r="G231" i="1"/>
  <c r="G235" i="1"/>
  <c r="G239" i="1"/>
  <c r="G243" i="1"/>
  <c r="G251" i="1"/>
  <c r="G255" i="1"/>
  <c r="G259" i="1"/>
  <c r="G263" i="1"/>
  <c r="G267" i="1"/>
  <c r="G271" i="1"/>
  <c r="G275" i="1"/>
  <c r="G279" i="1"/>
  <c r="G286" i="1"/>
  <c r="G291" i="1"/>
  <c r="H8" i="1"/>
  <c r="H9" i="1"/>
  <c r="H10" i="1"/>
  <c r="H11" i="1"/>
  <c r="H12" i="1"/>
  <c r="H13" i="1"/>
  <c r="H7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  <c r="H36" i="1"/>
  <c r="H64" i="1"/>
  <c r="H86" i="1"/>
  <c r="H102" i="1"/>
  <c r="H112" i="1"/>
  <c r="H119" i="1"/>
  <c r="H135" i="1"/>
  <c r="H151" i="1"/>
  <c r="H173" i="1"/>
  <c r="H177" i="1"/>
  <c r="H190" i="1"/>
  <c r="H194" i="1"/>
  <c r="H198" i="1"/>
  <c r="H202" i="1"/>
  <c r="H206" i="1"/>
  <c r="H210" i="1"/>
  <c r="H214" i="1"/>
  <c r="H218" i="1"/>
  <c r="H222" i="1"/>
  <c r="H226" i="1"/>
  <c r="H231" i="1"/>
  <c r="H235" i="1"/>
  <c r="H239" i="1"/>
  <c r="H243" i="1"/>
  <c r="H252" i="1"/>
  <c r="H253" i="1"/>
  <c r="H254" i="1"/>
  <c r="H251" i="1"/>
  <c r="H256" i="1"/>
  <c r="H257" i="1"/>
  <c r="H258" i="1"/>
  <c r="H255" i="1"/>
  <c r="H260" i="1"/>
  <c r="H261" i="1"/>
  <c r="H262" i="1"/>
  <c r="H259" i="1"/>
  <c r="H264" i="1"/>
  <c r="H265" i="1"/>
  <c r="H266" i="1"/>
  <c r="H263" i="1"/>
  <c r="H268" i="1"/>
  <c r="H269" i="1"/>
  <c r="H270" i="1"/>
  <c r="H267" i="1"/>
  <c r="H272" i="1"/>
  <c r="H273" i="1"/>
  <c r="H274" i="1"/>
  <c r="H271" i="1"/>
  <c r="H276" i="1"/>
  <c r="H277" i="1"/>
  <c r="H278" i="1"/>
  <c r="H275" i="1"/>
  <c r="H280" i="1"/>
  <c r="H281" i="1"/>
  <c r="H282" i="1"/>
  <c r="H283" i="1"/>
  <c r="H284" i="1"/>
  <c r="H285" i="1"/>
  <c r="H279" i="1"/>
  <c r="H287" i="1"/>
  <c r="H288" i="1"/>
  <c r="H289" i="1"/>
  <c r="H286" i="1"/>
  <c r="H291" i="1"/>
  <c r="D7" i="1"/>
  <c r="D14" i="1"/>
  <c r="D36" i="1"/>
  <c r="D64" i="1"/>
  <c r="D86" i="1"/>
  <c r="D102" i="1"/>
  <c r="D112" i="1"/>
  <c r="D119" i="1"/>
  <c r="D135" i="1"/>
  <c r="D151" i="1"/>
  <c r="D173" i="1"/>
  <c r="D177" i="1"/>
  <c r="D190" i="1"/>
  <c r="D194" i="1"/>
  <c r="D198" i="1"/>
  <c r="D202" i="1"/>
  <c r="D206" i="1"/>
  <c r="D210" i="1"/>
  <c r="D214" i="1"/>
  <c r="D218" i="1"/>
  <c r="D222" i="1"/>
  <c r="D226" i="1"/>
  <c r="D231" i="1"/>
  <c r="D235" i="1"/>
  <c r="D239" i="1"/>
  <c r="D243" i="1"/>
  <c r="D251" i="1"/>
  <c r="D255" i="1"/>
  <c r="D259" i="1"/>
  <c r="D263" i="1"/>
  <c r="D267" i="1"/>
  <c r="D271" i="1"/>
  <c r="D275" i="1"/>
  <c r="D279" i="1"/>
  <c r="D286" i="1"/>
  <c r="H246" i="1"/>
  <c r="H245" i="1"/>
  <c r="H244" i="1"/>
  <c r="H242" i="1"/>
  <c r="H241" i="1"/>
  <c r="H240" i="1"/>
  <c r="H238" i="1"/>
  <c r="H237" i="1"/>
  <c r="H236" i="1"/>
  <c r="H234" i="1"/>
  <c r="H233" i="1"/>
  <c r="H232" i="1"/>
  <c r="H230" i="1"/>
  <c r="H229" i="1"/>
  <c r="H228" i="1"/>
  <c r="H227" i="1"/>
  <c r="H225" i="1"/>
  <c r="H224" i="1"/>
  <c r="H223" i="1"/>
  <c r="H221" i="1"/>
  <c r="H220" i="1"/>
  <c r="H219" i="1"/>
  <c r="H217" i="1"/>
  <c r="H216" i="1"/>
  <c r="H215" i="1"/>
  <c r="H213" i="1"/>
  <c r="H212" i="1"/>
  <c r="H211" i="1"/>
  <c r="H209" i="1"/>
  <c r="H208" i="1"/>
  <c r="H207" i="1"/>
  <c r="H205" i="1"/>
  <c r="H204" i="1"/>
  <c r="H203" i="1"/>
  <c r="H201" i="1"/>
  <c r="H200" i="1"/>
  <c r="H199" i="1"/>
  <c r="H197" i="1"/>
  <c r="H196" i="1"/>
  <c r="H195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6" i="1"/>
  <c r="H175" i="1"/>
  <c r="H174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5" i="1"/>
  <c r="H104" i="1"/>
  <c r="H103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</calcChain>
</file>

<file path=xl/sharedStrings.xml><?xml version="1.0" encoding="utf-8"?>
<sst xmlns="http://schemas.openxmlformats.org/spreadsheetml/2006/main" count="198" uniqueCount="169">
  <si>
    <t>Kerkesat shtese per Politikat Ekzistuese dhe Politikat e Reja</t>
  </si>
  <si>
    <t>Kodi i Programit</t>
  </si>
  <si>
    <t>Programet Buxhetore</t>
  </si>
  <si>
    <t>Viti</t>
  </si>
  <si>
    <t>600+601</t>
  </si>
  <si>
    <t>602-606</t>
  </si>
  <si>
    <t>230-231</t>
  </si>
  <si>
    <t>Totali</t>
  </si>
  <si>
    <t>Sipas grup artikujve</t>
  </si>
  <si>
    <t>02</t>
  </si>
  <si>
    <t>Kuvendi</t>
  </si>
  <si>
    <t>Planifikimi, Menaxhimi dhe Administrimi</t>
  </si>
  <si>
    <t>Veprimtaria ligjvënëse</t>
  </si>
  <si>
    <t>05</t>
  </si>
  <si>
    <t>Ministria e Bujqësisë dhe Zhvillimit Rural</t>
  </si>
  <si>
    <t>04220</t>
  </si>
  <si>
    <t>Siguria Ushqimore dhe Mbrojtja e Konsumatorit</t>
  </si>
  <si>
    <t>04230</t>
  </si>
  <si>
    <t>Mbështetje për Peshkimin</t>
  </si>
  <si>
    <t>04240</t>
  </si>
  <si>
    <t>Menaxhimi i Infrastrukturës së Kullimit dhe Ujitjes</t>
  </si>
  <si>
    <t>04250</t>
  </si>
  <si>
    <t>Zhvillimi Rural duke mbështetur prodhimin bujqësor, blegtoral, agroindustrinë dhe marketingun</t>
  </si>
  <si>
    <t>04260</t>
  </si>
  <si>
    <t xml:space="preserve">Këshillimi dhe Informacioni Bujqësor </t>
  </si>
  <si>
    <t>05470</t>
  </si>
  <si>
    <t>Menaxhim i Qëndrueshëm i Tokës Bujqësore</t>
  </si>
  <si>
    <t>06</t>
  </si>
  <si>
    <t>MINISTRIA E INFRASTRUKTURES DHE ENERGJISE</t>
  </si>
  <si>
    <t>04560</t>
  </si>
  <si>
    <t>Trasnporti Ajror</t>
  </si>
  <si>
    <t>04540</t>
  </si>
  <si>
    <t>Trasnporti Detar</t>
  </si>
  <si>
    <t>04520</t>
  </si>
  <si>
    <t>Transporti Rrugor</t>
  </si>
  <si>
    <t>06220</t>
  </si>
  <si>
    <t>Menaxhimi I Mbetjeve Urbane</t>
  </si>
  <si>
    <t>06370</t>
  </si>
  <si>
    <t>Furnizimi me Uje dhe Kanalizime</t>
  </si>
  <si>
    <t>04320</t>
  </si>
  <si>
    <t>Mbeshtetje per Energjine</t>
  </si>
  <si>
    <t>04430</t>
  </si>
  <si>
    <t>Mbeshtetje per Burimet Natyrore</t>
  </si>
  <si>
    <t>06180</t>
  </si>
  <si>
    <t>Planifikimi Urban</t>
  </si>
  <si>
    <t>04440</t>
  </si>
  <si>
    <t>Mbeshtetje per Industrine</t>
  </si>
  <si>
    <t>10</t>
  </si>
  <si>
    <t>MINISTRIA E FINANCAVE DHE EKONOMISE</t>
  </si>
  <si>
    <t>01140</t>
  </si>
  <si>
    <t>Menaxhimi i te Ardhurave Tatimore</t>
  </si>
  <si>
    <t>01150</t>
  </si>
  <si>
    <t xml:space="preserve">Menaxhimi i te Ardhurave Doganore </t>
  </si>
  <si>
    <t>01160</t>
  </si>
  <si>
    <t>Lufta kunder Transaksioneve Financiare Jo-Ligjore</t>
  </si>
  <si>
    <t>10550</t>
  </si>
  <si>
    <t>Tregu i Punes</t>
  </si>
  <si>
    <t>09240</t>
  </si>
  <si>
    <t>Arsimi i  Mesem (profesional)</t>
  </si>
  <si>
    <t>06190</t>
  </si>
  <si>
    <t>Strehimi</t>
  </si>
  <si>
    <t>04170</t>
  </si>
  <si>
    <t>Inspektimi ne Pune</t>
  </si>
  <si>
    <t>Ministria e Arsimit, Sportit dhe Rinise</t>
  </si>
  <si>
    <t>Arsimi Baze</t>
  </si>
  <si>
    <t>Arsimi I Mesem</t>
  </si>
  <si>
    <t>Arsimi I Larte</t>
  </si>
  <si>
    <t>Zhvillimi I Sportit</t>
  </si>
  <si>
    <t>Ministria e Kultures</t>
  </si>
  <si>
    <t xml:space="preserve">Trashegimia Kulturore dhe Muzete </t>
  </si>
  <si>
    <t xml:space="preserve">Arti dhe Kultura </t>
  </si>
  <si>
    <t>Ministria e Shendetesise dhe Mbrotjes Sociale</t>
  </si>
  <si>
    <t>Sherbimet te Kujdesit Dytesor</t>
  </si>
  <si>
    <t>Sherbimet e Shendetit Publik</t>
  </si>
  <si>
    <t>MINISTRIA E DREJTESISE</t>
  </si>
  <si>
    <t>01110</t>
  </si>
  <si>
    <t>Planifikim, Menaxhim, Administrim</t>
  </si>
  <si>
    <t>01130</t>
  </si>
  <si>
    <t>Mjekësia ligjore</t>
  </si>
  <si>
    <t>03440</t>
  </si>
  <si>
    <t>Sistemi i burgjeve</t>
  </si>
  <si>
    <t>03350</t>
  </si>
  <si>
    <t>Shërbimi i Përmbarimit Gjyqësor</t>
  </si>
  <si>
    <t>03490</t>
  </si>
  <si>
    <t>Shërbimi i provës</t>
  </si>
  <si>
    <t xml:space="preserve">Ministria e Brendshme </t>
  </si>
  <si>
    <t>Planifikim/Menaxhim/ Administrim</t>
  </si>
  <si>
    <t>03140</t>
  </si>
  <si>
    <t>Policia e Shtetit</t>
  </si>
  <si>
    <t>03150</t>
  </si>
  <si>
    <t>Garda e Republikes</t>
  </si>
  <si>
    <t>Prefekturat dhe Fuksionet e Deleguara</t>
  </si>
  <si>
    <t>01170</t>
  </si>
  <si>
    <t>Gjendja Civile</t>
  </si>
  <si>
    <t>MINISTRIA E MBROJTJES</t>
  </si>
  <si>
    <t>Planifikim, Menaxhim dhe  Administrim</t>
  </si>
  <si>
    <t>02120</t>
  </si>
  <si>
    <t>Forcat e Luftimit</t>
  </si>
  <si>
    <t>02150</t>
  </si>
  <si>
    <t>Mbështetja e Luftimit</t>
  </si>
  <si>
    <t>09430</t>
  </si>
  <si>
    <t>Arsimi Ushtarak</t>
  </si>
  <si>
    <t>07340</t>
  </si>
  <si>
    <t>Mbështetje për shëndetësinë</t>
  </si>
  <si>
    <t>10270</t>
  </si>
  <si>
    <t>Mbështetje Sociale për Ushtarakët</t>
  </si>
  <si>
    <t>10910</t>
  </si>
  <si>
    <t>Emergjencat Civile</t>
  </si>
  <si>
    <t>Kontrolli i Larte i Shtetit</t>
  </si>
  <si>
    <t>Veprimtaria Audituese e KLSH</t>
  </si>
  <si>
    <t>MINISTRIA E TURIZMIT DHE MJEDISIT</t>
  </si>
  <si>
    <t>05320</t>
  </si>
  <si>
    <t>Programe per mbrojtjen e Mjedisit</t>
  </si>
  <si>
    <t>Administrimi i Pyjeve</t>
  </si>
  <si>
    <t>04760</t>
  </si>
  <si>
    <t>Zhvillimi i Turizmit</t>
  </si>
  <si>
    <t>Agjencia Telegrafike Shqiptare</t>
  </si>
  <si>
    <t>Veprimtaria Telegrafike e ATSH-se</t>
  </si>
  <si>
    <t>Instituti I Statistikave</t>
  </si>
  <si>
    <t>Veprimtaria  Statistikore</t>
  </si>
  <si>
    <t>SHKOLLA E MAGJISTRATURËS</t>
  </si>
  <si>
    <t>Veprimtaria Arsimore</t>
  </si>
  <si>
    <t>Qendra Kombetare e Kinematografise</t>
  </si>
  <si>
    <t>Mbeshtetja e Veprimtarise  kinematografike</t>
  </si>
  <si>
    <t>Avokati Popullit</t>
  </si>
  <si>
    <t>Komisioneri per Mbikeqyrjen e Sherbimit Civil</t>
  </si>
  <si>
    <t>Inspektoriati i Lartë i  Deklarimit dhe Kontrollit të Pasurive dhe Konfliktit të Interesit</t>
  </si>
  <si>
    <t>Autoriteti I Konkurrences</t>
  </si>
  <si>
    <t>04118</t>
  </si>
  <si>
    <t>Mbikeqyrja e Tregut dhe Advokacia e Konkurrences</t>
  </si>
  <si>
    <t xml:space="preserve">Institucione te Tjera Qeveritare </t>
  </si>
  <si>
    <t>KEK (Institucion i ri ne 2019)</t>
  </si>
  <si>
    <t>2021</t>
  </si>
  <si>
    <t>Antikorrupsioni (Institucion i ri ne 2020)</t>
  </si>
  <si>
    <t>Agjencia Kombetare e Shoqerise se Informacionit</t>
  </si>
  <si>
    <t>Drejtoria e Sherbimeve Qeveritare</t>
  </si>
  <si>
    <t>Mbështetje për shoqërinë civile</t>
  </si>
  <si>
    <t>Mbështetje financiare dhe asistencë teknike për Shoqërinë Civile</t>
  </si>
  <si>
    <t>Komisioneri per te Drejten e Informimit dhe Mbrojtjen e te Dhenave Personale</t>
  </si>
  <si>
    <t>Planifikim/Menaxhim/Administrim</t>
  </si>
  <si>
    <t>KOMISIONI I PROKURIMEVE PUBLIKE</t>
  </si>
  <si>
    <t>Autoriteti për Informimin mbi Dokumentet e ish-Sigurimit të Shtetit</t>
  </si>
  <si>
    <t>REFORMA NE DREJTESI</t>
  </si>
  <si>
    <t>PROKURORIA E PËRGJITHSHME</t>
  </si>
  <si>
    <t>GJYKATA KUSHTETUESE</t>
  </si>
  <si>
    <t>03320</t>
  </si>
  <si>
    <t xml:space="preserve">Veprimtaria gjyqësore kushtetuese </t>
  </si>
  <si>
    <t>KOMISIONERI PUBLIK</t>
  </si>
  <si>
    <t>03360</t>
  </si>
  <si>
    <t>Veprimtaria e komisionerit publik</t>
  </si>
  <si>
    <t>KOMISIONI I PAVARUR I KUALIFIKIMIT</t>
  </si>
  <si>
    <t>03330</t>
  </si>
  <si>
    <t>ILD</t>
  </si>
  <si>
    <t>03340</t>
  </si>
  <si>
    <t>Komisioni Apelimit te rivleresimit</t>
  </si>
  <si>
    <t>SPAK</t>
  </si>
  <si>
    <t>KLGJ</t>
  </si>
  <si>
    <t>03310</t>
  </si>
  <si>
    <t>Buxheti gjyqesor</t>
  </si>
  <si>
    <t>KLP</t>
  </si>
  <si>
    <t>Veprimtaria e KLP</t>
  </si>
  <si>
    <t>TOTALI</t>
  </si>
  <si>
    <t>000/LEK</t>
  </si>
  <si>
    <t>KËRKESAT SHTESË PËR VITET 2021-2023</t>
  </si>
  <si>
    <t>01120</t>
  </si>
  <si>
    <t>09820</t>
  </si>
  <si>
    <t>08220</t>
  </si>
  <si>
    <t>01610</t>
  </si>
  <si>
    <t>03390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</si>
</sst>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000"/>
    <numFmt numFmtId="167" formatCode="_-* #,##0.00_L_e_k_-;\-* #,##0.00_L_e_k_-;_-* &quot;-&quot;??_L_e_k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9" fillId="0" borderId="0"/>
    <xf numFmtId="167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164" fontId="4" fillId="0" borderId="2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left"/>
    </xf>
    <xf numFmtId="164" fontId="4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2" xfId="2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" fontId="8" fillId="0" borderId="22" xfId="2" applyNumberFormat="1" applyFont="1" applyFill="1" applyBorder="1" applyAlignment="1">
      <alignment horizontal="center"/>
    </xf>
    <xf numFmtId="164" fontId="8" fillId="0" borderId="7" xfId="1" applyNumberFormat="1" applyFont="1" applyFill="1" applyBorder="1" applyAlignment="1">
      <alignment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" fontId="8" fillId="0" borderId="25" xfId="2" applyNumberFormat="1" applyFont="1" applyFill="1" applyBorder="1" applyAlignment="1">
      <alignment horizontal="center"/>
    </xf>
    <xf numFmtId="1" fontId="8" fillId="0" borderId="27" xfId="2" applyNumberFormat="1" applyFont="1" applyFill="1" applyBorder="1" applyAlignment="1">
      <alignment horizontal="center"/>
    </xf>
    <xf numFmtId="3" fontId="8" fillId="0" borderId="21" xfId="3" applyNumberFormat="1" applyFont="1" applyFill="1" applyBorder="1" applyAlignment="1">
      <alignment horizontal="left"/>
    </xf>
    <xf numFmtId="164" fontId="8" fillId="0" borderId="29" xfId="1" applyNumberFormat="1" applyFont="1" applyFill="1" applyBorder="1" applyAlignment="1">
      <alignment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3" fontId="10" fillId="0" borderId="23" xfId="3" applyNumberFormat="1" applyFont="1" applyFill="1" applyBorder="1" applyAlignment="1">
      <alignment horizontal="left"/>
    </xf>
    <xf numFmtId="3" fontId="10" fillId="0" borderId="12" xfId="3" applyNumberFormat="1" applyFont="1" applyFill="1" applyBorder="1" applyAlignment="1">
      <alignment horizontal="left"/>
    </xf>
    <xf numFmtId="164" fontId="8" fillId="0" borderId="13" xfId="1" applyNumberFormat="1" applyFont="1" applyFill="1" applyBorder="1" applyAlignment="1">
      <alignment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66" fontId="8" fillId="0" borderId="35" xfId="3" applyNumberFormat="1" applyFont="1" applyFill="1" applyBorder="1" applyAlignment="1">
      <alignment horizontal="left"/>
    </xf>
    <xf numFmtId="1" fontId="4" fillId="0" borderId="22" xfId="2" applyNumberFormat="1" applyFont="1" applyFill="1" applyBorder="1" applyAlignment="1">
      <alignment horizontal="center"/>
    </xf>
    <xf numFmtId="164" fontId="4" fillId="0" borderId="29" xfId="1" applyNumberFormat="1" applyFont="1" applyFill="1" applyBorder="1" applyAlignment="1">
      <alignment horizontal="center" vertical="center"/>
    </xf>
    <xf numFmtId="166" fontId="8" fillId="0" borderId="36" xfId="3" applyNumberFormat="1" applyFont="1" applyFill="1" applyBorder="1" applyAlignment="1">
      <alignment horizontal="left"/>
    </xf>
    <xf numFmtId="164" fontId="8" fillId="0" borderId="7" xfId="1" applyNumberFormat="1" applyFont="1" applyFill="1" applyBorder="1" applyAlignment="1">
      <alignment horizontal="center" vertical="center"/>
    </xf>
    <xf numFmtId="166" fontId="8" fillId="0" borderId="37" xfId="3" applyNumberFormat="1" applyFont="1" applyFill="1" applyBorder="1" applyAlignment="1">
      <alignment horizontal="left"/>
    </xf>
    <xf numFmtId="164" fontId="8" fillId="0" borderId="13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1" fontId="8" fillId="0" borderId="13" xfId="2" applyNumberFormat="1" applyFont="1" applyFill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 vertical="center"/>
    </xf>
    <xf numFmtId="3" fontId="10" fillId="0" borderId="4" xfId="2" applyNumberFormat="1" applyFont="1" applyFill="1" applyBorder="1" applyAlignment="1">
      <alignment horizontal="left" vertical="center"/>
    </xf>
    <xf numFmtId="3" fontId="10" fillId="0" borderId="5" xfId="2" applyNumberFormat="1" applyFont="1" applyFill="1" applyBorder="1" applyAlignment="1">
      <alignment horizontal="left" vertical="center"/>
    </xf>
    <xf numFmtId="3" fontId="10" fillId="0" borderId="11" xfId="2" applyNumberFormat="1" applyFont="1" applyFill="1" applyBorder="1" applyAlignment="1">
      <alignment horizontal="left" vertical="center"/>
    </xf>
    <xf numFmtId="1" fontId="4" fillId="0" borderId="25" xfId="2" applyNumberFormat="1" applyFont="1" applyFill="1" applyBorder="1" applyAlignment="1">
      <alignment horizontal="center"/>
    </xf>
    <xf numFmtId="1" fontId="4" fillId="0" borderId="13" xfId="2" applyNumberFormat="1" applyFont="1" applyFill="1" applyBorder="1" applyAlignment="1">
      <alignment horizontal="center"/>
    </xf>
    <xf numFmtId="0" fontId="10" fillId="0" borderId="21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left" vertical="center"/>
    </xf>
    <xf numFmtId="0" fontId="8" fillId="0" borderId="11" xfId="1" applyNumberFormat="1" applyFont="1" applyFill="1" applyBorder="1" applyAlignment="1">
      <alignment horizontal="left" vertical="center"/>
    </xf>
    <xf numFmtId="164" fontId="8" fillId="0" borderId="7" xfId="1" applyNumberFormat="1" applyFont="1" applyBorder="1" applyAlignment="1">
      <alignment horizontal="center" vertical="center"/>
    </xf>
    <xf numFmtId="165" fontId="10" fillId="0" borderId="41" xfId="3" applyNumberFormat="1" applyFont="1" applyFill="1" applyBorder="1" applyAlignment="1">
      <alignment horizontal="center"/>
    </xf>
    <xf numFmtId="166" fontId="10" fillId="2" borderId="42" xfId="3" applyNumberFormat="1" applyFont="1" applyFill="1" applyBorder="1" applyAlignment="1">
      <alignment horizontal="left" vertical="top" wrapText="1"/>
    </xf>
    <xf numFmtId="49" fontId="4" fillId="2" borderId="25" xfId="4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 vertical="center"/>
    </xf>
    <xf numFmtId="166" fontId="10" fillId="2" borderId="43" xfId="3" applyNumberFormat="1" applyFont="1" applyFill="1" applyBorder="1" applyAlignment="1">
      <alignment horizontal="left" vertical="top" wrapText="1"/>
    </xf>
    <xf numFmtId="166" fontId="10" fillId="2" borderId="43" xfId="3" applyNumberFormat="1" applyFont="1" applyFill="1" applyBorder="1" applyAlignment="1">
      <alignment horizontal="left" vertical="center" wrapText="1"/>
    </xf>
    <xf numFmtId="165" fontId="10" fillId="0" borderId="44" xfId="3" applyNumberFormat="1" applyFont="1" applyFill="1" applyBorder="1" applyAlignment="1">
      <alignment horizontal="center"/>
    </xf>
    <xf numFmtId="166" fontId="10" fillId="2" borderId="11" xfId="3" applyNumberFormat="1" applyFont="1" applyFill="1" applyBorder="1" applyAlignment="1">
      <alignment horizontal="left" vertical="center" wrapText="1"/>
    </xf>
    <xf numFmtId="49" fontId="4" fillId="0" borderId="45" xfId="4" applyNumberFormat="1" applyFont="1" applyFill="1" applyBorder="1" applyAlignment="1">
      <alignment horizontal="center"/>
    </xf>
    <xf numFmtId="166" fontId="10" fillId="0" borderId="46" xfId="3" applyNumberFormat="1" applyFont="1" applyFill="1" applyBorder="1" applyAlignment="1">
      <alignment horizontal="left"/>
    </xf>
    <xf numFmtId="166" fontId="8" fillId="0" borderId="39" xfId="3" applyNumberFormat="1" applyFont="1" applyFill="1" applyBorder="1" applyAlignment="1">
      <alignment horizontal="left"/>
    </xf>
    <xf numFmtId="166" fontId="8" fillId="0" borderId="40" xfId="3" applyNumberFormat="1" applyFont="1" applyFill="1" applyBorder="1" applyAlignment="1">
      <alignment horizontal="left"/>
    </xf>
    <xf numFmtId="0" fontId="8" fillId="0" borderId="21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11" xfId="1" applyNumberFormat="1" applyFont="1" applyFill="1" applyBorder="1" applyAlignment="1">
      <alignment horizontal="center" vertical="center"/>
    </xf>
    <xf numFmtId="0" fontId="8" fillId="0" borderId="23" xfId="1" applyNumberFormat="1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center" vertical="center"/>
    </xf>
    <xf numFmtId="0" fontId="10" fillId="0" borderId="21" xfId="1" applyNumberFormat="1" applyFont="1" applyFill="1" applyBorder="1" applyAlignment="1">
      <alignment horizontal="left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50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3" fontId="10" fillId="2" borderId="21" xfId="2" applyNumberFormat="1" applyFont="1" applyFill="1" applyBorder="1" applyAlignment="1">
      <alignment vertical="center"/>
    </xf>
    <xf numFmtId="1" fontId="4" fillId="0" borderId="21" xfId="2" applyNumberFormat="1" applyFont="1" applyFill="1" applyBorder="1" applyAlignment="1">
      <alignment horizontal="center"/>
    </xf>
    <xf numFmtId="3" fontId="10" fillId="2" borderId="23" xfId="2" applyNumberFormat="1" applyFont="1" applyFill="1" applyBorder="1" applyAlignment="1">
      <alignment vertical="center"/>
    </xf>
    <xf numFmtId="1" fontId="8" fillId="0" borderId="23" xfId="2" applyNumberFormat="1" applyFont="1" applyFill="1" applyBorder="1" applyAlignment="1">
      <alignment horizontal="center"/>
    </xf>
    <xf numFmtId="1" fontId="4" fillId="0" borderId="23" xfId="2" applyNumberFormat="1" applyFont="1" applyFill="1" applyBorder="1" applyAlignment="1">
      <alignment horizontal="center"/>
    </xf>
    <xf numFmtId="3" fontId="10" fillId="2" borderId="12" xfId="2" applyNumberFormat="1" applyFont="1" applyFill="1" applyBorder="1" applyAlignment="1">
      <alignment vertical="center"/>
    </xf>
    <xf numFmtId="1" fontId="8" fillId="0" borderId="12" xfId="2" applyNumberFormat="1" applyFont="1" applyFill="1" applyBorder="1" applyAlignment="1">
      <alignment horizontal="center"/>
    </xf>
    <xf numFmtId="3" fontId="10" fillId="2" borderId="38" xfId="2" applyNumberFormat="1" applyFont="1" applyFill="1" applyBorder="1" applyAlignment="1">
      <alignment vertical="center"/>
    </xf>
    <xf numFmtId="1" fontId="8" fillId="0" borderId="38" xfId="2" applyNumberFormat="1" applyFont="1" applyFill="1" applyBorder="1" applyAlignment="1">
      <alignment horizontal="center"/>
    </xf>
    <xf numFmtId="3" fontId="10" fillId="2" borderId="6" xfId="2" applyNumberFormat="1" applyFont="1" applyFill="1" applyBorder="1" applyAlignment="1">
      <alignment vertical="center"/>
    </xf>
    <xf numFmtId="1" fontId="4" fillId="0" borderId="6" xfId="2" applyNumberFormat="1" applyFont="1" applyFill="1" applyBorder="1" applyAlignment="1">
      <alignment horizontal="center"/>
    </xf>
    <xf numFmtId="3" fontId="10" fillId="2" borderId="21" xfId="2" applyNumberFormat="1" applyFont="1" applyFill="1" applyBorder="1" applyAlignment="1">
      <alignment vertical="center" wrapText="1"/>
    </xf>
    <xf numFmtId="1" fontId="8" fillId="0" borderId="21" xfId="2" applyNumberFormat="1" applyFont="1" applyFill="1" applyBorder="1" applyAlignment="1">
      <alignment horizontal="center"/>
    </xf>
    <xf numFmtId="3" fontId="10" fillId="2" borderId="23" xfId="2" applyNumberFormat="1" applyFont="1" applyFill="1" applyBorder="1" applyAlignment="1">
      <alignment vertical="center" wrapText="1"/>
    </xf>
    <xf numFmtId="3" fontId="10" fillId="2" borderId="12" xfId="2" applyNumberFormat="1" applyFont="1" applyFill="1" applyBorder="1" applyAlignment="1">
      <alignment vertical="center" wrapText="1"/>
    </xf>
    <xf numFmtId="0" fontId="10" fillId="0" borderId="21" xfId="1" applyNumberFormat="1" applyFont="1" applyFill="1" applyBorder="1" applyAlignment="1">
      <alignment vertical="center"/>
    </xf>
    <xf numFmtId="0" fontId="10" fillId="0" borderId="23" xfId="1" applyNumberFormat="1" applyFont="1" applyFill="1" applyBorder="1" applyAlignment="1">
      <alignment vertical="center"/>
    </xf>
    <xf numFmtId="0" fontId="10" fillId="0" borderId="12" xfId="1" applyNumberFormat="1" applyFont="1" applyFill="1" applyBorder="1" applyAlignment="1">
      <alignment vertical="center"/>
    </xf>
    <xf numFmtId="3" fontId="10" fillId="0" borderId="21" xfId="2" applyNumberFormat="1" applyFont="1" applyFill="1" applyBorder="1" applyAlignment="1">
      <alignment horizontal="left" vertical="center"/>
    </xf>
    <xf numFmtId="3" fontId="10" fillId="0" borderId="23" xfId="2" applyNumberFormat="1" applyFont="1" applyFill="1" applyBorder="1" applyAlignment="1">
      <alignment horizontal="left" vertical="center"/>
    </xf>
    <xf numFmtId="3" fontId="10" fillId="0" borderId="12" xfId="2" applyNumberFormat="1" applyFont="1" applyFill="1" applyBorder="1" applyAlignment="1">
      <alignment horizontal="left" vertical="center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0" fillId="0" borderId="12" xfId="1" applyNumberFormat="1" applyFont="1" applyFill="1" applyBorder="1" applyAlignment="1">
      <alignment vertical="center" wrapText="1"/>
    </xf>
    <xf numFmtId="166" fontId="10" fillId="0" borderId="51" xfId="0" applyNumberFormat="1" applyFont="1" applyBorder="1" applyAlignment="1">
      <alignment vertical="center"/>
    </xf>
    <xf numFmtId="166" fontId="10" fillId="0" borderId="52" xfId="0" applyNumberFormat="1" applyFont="1" applyBorder="1" applyAlignment="1">
      <alignment vertical="center"/>
    </xf>
    <xf numFmtId="166" fontId="10" fillId="0" borderId="53" xfId="0" applyNumberFormat="1" applyFont="1" applyBorder="1" applyAlignment="1">
      <alignment vertical="center"/>
    </xf>
    <xf numFmtId="0" fontId="10" fillId="0" borderId="23" xfId="1" applyNumberFormat="1" applyFont="1" applyFill="1" applyBorder="1" applyAlignment="1">
      <alignment horizontal="left" vertical="center"/>
    </xf>
    <xf numFmtId="0" fontId="10" fillId="0" borderId="12" xfId="1" applyNumberFormat="1" applyFont="1" applyFill="1" applyBorder="1" applyAlignment="1">
      <alignment horizontal="left" vertical="center"/>
    </xf>
    <xf numFmtId="166" fontId="10" fillId="0" borderId="21" xfId="3" applyNumberFormat="1" applyFont="1" applyFill="1" applyBorder="1" applyAlignment="1">
      <alignment vertical="top" wrapText="1"/>
    </xf>
    <xf numFmtId="166" fontId="8" fillId="0" borderId="23" xfId="3" applyNumberFormat="1" applyFont="1" applyFill="1" applyBorder="1" applyAlignment="1">
      <alignment vertical="top" wrapText="1"/>
    </xf>
    <xf numFmtId="166" fontId="8" fillId="0" borderId="12" xfId="3" applyNumberFormat="1" applyFont="1" applyFill="1" applyBorder="1" applyAlignment="1">
      <alignment vertical="top" wrapText="1"/>
    </xf>
    <xf numFmtId="1" fontId="4" fillId="0" borderId="12" xfId="2" applyNumberFormat="1" applyFont="1" applyFill="1" applyBorder="1" applyAlignment="1">
      <alignment horizontal="center"/>
    </xf>
    <xf numFmtId="1" fontId="4" fillId="0" borderId="21" xfId="2" applyNumberFormat="1" applyFont="1" applyBorder="1" applyAlignment="1">
      <alignment horizontal="center" vertical="center"/>
    </xf>
    <xf numFmtId="1" fontId="4" fillId="0" borderId="23" xfId="2" applyNumberFormat="1" applyFont="1" applyBorder="1" applyAlignment="1">
      <alignment horizontal="center" vertical="center"/>
    </xf>
    <xf numFmtId="1" fontId="4" fillId="0" borderId="12" xfId="2" applyNumberFormat="1" applyFont="1" applyBorder="1" applyAlignment="1">
      <alignment horizontal="center" vertical="center"/>
    </xf>
    <xf numFmtId="0" fontId="8" fillId="0" borderId="23" xfId="1" applyNumberFormat="1" applyFont="1" applyFill="1" applyBorder="1" applyAlignment="1">
      <alignment horizontal="left" vertical="center"/>
    </xf>
    <xf numFmtId="0" fontId="8" fillId="0" borderId="12" xfId="1" applyNumberFormat="1" applyFont="1" applyFill="1" applyBorder="1" applyAlignment="1">
      <alignment horizontal="left" vertical="center"/>
    </xf>
    <xf numFmtId="3" fontId="10" fillId="2" borderId="54" xfId="2" applyNumberFormat="1" applyFont="1" applyFill="1" applyBorder="1" applyAlignment="1">
      <alignment horizontal="left"/>
    </xf>
    <xf numFmtId="3" fontId="10" fillId="2" borderId="55" xfId="2" applyNumberFormat="1" applyFont="1" applyFill="1" applyBorder="1" applyAlignment="1">
      <alignment horizontal="left"/>
    </xf>
    <xf numFmtId="3" fontId="10" fillId="2" borderId="56" xfId="2" applyNumberFormat="1" applyFont="1" applyFill="1" applyBorder="1" applyAlignment="1">
      <alignment horizontal="left"/>
    </xf>
    <xf numFmtId="166" fontId="8" fillId="2" borderId="28" xfId="3" applyNumberFormat="1" applyFont="1" applyFill="1" applyBorder="1" applyAlignment="1">
      <alignment horizontal="left"/>
    </xf>
    <xf numFmtId="166" fontId="8" fillId="2" borderId="30" xfId="3" applyNumberFormat="1" applyFont="1" applyFill="1" applyBorder="1" applyAlignment="1">
      <alignment horizontal="left"/>
    </xf>
    <xf numFmtId="166" fontId="8" fillId="2" borderId="31" xfId="3" applyNumberFormat="1" applyFont="1" applyFill="1" applyBorder="1" applyAlignment="1">
      <alignment horizontal="left"/>
    </xf>
    <xf numFmtId="3" fontId="10" fillId="0" borderId="21" xfId="2" applyNumberFormat="1" applyFont="1" applyFill="1" applyBorder="1" applyAlignment="1">
      <alignment vertical="center" wrapText="1"/>
    </xf>
    <xf numFmtId="3" fontId="10" fillId="0" borderId="23" xfId="2" applyNumberFormat="1" applyFont="1" applyFill="1" applyBorder="1" applyAlignment="1">
      <alignment vertical="center" wrapText="1"/>
    </xf>
    <xf numFmtId="3" fontId="10" fillId="0" borderId="12" xfId="2" applyNumberFormat="1" applyFont="1" applyFill="1" applyBorder="1" applyAlignment="1">
      <alignment vertical="center" wrapText="1"/>
    </xf>
    <xf numFmtId="3" fontId="10" fillId="0" borderId="21" xfId="2" applyNumberFormat="1" applyFont="1" applyFill="1" applyBorder="1" applyAlignment="1">
      <alignment vertical="center"/>
    </xf>
    <xf numFmtId="3" fontId="10" fillId="0" borderId="23" xfId="2" applyNumberFormat="1" applyFont="1" applyFill="1" applyBorder="1" applyAlignment="1">
      <alignment vertical="center"/>
    </xf>
    <xf numFmtId="3" fontId="10" fillId="0" borderId="12" xfId="2" applyNumberFormat="1" applyFont="1" applyFill="1" applyBorder="1" applyAlignment="1">
      <alignment vertical="center"/>
    </xf>
    <xf numFmtId="1" fontId="4" fillId="0" borderId="46" xfId="2" applyNumberFormat="1" applyFont="1" applyFill="1" applyBorder="1" applyAlignment="1">
      <alignment horizontal="center"/>
    </xf>
    <xf numFmtId="1" fontId="8" fillId="0" borderId="24" xfId="2" applyNumberFormat="1" applyFont="1" applyFill="1" applyBorder="1" applyAlignment="1">
      <alignment horizontal="center"/>
    </xf>
    <xf numFmtId="1" fontId="8" fillId="0" borderId="26" xfId="2" applyNumberFormat="1" applyFont="1" applyFill="1" applyBorder="1" applyAlignment="1">
      <alignment horizontal="center"/>
    </xf>
    <xf numFmtId="166" fontId="8" fillId="0" borderId="21" xfId="3" applyNumberFormat="1" applyFont="1" applyFill="1" applyBorder="1" applyAlignment="1">
      <alignment horizontal="left"/>
    </xf>
    <xf numFmtId="166" fontId="8" fillId="0" borderId="23" xfId="3" applyNumberFormat="1" applyFont="1" applyFill="1" applyBorder="1" applyAlignment="1">
      <alignment horizontal="left"/>
    </xf>
    <xf numFmtId="166" fontId="8" fillId="0" borderId="12" xfId="3" applyNumberFormat="1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166" fontId="8" fillId="0" borderId="21" xfId="3" applyNumberFormat="1" applyFont="1" applyFill="1" applyBorder="1" applyAlignment="1">
      <alignment horizontal="left" wrapText="1"/>
    </xf>
    <xf numFmtId="3" fontId="8" fillId="2" borderId="28" xfId="3" applyNumberFormat="1" applyFont="1" applyFill="1" applyBorder="1" applyAlignment="1">
      <alignment horizontal="left" vertical="center"/>
    </xf>
    <xf numFmtId="1" fontId="8" fillId="0" borderId="21" xfId="2" applyNumberFormat="1" applyFont="1" applyFill="1" applyBorder="1" applyAlignment="1">
      <alignment horizontal="center" vertical="center"/>
    </xf>
    <xf numFmtId="3" fontId="10" fillId="2" borderId="23" xfId="3" applyNumberFormat="1" applyFont="1" applyFill="1" applyBorder="1" applyAlignment="1">
      <alignment horizontal="left" vertical="center"/>
    </xf>
    <xf numFmtId="1" fontId="8" fillId="0" borderId="23" xfId="2" applyNumberFormat="1" applyFont="1" applyFill="1" applyBorder="1" applyAlignment="1">
      <alignment horizontal="center" vertical="center"/>
    </xf>
    <xf numFmtId="3" fontId="10" fillId="2" borderId="12" xfId="3" applyNumberFormat="1" applyFont="1" applyFill="1" applyBorder="1" applyAlignment="1">
      <alignment horizontal="left" vertical="center"/>
    </xf>
    <xf numFmtId="1" fontId="8" fillId="0" borderId="12" xfId="2" applyNumberFormat="1" applyFont="1" applyFill="1" applyBorder="1" applyAlignment="1">
      <alignment horizontal="center" vertical="center"/>
    </xf>
    <xf numFmtId="166" fontId="8" fillId="2" borderId="21" xfId="3" applyNumberFormat="1" applyFont="1" applyFill="1" applyBorder="1" applyAlignment="1">
      <alignment horizontal="left"/>
    </xf>
    <xf numFmtId="166" fontId="8" fillId="2" borderId="23" xfId="3" applyNumberFormat="1" applyFont="1" applyFill="1" applyBorder="1" applyAlignment="1">
      <alignment horizontal="left"/>
    </xf>
    <xf numFmtId="166" fontId="8" fillId="2" borderId="12" xfId="3" applyNumberFormat="1" applyFont="1" applyFill="1" applyBorder="1" applyAlignment="1">
      <alignment horizontal="left"/>
    </xf>
    <xf numFmtId="164" fontId="11" fillId="0" borderId="17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/>
    </xf>
    <xf numFmtId="164" fontId="11" fillId="0" borderId="19" xfId="1" applyNumberFormat="1" applyFont="1" applyBorder="1" applyAlignment="1">
      <alignment horizontal="center" vertical="center"/>
    </xf>
    <xf numFmtId="49" fontId="8" fillId="5" borderId="1" xfId="2" applyNumberFormat="1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left"/>
    </xf>
    <xf numFmtId="0" fontId="8" fillId="5" borderId="2" xfId="2" applyFont="1" applyFill="1" applyBorder="1" applyAlignment="1"/>
    <xf numFmtId="164" fontId="6" fillId="6" borderId="1" xfId="1" applyNumberFormat="1" applyFont="1" applyFill="1" applyBorder="1" applyAlignment="1"/>
    <xf numFmtId="0" fontId="8" fillId="5" borderId="2" xfId="2" applyFont="1" applyFill="1" applyBorder="1" applyAlignment="1">
      <alignment vertical="center"/>
    </xf>
    <xf numFmtId="0" fontId="8" fillId="5" borderId="2" xfId="2" applyFont="1" applyFill="1" applyBorder="1" applyAlignment="1">
      <alignment horizontal="left" wrapText="1"/>
    </xf>
    <xf numFmtId="164" fontId="6" fillId="6" borderId="1" xfId="1" applyNumberFormat="1" applyFont="1" applyFill="1" applyBorder="1" applyAlignment="1">
      <alignment horizontal="center" vertical="center"/>
    </xf>
    <xf numFmtId="164" fontId="2" fillId="6" borderId="17" xfId="1" applyNumberFormat="1" applyFont="1" applyFill="1" applyBorder="1" applyAlignment="1">
      <alignment horizontal="center" vertical="center"/>
    </xf>
    <xf numFmtId="164" fontId="2" fillId="6" borderId="18" xfId="1" applyNumberFormat="1" applyFont="1" applyFill="1" applyBorder="1" applyAlignment="1">
      <alignment horizontal="center" vertical="center"/>
    </xf>
    <xf numFmtId="164" fontId="2" fillId="6" borderId="19" xfId="1" applyNumberFormat="1" applyFont="1" applyFill="1" applyBorder="1" applyAlignment="1">
      <alignment horizontal="center" vertical="center"/>
    </xf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left" vertical="center"/>
    </xf>
    <xf numFmtId="0" fontId="8" fillId="5" borderId="1" xfId="2" applyFont="1" applyFill="1" applyBorder="1" applyAlignment="1">
      <alignment horizontal="center"/>
    </xf>
    <xf numFmtId="164" fontId="6" fillId="6" borderId="7" xfId="1" applyNumberFormat="1" applyFont="1" applyFill="1" applyBorder="1" applyAlignment="1">
      <alignment horizontal="center" vertical="center"/>
    </xf>
    <xf numFmtId="164" fontId="2" fillId="6" borderId="14" xfId="1" applyNumberFormat="1" applyFont="1" applyFill="1" applyBorder="1" applyAlignment="1">
      <alignment horizontal="center" vertical="center"/>
    </xf>
    <xf numFmtId="164" fontId="2" fillId="6" borderId="15" xfId="1" applyNumberFormat="1" applyFont="1" applyFill="1" applyBorder="1" applyAlignment="1">
      <alignment horizontal="center" vertical="center"/>
    </xf>
    <xf numFmtId="164" fontId="2" fillId="6" borderId="16" xfId="1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left" vertical="center"/>
    </xf>
    <xf numFmtId="3" fontId="4" fillId="5" borderId="1" xfId="2" applyNumberFormat="1" applyFont="1" applyFill="1" applyBorder="1" applyAlignment="1">
      <alignment horizontal="center" vertical="center"/>
    </xf>
    <xf numFmtId="164" fontId="6" fillId="6" borderId="17" xfId="1" applyNumberFormat="1" applyFont="1" applyFill="1" applyBorder="1" applyAlignment="1">
      <alignment horizontal="center"/>
    </xf>
    <xf numFmtId="164" fontId="6" fillId="6" borderId="18" xfId="1" applyNumberFormat="1" applyFont="1" applyFill="1" applyBorder="1" applyAlignment="1">
      <alignment horizontal="center"/>
    </xf>
    <xf numFmtId="164" fontId="6" fillId="6" borderId="19" xfId="1" applyNumberFormat="1" applyFont="1" applyFill="1" applyBorder="1" applyAlignment="1">
      <alignment horizontal="center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8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4" xfId="1" applyNumberFormat="1" applyFont="1" applyFill="1" applyBorder="1" applyAlignment="1">
      <alignment horizontal="center" vertical="center"/>
    </xf>
    <xf numFmtId="164" fontId="6" fillId="6" borderId="15" xfId="1" applyNumberFormat="1" applyFont="1" applyFill="1" applyBorder="1" applyAlignment="1">
      <alignment horizontal="center" vertical="center"/>
    </xf>
    <xf numFmtId="164" fontId="6" fillId="6" borderId="16" xfId="1" applyNumberFormat="1" applyFont="1" applyFill="1" applyBorder="1" applyAlignment="1">
      <alignment horizontal="center" vertical="center"/>
    </xf>
    <xf numFmtId="0" fontId="8" fillId="5" borderId="2" xfId="2" applyFont="1" applyFill="1" applyBorder="1"/>
    <xf numFmtId="0" fontId="3" fillId="5" borderId="2" xfId="2" applyFont="1" applyFill="1" applyBorder="1"/>
    <xf numFmtId="0" fontId="8" fillId="6" borderId="2" xfId="2" applyFont="1" applyFill="1" applyBorder="1" applyAlignment="1">
      <alignment horizontal="left"/>
    </xf>
    <xf numFmtId="0" fontId="4" fillId="6" borderId="2" xfId="2" applyFont="1" applyFill="1" applyBorder="1"/>
    <xf numFmtId="0" fontId="8" fillId="6" borderId="2" xfId="2" applyFont="1" applyFill="1" applyBorder="1"/>
    <xf numFmtId="0" fontId="8" fillId="5" borderId="1" xfId="2" applyFont="1" applyFill="1" applyBorder="1" applyAlignment="1">
      <alignment horizontal="center" vertical="center"/>
    </xf>
    <xf numFmtId="0" fontId="8" fillId="5" borderId="20" xfId="2" applyFont="1" applyFill="1" applyBorder="1" applyAlignment="1">
      <alignment horizontal="left" vertical="center" wrapText="1"/>
    </xf>
    <xf numFmtId="0" fontId="8" fillId="5" borderId="2" xfId="2" applyFont="1" applyFill="1" applyBorder="1" applyAlignment="1">
      <alignment vertical="center" wrapText="1"/>
    </xf>
    <xf numFmtId="0" fontId="4" fillId="5" borderId="2" xfId="2" applyFont="1" applyFill="1" applyBorder="1" applyAlignment="1">
      <alignment vertical="center" wrapText="1"/>
    </xf>
    <xf numFmtId="0" fontId="8" fillId="5" borderId="20" xfId="2" applyFont="1" applyFill="1" applyBorder="1" applyAlignment="1">
      <alignment horizontal="center"/>
    </xf>
    <xf numFmtId="0" fontId="4" fillId="5" borderId="2" xfId="2" applyFont="1" applyFill="1" applyBorder="1" applyAlignment="1"/>
    <xf numFmtId="164" fontId="8" fillId="5" borderId="1" xfId="1" applyNumberFormat="1" applyFont="1" applyFill="1" applyBorder="1" applyAlignment="1">
      <alignment horizontal="center" vertical="center"/>
    </xf>
    <xf numFmtId="164" fontId="8" fillId="5" borderId="17" xfId="1" applyNumberFormat="1" applyFont="1" applyFill="1" applyBorder="1" applyAlignment="1">
      <alignment horizontal="center" vertical="center"/>
    </xf>
    <xf numFmtId="164" fontId="8" fillId="5" borderId="18" xfId="1" applyNumberFormat="1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65" fontId="10" fillId="2" borderId="29" xfId="3" applyNumberFormat="1" applyFont="1" applyFill="1" applyBorder="1" applyAlignment="1">
      <alignment horizontal="center" vertical="center"/>
    </xf>
    <xf numFmtId="165" fontId="10" fillId="2" borderId="7" xfId="3" applyNumberFormat="1" applyFont="1" applyFill="1" applyBorder="1" applyAlignment="1">
      <alignment horizontal="center" vertical="center"/>
    </xf>
    <xf numFmtId="165" fontId="10" fillId="2" borderId="13" xfId="3" applyNumberFormat="1" applyFont="1" applyFill="1" applyBorder="1" applyAlignment="1">
      <alignment horizontal="center" vertical="center"/>
    </xf>
    <xf numFmtId="165" fontId="10" fillId="0" borderId="29" xfId="3" applyNumberFormat="1" applyFont="1" applyFill="1" applyBorder="1" applyAlignment="1">
      <alignment horizontal="center" vertical="center"/>
    </xf>
    <xf numFmtId="165" fontId="10" fillId="0" borderId="7" xfId="3" applyNumberFormat="1" applyFont="1" applyFill="1" applyBorder="1" applyAlignment="1">
      <alignment horizontal="center" vertical="center"/>
    </xf>
    <xf numFmtId="165" fontId="10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4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49" fontId="10" fillId="0" borderId="4" xfId="2" applyNumberFormat="1" applyFont="1" applyFill="1" applyBorder="1" applyAlignment="1">
      <alignment horizontal="center" vertical="center"/>
    </xf>
    <xf numFmtId="49" fontId="10" fillId="0" borderId="5" xfId="2" applyNumberFormat="1" applyFont="1" applyFill="1" applyBorder="1" applyAlignment="1">
      <alignment horizontal="center" vertical="center"/>
    </xf>
    <xf numFmtId="49" fontId="10" fillId="0" borderId="11" xfId="2" applyNumberFormat="1" applyFont="1" applyFill="1" applyBorder="1" applyAlignment="1">
      <alignment horizontal="center" vertical="center"/>
    </xf>
    <xf numFmtId="165" fontId="10" fillId="0" borderId="4" xfId="3" applyNumberFormat="1" applyFont="1" applyFill="1" applyBorder="1" applyAlignment="1">
      <alignment horizontal="center" vertical="center"/>
    </xf>
    <xf numFmtId="165" fontId="10" fillId="0" borderId="5" xfId="3" applyNumberFormat="1" applyFont="1" applyFill="1" applyBorder="1" applyAlignment="1">
      <alignment horizontal="center" vertical="center"/>
    </xf>
    <xf numFmtId="165" fontId="10" fillId="0" borderId="11" xfId="3" applyNumberFormat="1" applyFont="1" applyFill="1" applyBorder="1" applyAlignment="1">
      <alignment horizontal="center" vertical="center"/>
    </xf>
    <xf numFmtId="165" fontId="10" fillId="2" borderId="4" xfId="3" applyNumberFormat="1" applyFont="1" applyFill="1" applyBorder="1" applyAlignment="1">
      <alignment horizontal="center" vertical="center"/>
    </xf>
    <xf numFmtId="165" fontId="10" fillId="2" borderId="5" xfId="3" applyNumberFormat="1" applyFont="1" applyFill="1" applyBorder="1" applyAlignment="1">
      <alignment horizontal="center" vertical="center"/>
    </xf>
    <xf numFmtId="165" fontId="10" fillId="2" borderId="11" xfId="3" applyNumberFormat="1" applyFont="1" applyFill="1" applyBorder="1" applyAlignment="1">
      <alignment horizontal="center" vertical="center"/>
    </xf>
    <xf numFmtId="3" fontId="10" fillId="0" borderId="4" xfId="2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165" fontId="10" fillId="0" borderId="47" xfId="3" applyNumberFormat="1" applyFont="1" applyFill="1" applyBorder="1" applyAlignment="1">
      <alignment horizontal="center" vertical="center"/>
    </xf>
    <xf numFmtId="165" fontId="10" fillId="0" borderId="48" xfId="3" applyNumberFormat="1" applyFont="1" applyFill="1" applyBorder="1" applyAlignment="1">
      <alignment horizontal="center" vertical="center"/>
    </xf>
    <xf numFmtId="165" fontId="10" fillId="0" borderId="49" xfId="3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5" fontId="10" fillId="0" borderId="47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horizontal="center" vertical="center"/>
    </xf>
    <xf numFmtId="165" fontId="10" fillId="0" borderId="49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5">
    <cellStyle name="Comma" xfId="1" builtinId="3"/>
    <cellStyle name="Comma 8" xfId="4"/>
    <cellStyle name="Normal" xfId="0" builtinId="0"/>
    <cellStyle name="Normal 13" xfId="2"/>
    <cellStyle name="Normal 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topLeftCell="A254" zoomScale="70" zoomScaleNormal="70" workbookViewId="0">
      <selection activeCell="H297" sqref="H297"/>
    </sheetView>
  </sheetViews>
  <sheetFormatPr defaultRowHeight="15.75" x14ac:dyDescent="0.25"/>
  <cols>
    <col min="1" max="1" width="9.42578125" style="1" bestFit="1" customWidth="1"/>
    <col min="2" max="2" width="56.140625" style="2" customWidth="1"/>
    <col min="3" max="3" width="12" style="1" bestFit="1" customWidth="1"/>
    <col min="4" max="4" width="12" style="78" customWidth="1"/>
    <col min="5" max="5" width="19.85546875" style="5" customWidth="1"/>
    <col min="6" max="6" width="18.7109375" style="5" bestFit="1" customWidth="1"/>
    <col min="7" max="8" width="20" style="5" bestFit="1" customWidth="1"/>
    <col min="9" max="16384" width="9.140625" style="1"/>
  </cols>
  <sheetData>
    <row r="1" spans="1:8" x14ac:dyDescent="0.25">
      <c r="B1" s="193" t="s">
        <v>163</v>
      </c>
      <c r="C1" s="193"/>
      <c r="D1" s="193"/>
      <c r="E1" s="193"/>
      <c r="F1" s="193"/>
      <c r="G1" s="193"/>
      <c r="H1" s="193"/>
    </row>
    <row r="2" spans="1:8" x14ac:dyDescent="0.25">
      <c r="B2" s="193"/>
      <c r="C2" s="193"/>
      <c r="D2" s="193"/>
      <c r="E2" s="193"/>
      <c r="F2" s="193"/>
      <c r="G2" s="193"/>
      <c r="H2" s="193"/>
    </row>
    <row r="3" spans="1:8" ht="16.5" thickBot="1" x14ac:dyDescent="0.3">
      <c r="B3" s="6"/>
      <c r="C3" s="3"/>
      <c r="D3" s="4"/>
      <c r="H3" s="5" t="s">
        <v>162</v>
      </c>
    </row>
    <row r="4" spans="1:8" ht="24" customHeight="1" thickBot="1" x14ac:dyDescent="0.3">
      <c r="A4" s="7"/>
      <c r="B4" s="8"/>
      <c r="C4" s="9"/>
      <c r="D4" s="10"/>
      <c r="E4" s="200" t="s">
        <v>0</v>
      </c>
      <c r="F4" s="201"/>
      <c r="G4" s="201"/>
      <c r="H4" s="202"/>
    </row>
    <row r="5" spans="1:8" ht="18.75" customHeight="1" x14ac:dyDescent="0.25">
      <c r="A5" s="203" t="s">
        <v>1</v>
      </c>
      <c r="B5" s="11" t="s">
        <v>2</v>
      </c>
      <c r="C5" s="205" t="s">
        <v>3</v>
      </c>
      <c r="D5" s="12"/>
      <c r="E5" s="13" t="s">
        <v>4</v>
      </c>
      <c r="F5" s="14" t="s">
        <v>5</v>
      </c>
      <c r="G5" s="14" t="s">
        <v>6</v>
      </c>
      <c r="H5" s="15" t="s">
        <v>7</v>
      </c>
    </row>
    <row r="6" spans="1:8" ht="16.5" thickBot="1" x14ac:dyDescent="0.3">
      <c r="A6" s="204"/>
      <c r="B6" s="16" t="s">
        <v>8</v>
      </c>
      <c r="C6" s="206"/>
      <c r="D6" s="12"/>
      <c r="E6" s="17"/>
      <c r="F6" s="18"/>
      <c r="G6" s="18"/>
      <c r="H6" s="19"/>
    </row>
    <row r="7" spans="1:8" ht="16.5" thickBot="1" x14ac:dyDescent="0.3">
      <c r="A7" s="149" t="s">
        <v>9</v>
      </c>
      <c r="B7" s="150" t="s">
        <v>10</v>
      </c>
      <c r="C7" s="151"/>
      <c r="D7" s="152">
        <f>D8+D9+D10+D11+D12+D13</f>
        <v>8</v>
      </c>
      <c r="E7" s="169">
        <f>E8+E9+E10+E11+E12+E13</f>
        <v>15870</v>
      </c>
      <c r="F7" s="170">
        <f t="shared" ref="F7:G7" si="0">F8+F9+F10+F11+F12+F13</f>
        <v>35000</v>
      </c>
      <c r="G7" s="170">
        <f t="shared" si="0"/>
        <v>156062</v>
      </c>
      <c r="H7" s="171">
        <f>H8+H9+H10+H11+H12+H13</f>
        <v>206932</v>
      </c>
    </row>
    <row r="8" spans="1:8" x14ac:dyDescent="0.25">
      <c r="A8" s="213">
        <v>1110</v>
      </c>
      <c r="B8" s="137" t="s">
        <v>11</v>
      </c>
      <c r="C8" s="138">
        <v>2021</v>
      </c>
      <c r="D8" s="21">
        <v>2</v>
      </c>
      <c r="E8" s="22">
        <v>4470</v>
      </c>
      <c r="F8" s="23">
        <v>11000</v>
      </c>
      <c r="G8" s="23">
        <v>116062</v>
      </c>
      <c r="H8" s="24">
        <f>E8+F8+G8</f>
        <v>131532</v>
      </c>
    </row>
    <row r="9" spans="1:8" x14ac:dyDescent="0.25">
      <c r="A9" s="214"/>
      <c r="B9" s="139"/>
      <c r="C9" s="140">
        <v>2022</v>
      </c>
      <c r="D9" s="21">
        <v>3</v>
      </c>
      <c r="E9" s="22">
        <v>5900</v>
      </c>
      <c r="F9" s="23">
        <v>0</v>
      </c>
      <c r="G9" s="23">
        <v>40000</v>
      </c>
      <c r="H9" s="24">
        <f t="shared" ref="H9:H72" si="1">E9+F9+G9</f>
        <v>45900</v>
      </c>
    </row>
    <row r="10" spans="1:8" ht="16.5" thickBot="1" x14ac:dyDescent="0.3">
      <c r="A10" s="215"/>
      <c r="B10" s="141"/>
      <c r="C10" s="142">
        <v>2023</v>
      </c>
      <c r="D10" s="21">
        <v>3</v>
      </c>
      <c r="E10" s="22">
        <v>5500</v>
      </c>
      <c r="F10" s="23">
        <v>0</v>
      </c>
      <c r="G10" s="23">
        <v>0</v>
      </c>
      <c r="H10" s="24">
        <f t="shared" si="1"/>
        <v>5500</v>
      </c>
    </row>
    <row r="11" spans="1:8" ht="15.75" customHeight="1" x14ac:dyDescent="0.25">
      <c r="A11" s="210">
        <v>1120</v>
      </c>
      <c r="B11" s="27" t="s">
        <v>12</v>
      </c>
      <c r="C11" s="20">
        <v>2021</v>
      </c>
      <c r="D11" s="28"/>
      <c r="E11" s="29">
        <v>0</v>
      </c>
      <c r="F11" s="30">
        <v>24000</v>
      </c>
      <c r="G11" s="30">
        <v>0</v>
      </c>
      <c r="H11" s="31">
        <f t="shared" si="1"/>
        <v>24000</v>
      </c>
    </row>
    <row r="12" spans="1:8" x14ac:dyDescent="0.25">
      <c r="A12" s="211"/>
      <c r="B12" s="32"/>
      <c r="C12" s="25">
        <v>2022</v>
      </c>
      <c r="D12" s="21"/>
      <c r="E12" s="22">
        <v>0</v>
      </c>
      <c r="F12" s="23">
        <v>0</v>
      </c>
      <c r="G12" s="23">
        <v>0</v>
      </c>
      <c r="H12" s="24">
        <f t="shared" si="1"/>
        <v>0</v>
      </c>
    </row>
    <row r="13" spans="1:8" ht="16.5" thickBot="1" x14ac:dyDescent="0.3">
      <c r="A13" s="212"/>
      <c r="B13" s="33"/>
      <c r="C13" s="26">
        <v>2023</v>
      </c>
      <c r="D13" s="34"/>
      <c r="E13" s="35">
        <v>0</v>
      </c>
      <c r="F13" s="36">
        <v>0</v>
      </c>
      <c r="G13" s="36">
        <v>0</v>
      </c>
      <c r="H13" s="37">
        <f t="shared" si="1"/>
        <v>0</v>
      </c>
    </row>
    <row r="14" spans="1:8" ht="16.5" thickBot="1" x14ac:dyDescent="0.3">
      <c r="A14" s="153" t="s">
        <v>13</v>
      </c>
      <c r="B14" s="154" t="s">
        <v>14</v>
      </c>
      <c r="C14" s="151"/>
      <c r="D14" s="155">
        <f>SUM(D15:D35)</f>
        <v>0</v>
      </c>
      <c r="E14" s="172">
        <f>SUM(E15:E35)</f>
        <v>0</v>
      </c>
      <c r="F14" s="173">
        <f t="shared" ref="F14:G14" si="2">SUM(F15:F35)</f>
        <v>11047220</v>
      </c>
      <c r="G14" s="173">
        <f t="shared" si="2"/>
        <v>6374232</v>
      </c>
      <c r="H14" s="174">
        <f>SUM(H15:H35)</f>
        <v>17421452</v>
      </c>
    </row>
    <row r="15" spans="1:8" ht="26.25" customHeight="1" x14ac:dyDescent="0.25">
      <c r="A15" s="194">
        <v>1110</v>
      </c>
      <c r="B15" s="132" t="s">
        <v>11</v>
      </c>
      <c r="C15" s="80">
        <v>2021</v>
      </c>
      <c r="D15" s="40"/>
      <c r="E15" s="22">
        <v>0</v>
      </c>
      <c r="F15" s="23">
        <v>0</v>
      </c>
      <c r="G15" s="23">
        <v>0</v>
      </c>
      <c r="H15" s="24">
        <f t="shared" si="1"/>
        <v>0</v>
      </c>
    </row>
    <row r="16" spans="1:8" x14ac:dyDescent="0.25">
      <c r="A16" s="195"/>
      <c r="B16" s="133"/>
      <c r="C16" s="82">
        <v>2022</v>
      </c>
      <c r="D16" s="42"/>
      <c r="E16" s="22">
        <v>0</v>
      </c>
      <c r="F16" s="23">
        <v>0</v>
      </c>
      <c r="G16" s="23">
        <v>0</v>
      </c>
      <c r="H16" s="24">
        <f t="shared" si="1"/>
        <v>0</v>
      </c>
    </row>
    <row r="17" spans="1:8" ht="16.5" thickBot="1" x14ac:dyDescent="0.3">
      <c r="A17" s="196"/>
      <c r="B17" s="134"/>
      <c r="C17" s="85">
        <v>2023</v>
      </c>
      <c r="D17" s="44"/>
      <c r="E17" s="22">
        <v>0</v>
      </c>
      <c r="F17" s="23">
        <v>0</v>
      </c>
      <c r="G17" s="23">
        <v>0</v>
      </c>
      <c r="H17" s="24">
        <f t="shared" si="1"/>
        <v>0</v>
      </c>
    </row>
    <row r="18" spans="1:8" ht="26.25" customHeight="1" x14ac:dyDescent="0.25">
      <c r="A18" s="194" t="s">
        <v>15</v>
      </c>
      <c r="B18" s="132" t="s">
        <v>16</v>
      </c>
      <c r="C18" s="80">
        <v>2021</v>
      </c>
      <c r="D18" s="45"/>
      <c r="E18" s="29">
        <v>0</v>
      </c>
      <c r="F18" s="30">
        <v>80000</v>
      </c>
      <c r="G18" s="30">
        <v>0</v>
      </c>
      <c r="H18" s="31">
        <f t="shared" si="1"/>
        <v>80000</v>
      </c>
    </row>
    <row r="19" spans="1:8" x14ac:dyDescent="0.25">
      <c r="A19" s="195"/>
      <c r="B19" s="133"/>
      <c r="C19" s="82">
        <v>2022</v>
      </c>
      <c r="D19" s="42"/>
      <c r="E19" s="22">
        <v>0</v>
      </c>
      <c r="F19" s="23">
        <v>0</v>
      </c>
      <c r="G19" s="23">
        <v>0</v>
      </c>
      <c r="H19" s="24">
        <f t="shared" si="1"/>
        <v>0</v>
      </c>
    </row>
    <row r="20" spans="1:8" ht="16.5" thickBot="1" x14ac:dyDescent="0.3">
      <c r="A20" s="196"/>
      <c r="B20" s="134"/>
      <c r="C20" s="85">
        <v>2023</v>
      </c>
      <c r="D20" s="42"/>
      <c r="E20" s="35">
        <v>0</v>
      </c>
      <c r="F20" s="36">
        <v>0</v>
      </c>
      <c r="G20" s="36">
        <v>0</v>
      </c>
      <c r="H20" s="37">
        <f t="shared" si="1"/>
        <v>0</v>
      </c>
    </row>
    <row r="21" spans="1:8" ht="26.25" customHeight="1" x14ac:dyDescent="0.25">
      <c r="A21" s="197" t="s">
        <v>17</v>
      </c>
      <c r="B21" s="132" t="s">
        <v>18</v>
      </c>
      <c r="C21" s="80">
        <v>2021</v>
      </c>
      <c r="D21" s="40"/>
      <c r="E21" s="29">
        <v>0</v>
      </c>
      <c r="F21" s="30">
        <v>0</v>
      </c>
      <c r="G21" s="30">
        <v>0</v>
      </c>
      <c r="H21" s="31">
        <f t="shared" si="1"/>
        <v>0</v>
      </c>
    </row>
    <row r="22" spans="1:8" x14ac:dyDescent="0.25">
      <c r="A22" s="198"/>
      <c r="B22" s="133"/>
      <c r="C22" s="82">
        <v>2022</v>
      </c>
      <c r="D22" s="42"/>
      <c r="E22" s="22">
        <v>0</v>
      </c>
      <c r="F22" s="23">
        <v>0</v>
      </c>
      <c r="G22" s="23">
        <v>0</v>
      </c>
      <c r="H22" s="24">
        <f t="shared" si="1"/>
        <v>0</v>
      </c>
    </row>
    <row r="23" spans="1:8" ht="16.5" thickBot="1" x14ac:dyDescent="0.3">
      <c r="A23" s="199"/>
      <c r="B23" s="46"/>
      <c r="C23" s="85">
        <v>2023</v>
      </c>
      <c r="D23" s="44"/>
      <c r="E23" s="35">
        <v>0</v>
      </c>
      <c r="F23" s="36">
        <v>0</v>
      </c>
      <c r="G23" s="36">
        <v>0</v>
      </c>
      <c r="H23" s="37">
        <f t="shared" si="1"/>
        <v>0</v>
      </c>
    </row>
    <row r="24" spans="1:8" ht="38.25" customHeight="1" x14ac:dyDescent="0.25">
      <c r="A24" s="194" t="s">
        <v>19</v>
      </c>
      <c r="B24" s="136" t="s">
        <v>20</v>
      </c>
      <c r="C24" s="80">
        <v>2021</v>
      </c>
      <c r="D24" s="40"/>
      <c r="E24" s="22">
        <v>0</v>
      </c>
      <c r="F24" s="23">
        <v>0</v>
      </c>
      <c r="G24" s="23">
        <v>1421000</v>
      </c>
      <c r="H24" s="24">
        <f t="shared" si="1"/>
        <v>1421000</v>
      </c>
    </row>
    <row r="25" spans="1:8" x14ac:dyDescent="0.25">
      <c r="A25" s="195"/>
      <c r="B25" s="135"/>
      <c r="C25" s="82">
        <v>2022</v>
      </c>
      <c r="D25" s="42"/>
      <c r="E25" s="22">
        <v>0</v>
      </c>
      <c r="F25" s="23">
        <v>0</v>
      </c>
      <c r="G25" s="23">
        <v>1126000</v>
      </c>
      <c r="H25" s="24">
        <f t="shared" si="1"/>
        <v>1126000</v>
      </c>
    </row>
    <row r="26" spans="1:8" ht="16.5" thickBot="1" x14ac:dyDescent="0.3">
      <c r="A26" s="196"/>
      <c r="B26" s="46"/>
      <c r="C26" s="85">
        <v>2023</v>
      </c>
      <c r="D26" s="44"/>
      <c r="E26" s="22">
        <v>0</v>
      </c>
      <c r="F26" s="23">
        <v>0</v>
      </c>
      <c r="G26" s="23">
        <v>644000</v>
      </c>
      <c r="H26" s="24">
        <f t="shared" si="1"/>
        <v>644000</v>
      </c>
    </row>
    <row r="27" spans="1:8" ht="39" customHeight="1" x14ac:dyDescent="0.25">
      <c r="A27" s="194" t="s">
        <v>21</v>
      </c>
      <c r="B27" s="136" t="s">
        <v>22</v>
      </c>
      <c r="C27" s="80">
        <v>2021</v>
      </c>
      <c r="D27" s="45"/>
      <c r="E27" s="29">
        <v>0</v>
      </c>
      <c r="F27" s="30">
        <v>3155863</v>
      </c>
      <c r="G27" s="30">
        <v>2331209</v>
      </c>
      <c r="H27" s="31">
        <f t="shared" si="1"/>
        <v>5487072</v>
      </c>
    </row>
    <row r="28" spans="1:8" x14ac:dyDescent="0.25">
      <c r="A28" s="195"/>
      <c r="B28" s="135"/>
      <c r="C28" s="82">
        <v>2022</v>
      </c>
      <c r="D28" s="42"/>
      <c r="E28" s="22">
        <v>0</v>
      </c>
      <c r="F28" s="23">
        <v>3660590</v>
      </c>
      <c r="G28" s="23">
        <v>842023</v>
      </c>
      <c r="H28" s="24">
        <f t="shared" si="1"/>
        <v>4502613</v>
      </c>
    </row>
    <row r="29" spans="1:8" ht="16.5" thickBot="1" x14ac:dyDescent="0.3">
      <c r="A29" s="196"/>
      <c r="B29" s="46"/>
      <c r="C29" s="85">
        <v>2023</v>
      </c>
      <c r="D29" s="42"/>
      <c r="E29" s="35">
        <v>0</v>
      </c>
      <c r="F29" s="36">
        <v>4150767</v>
      </c>
      <c r="G29" s="36">
        <v>0</v>
      </c>
      <c r="H29" s="37">
        <f t="shared" si="1"/>
        <v>4150767</v>
      </c>
    </row>
    <row r="30" spans="1:8" ht="26.25" customHeight="1" x14ac:dyDescent="0.25">
      <c r="A30" s="194" t="s">
        <v>23</v>
      </c>
      <c r="B30" s="132" t="s">
        <v>24</v>
      </c>
      <c r="C30" s="80">
        <v>2021</v>
      </c>
      <c r="D30" s="40"/>
      <c r="E30" s="22">
        <v>0</v>
      </c>
      <c r="F30" s="23">
        <v>0</v>
      </c>
      <c r="G30" s="23">
        <v>0</v>
      </c>
      <c r="H30" s="24">
        <f t="shared" si="1"/>
        <v>0</v>
      </c>
    </row>
    <row r="31" spans="1:8" x14ac:dyDescent="0.25">
      <c r="A31" s="195"/>
      <c r="B31" s="135"/>
      <c r="C31" s="82">
        <v>2022</v>
      </c>
      <c r="D31" s="42"/>
      <c r="E31" s="22">
        <v>0</v>
      </c>
      <c r="F31" s="23">
        <v>0</v>
      </c>
      <c r="G31" s="23">
        <v>0</v>
      </c>
      <c r="H31" s="24">
        <f t="shared" si="1"/>
        <v>0</v>
      </c>
    </row>
    <row r="32" spans="1:8" ht="16.5" thickBot="1" x14ac:dyDescent="0.3">
      <c r="A32" s="196"/>
      <c r="B32" s="46"/>
      <c r="C32" s="85">
        <v>2023</v>
      </c>
      <c r="D32" s="44"/>
      <c r="E32" s="22">
        <v>0</v>
      </c>
      <c r="F32" s="23">
        <v>0</v>
      </c>
      <c r="G32" s="23">
        <v>0</v>
      </c>
      <c r="H32" s="24">
        <f t="shared" si="1"/>
        <v>0</v>
      </c>
    </row>
    <row r="33" spans="1:8" ht="26.25" customHeight="1" x14ac:dyDescent="0.25">
      <c r="A33" s="197" t="s">
        <v>25</v>
      </c>
      <c r="B33" s="132" t="s">
        <v>26</v>
      </c>
      <c r="C33" s="129">
        <v>2021</v>
      </c>
      <c r="D33" s="45"/>
      <c r="E33" s="29">
        <v>0</v>
      </c>
      <c r="F33" s="30">
        <v>0</v>
      </c>
      <c r="G33" s="30">
        <v>10000</v>
      </c>
      <c r="H33" s="31">
        <f t="shared" si="1"/>
        <v>10000</v>
      </c>
    </row>
    <row r="34" spans="1:8" x14ac:dyDescent="0.25">
      <c r="A34" s="198"/>
      <c r="B34" s="133"/>
      <c r="C34" s="130">
        <v>2022</v>
      </c>
      <c r="D34" s="42"/>
      <c r="E34" s="22">
        <v>0</v>
      </c>
      <c r="F34" s="23">
        <v>0</v>
      </c>
      <c r="G34" s="23">
        <v>0</v>
      </c>
      <c r="H34" s="24">
        <f t="shared" si="1"/>
        <v>0</v>
      </c>
    </row>
    <row r="35" spans="1:8" ht="16.5" thickBot="1" x14ac:dyDescent="0.3">
      <c r="A35" s="199"/>
      <c r="B35" s="46"/>
      <c r="C35" s="131">
        <v>2023</v>
      </c>
      <c r="D35" s="42"/>
      <c r="E35" s="35">
        <v>0</v>
      </c>
      <c r="F35" s="36">
        <v>0</v>
      </c>
      <c r="G35" s="36">
        <v>0</v>
      </c>
      <c r="H35" s="37">
        <f t="shared" si="1"/>
        <v>0</v>
      </c>
    </row>
    <row r="36" spans="1:8" ht="16.5" thickBot="1" x14ac:dyDescent="0.3">
      <c r="A36" s="159" t="s">
        <v>27</v>
      </c>
      <c r="B36" s="160" t="s">
        <v>28</v>
      </c>
      <c r="C36" s="153"/>
      <c r="D36" s="155">
        <f>SUM(D37:D63)</f>
        <v>0</v>
      </c>
      <c r="E36" s="172">
        <f>SUM(E37:E63)</f>
        <v>172975</v>
      </c>
      <c r="F36" s="173">
        <f t="shared" ref="F36:G36" si="3">SUM(F37:F63)</f>
        <v>12352650</v>
      </c>
      <c r="G36" s="173">
        <f t="shared" si="3"/>
        <v>146209332</v>
      </c>
      <c r="H36" s="174">
        <f t="shared" si="1"/>
        <v>158734957</v>
      </c>
    </row>
    <row r="37" spans="1:8" ht="26.25" customHeight="1" x14ac:dyDescent="0.25">
      <c r="A37" s="207" t="s">
        <v>29</v>
      </c>
      <c r="B37" s="126" t="s">
        <v>30</v>
      </c>
      <c r="C37" s="80">
        <v>2021</v>
      </c>
      <c r="D37" s="45"/>
      <c r="E37" s="22">
        <v>0</v>
      </c>
      <c r="F37" s="23">
        <v>0</v>
      </c>
      <c r="G37" s="23">
        <v>0</v>
      </c>
      <c r="H37" s="24">
        <f t="shared" si="1"/>
        <v>0</v>
      </c>
    </row>
    <row r="38" spans="1:8" x14ac:dyDescent="0.25">
      <c r="A38" s="208"/>
      <c r="B38" s="127"/>
      <c r="C38" s="82">
        <v>2022</v>
      </c>
      <c r="D38" s="42"/>
      <c r="E38" s="22">
        <v>0</v>
      </c>
      <c r="F38" s="23">
        <v>0</v>
      </c>
      <c r="G38" s="23">
        <v>52500</v>
      </c>
      <c r="H38" s="24">
        <f t="shared" si="1"/>
        <v>52500</v>
      </c>
    </row>
    <row r="39" spans="1:8" ht="16.5" thickBot="1" x14ac:dyDescent="0.3">
      <c r="A39" s="209"/>
      <c r="B39" s="128"/>
      <c r="C39" s="85">
        <v>2023</v>
      </c>
      <c r="D39" s="42"/>
      <c r="E39" s="22">
        <v>0</v>
      </c>
      <c r="F39" s="23">
        <v>0</v>
      </c>
      <c r="G39" s="23">
        <v>0</v>
      </c>
      <c r="H39" s="24">
        <f t="shared" si="1"/>
        <v>0</v>
      </c>
    </row>
    <row r="40" spans="1:8" ht="26.25" customHeight="1" x14ac:dyDescent="0.25">
      <c r="A40" s="207" t="s">
        <v>31</v>
      </c>
      <c r="B40" s="126" t="s">
        <v>32</v>
      </c>
      <c r="C40" s="80">
        <v>2021</v>
      </c>
      <c r="D40" s="40"/>
      <c r="E40" s="29">
        <v>1591</v>
      </c>
      <c r="F40" s="30">
        <v>10000</v>
      </c>
      <c r="G40" s="30">
        <v>363967</v>
      </c>
      <c r="H40" s="31">
        <f t="shared" si="1"/>
        <v>375558</v>
      </c>
    </row>
    <row r="41" spans="1:8" x14ac:dyDescent="0.25">
      <c r="A41" s="208"/>
      <c r="B41" s="127"/>
      <c r="C41" s="82">
        <v>2022</v>
      </c>
      <c r="D41" s="42"/>
      <c r="E41" s="22">
        <v>0</v>
      </c>
      <c r="F41" s="23">
        <v>0</v>
      </c>
      <c r="G41" s="23">
        <v>102212</v>
      </c>
      <c r="H41" s="24">
        <f t="shared" si="1"/>
        <v>102212</v>
      </c>
    </row>
    <row r="42" spans="1:8" ht="16.5" thickBot="1" x14ac:dyDescent="0.3">
      <c r="A42" s="209"/>
      <c r="B42" s="128"/>
      <c r="C42" s="85">
        <v>2023</v>
      </c>
      <c r="D42" s="44"/>
      <c r="E42" s="35">
        <v>0</v>
      </c>
      <c r="F42" s="36">
        <v>0</v>
      </c>
      <c r="G42" s="36">
        <v>1810</v>
      </c>
      <c r="H42" s="37">
        <f t="shared" si="1"/>
        <v>1810</v>
      </c>
    </row>
    <row r="43" spans="1:8" ht="26.25" customHeight="1" x14ac:dyDescent="0.25">
      <c r="A43" s="207" t="s">
        <v>33</v>
      </c>
      <c r="B43" s="126" t="s">
        <v>34</v>
      </c>
      <c r="C43" s="80">
        <v>2021</v>
      </c>
      <c r="D43" s="45"/>
      <c r="E43" s="22">
        <v>0</v>
      </c>
      <c r="F43" s="23">
        <v>2110000</v>
      </c>
      <c r="G43" s="23">
        <v>48700000</v>
      </c>
      <c r="H43" s="24">
        <f t="shared" si="1"/>
        <v>50810000</v>
      </c>
    </row>
    <row r="44" spans="1:8" x14ac:dyDescent="0.25">
      <c r="A44" s="208"/>
      <c r="B44" s="127"/>
      <c r="C44" s="82">
        <v>2022</v>
      </c>
      <c r="D44" s="42"/>
      <c r="E44" s="22">
        <v>0</v>
      </c>
      <c r="F44" s="23">
        <v>4000000</v>
      </c>
      <c r="G44" s="23">
        <v>38400000</v>
      </c>
      <c r="H44" s="24">
        <f t="shared" si="1"/>
        <v>42400000</v>
      </c>
    </row>
    <row r="45" spans="1:8" ht="16.5" thickBot="1" x14ac:dyDescent="0.3">
      <c r="A45" s="209"/>
      <c r="B45" s="128"/>
      <c r="C45" s="85">
        <v>2023</v>
      </c>
      <c r="D45" s="42"/>
      <c r="E45" s="22">
        <v>0</v>
      </c>
      <c r="F45" s="23">
        <v>5900000</v>
      </c>
      <c r="G45" s="23">
        <v>41000000</v>
      </c>
      <c r="H45" s="24">
        <f t="shared" si="1"/>
        <v>46900000</v>
      </c>
    </row>
    <row r="46" spans="1:8" ht="26.25" customHeight="1" x14ac:dyDescent="0.25">
      <c r="A46" s="207" t="s">
        <v>35</v>
      </c>
      <c r="B46" s="126" t="s">
        <v>36</v>
      </c>
      <c r="C46" s="80">
        <v>2021</v>
      </c>
      <c r="D46" s="40"/>
      <c r="E46" s="29">
        <v>0</v>
      </c>
      <c r="F46" s="30">
        <v>0</v>
      </c>
      <c r="G46" s="30">
        <v>981500</v>
      </c>
      <c r="H46" s="31">
        <f t="shared" si="1"/>
        <v>981500</v>
      </c>
    </row>
    <row r="47" spans="1:8" x14ac:dyDescent="0.25">
      <c r="A47" s="208"/>
      <c r="B47" s="127"/>
      <c r="C47" s="82">
        <v>2022</v>
      </c>
      <c r="D47" s="42"/>
      <c r="E47" s="22">
        <v>0</v>
      </c>
      <c r="F47" s="23">
        <v>0</v>
      </c>
      <c r="G47" s="23">
        <v>0</v>
      </c>
      <c r="H47" s="24">
        <f t="shared" si="1"/>
        <v>0</v>
      </c>
    </row>
    <row r="48" spans="1:8" ht="16.5" thickBot="1" x14ac:dyDescent="0.3">
      <c r="A48" s="209"/>
      <c r="B48" s="128"/>
      <c r="C48" s="85">
        <v>2023</v>
      </c>
      <c r="D48" s="44"/>
      <c r="E48" s="35">
        <v>0</v>
      </c>
      <c r="F48" s="36">
        <v>0</v>
      </c>
      <c r="G48" s="36">
        <v>0</v>
      </c>
      <c r="H48" s="37">
        <f t="shared" si="1"/>
        <v>0</v>
      </c>
    </row>
    <row r="49" spans="1:8" ht="26.25" customHeight="1" x14ac:dyDescent="0.25">
      <c r="A49" s="207" t="s">
        <v>37</v>
      </c>
      <c r="B49" s="126" t="s">
        <v>38</v>
      </c>
      <c r="C49" s="80">
        <v>2021</v>
      </c>
      <c r="D49" s="45"/>
      <c r="E49" s="22">
        <v>0</v>
      </c>
      <c r="F49" s="23">
        <v>0</v>
      </c>
      <c r="G49" s="23">
        <v>4383936</v>
      </c>
      <c r="H49" s="24">
        <f t="shared" si="1"/>
        <v>4383936</v>
      </c>
    </row>
    <row r="50" spans="1:8" x14ac:dyDescent="0.25">
      <c r="A50" s="208"/>
      <c r="B50" s="127"/>
      <c r="C50" s="82">
        <v>2022</v>
      </c>
      <c r="D50" s="42"/>
      <c r="E50" s="22">
        <v>0</v>
      </c>
      <c r="F50" s="23">
        <v>0</v>
      </c>
      <c r="G50" s="23">
        <v>5932490</v>
      </c>
      <c r="H50" s="24">
        <f t="shared" si="1"/>
        <v>5932490</v>
      </c>
    </row>
    <row r="51" spans="1:8" ht="16.5" thickBot="1" x14ac:dyDescent="0.3">
      <c r="A51" s="209"/>
      <c r="B51" s="128"/>
      <c r="C51" s="85">
        <v>2023</v>
      </c>
      <c r="D51" s="42"/>
      <c r="E51" s="22">
        <v>0</v>
      </c>
      <c r="F51" s="23">
        <v>0</v>
      </c>
      <c r="G51" s="23">
        <v>5550501</v>
      </c>
      <c r="H51" s="24">
        <f t="shared" si="1"/>
        <v>5550501</v>
      </c>
    </row>
    <row r="52" spans="1:8" ht="26.25" customHeight="1" x14ac:dyDescent="0.25">
      <c r="A52" s="207" t="s">
        <v>39</v>
      </c>
      <c r="B52" s="126" t="s">
        <v>40</v>
      </c>
      <c r="C52" s="91">
        <v>2021</v>
      </c>
      <c r="D52" s="48"/>
      <c r="E52" s="29">
        <v>35078</v>
      </c>
      <c r="F52" s="30">
        <v>40000</v>
      </c>
      <c r="G52" s="30">
        <v>0</v>
      </c>
      <c r="H52" s="31">
        <f t="shared" si="1"/>
        <v>75078</v>
      </c>
    </row>
    <row r="53" spans="1:8" x14ac:dyDescent="0.25">
      <c r="A53" s="208"/>
      <c r="B53" s="127"/>
      <c r="C53" s="82">
        <v>2022</v>
      </c>
      <c r="D53" s="42"/>
      <c r="E53" s="22">
        <v>35078</v>
      </c>
      <c r="F53" s="23">
        <v>40000</v>
      </c>
      <c r="G53" s="23">
        <v>0</v>
      </c>
      <c r="H53" s="24">
        <f t="shared" si="1"/>
        <v>75078</v>
      </c>
    </row>
    <row r="54" spans="1:8" ht="16.5" thickBot="1" x14ac:dyDescent="0.3">
      <c r="A54" s="209"/>
      <c r="B54" s="128"/>
      <c r="C54" s="85">
        <v>2023</v>
      </c>
      <c r="D54" s="44"/>
      <c r="E54" s="35">
        <v>35078</v>
      </c>
      <c r="F54" s="36">
        <v>40000</v>
      </c>
      <c r="G54" s="36">
        <v>0</v>
      </c>
      <c r="H54" s="37">
        <f t="shared" si="1"/>
        <v>75078</v>
      </c>
    </row>
    <row r="55" spans="1:8" ht="26.25" customHeight="1" x14ac:dyDescent="0.25">
      <c r="A55" s="207" t="s">
        <v>41</v>
      </c>
      <c r="B55" s="126" t="s">
        <v>42</v>
      </c>
      <c r="C55" s="80">
        <v>2021</v>
      </c>
      <c r="D55" s="45"/>
      <c r="E55" s="22">
        <v>0</v>
      </c>
      <c r="F55" s="23">
        <v>7100</v>
      </c>
      <c r="G55" s="23">
        <v>558981</v>
      </c>
      <c r="H55" s="24">
        <f t="shared" si="1"/>
        <v>566081</v>
      </c>
    </row>
    <row r="56" spans="1:8" x14ac:dyDescent="0.25">
      <c r="A56" s="208"/>
      <c r="B56" s="127"/>
      <c r="C56" s="82">
        <v>2022</v>
      </c>
      <c r="D56" s="42"/>
      <c r="E56" s="22">
        <v>0</v>
      </c>
      <c r="F56" s="23">
        <v>0</v>
      </c>
      <c r="G56" s="23">
        <v>0</v>
      </c>
      <c r="H56" s="24">
        <f t="shared" si="1"/>
        <v>0</v>
      </c>
    </row>
    <row r="57" spans="1:8" ht="16.5" thickBot="1" x14ac:dyDescent="0.3">
      <c r="A57" s="209"/>
      <c r="B57" s="128"/>
      <c r="C57" s="85">
        <v>2023</v>
      </c>
      <c r="D57" s="42"/>
      <c r="E57" s="22">
        <v>0</v>
      </c>
      <c r="F57" s="23">
        <v>0</v>
      </c>
      <c r="G57" s="23">
        <v>0</v>
      </c>
      <c r="H57" s="24">
        <f t="shared" si="1"/>
        <v>0</v>
      </c>
    </row>
    <row r="58" spans="1:8" ht="26.25" customHeight="1" x14ac:dyDescent="0.25">
      <c r="A58" s="207" t="s">
        <v>43</v>
      </c>
      <c r="B58" s="126" t="s">
        <v>44</v>
      </c>
      <c r="C58" s="80">
        <v>2021</v>
      </c>
      <c r="D58" s="40"/>
      <c r="E58" s="29">
        <v>0</v>
      </c>
      <c r="F58" s="30">
        <v>17400</v>
      </c>
      <c r="G58" s="30">
        <v>19830</v>
      </c>
      <c r="H58" s="31">
        <f t="shared" si="1"/>
        <v>37230</v>
      </c>
    </row>
    <row r="59" spans="1:8" x14ac:dyDescent="0.25">
      <c r="A59" s="208"/>
      <c r="B59" s="127"/>
      <c r="C59" s="82">
        <v>2022</v>
      </c>
      <c r="D59" s="42"/>
      <c r="E59" s="22">
        <v>0</v>
      </c>
      <c r="F59" s="23">
        <v>0</v>
      </c>
      <c r="G59" s="23">
        <v>79305</v>
      </c>
      <c r="H59" s="24">
        <f t="shared" si="1"/>
        <v>79305</v>
      </c>
    </row>
    <row r="60" spans="1:8" ht="16.5" thickBot="1" x14ac:dyDescent="0.3">
      <c r="A60" s="209"/>
      <c r="B60" s="128"/>
      <c r="C60" s="85">
        <v>2023</v>
      </c>
      <c r="D60" s="44"/>
      <c r="E60" s="35">
        <v>0</v>
      </c>
      <c r="F60" s="36">
        <v>0</v>
      </c>
      <c r="G60" s="36">
        <v>52300</v>
      </c>
      <c r="H60" s="37">
        <f t="shared" si="1"/>
        <v>52300</v>
      </c>
    </row>
    <row r="61" spans="1:8" ht="26.25" customHeight="1" x14ac:dyDescent="0.25">
      <c r="A61" s="207" t="s">
        <v>45</v>
      </c>
      <c r="B61" s="126" t="s">
        <v>46</v>
      </c>
      <c r="C61" s="80">
        <v>2021</v>
      </c>
      <c r="D61" s="45"/>
      <c r="E61" s="22">
        <v>22050</v>
      </c>
      <c r="F61" s="23">
        <v>65050</v>
      </c>
      <c r="G61" s="23">
        <v>30000</v>
      </c>
      <c r="H61" s="24">
        <f t="shared" si="1"/>
        <v>117100</v>
      </c>
    </row>
    <row r="62" spans="1:8" x14ac:dyDescent="0.25">
      <c r="A62" s="208"/>
      <c r="B62" s="127"/>
      <c r="C62" s="82">
        <v>2022</v>
      </c>
      <c r="D62" s="42"/>
      <c r="E62" s="22">
        <v>22050</v>
      </c>
      <c r="F62" s="23">
        <v>62050</v>
      </c>
      <c r="G62" s="23">
        <v>0</v>
      </c>
      <c r="H62" s="24">
        <f t="shared" si="1"/>
        <v>84100</v>
      </c>
    </row>
    <row r="63" spans="1:8" ht="16.5" thickBot="1" x14ac:dyDescent="0.3">
      <c r="A63" s="209"/>
      <c r="B63" s="128"/>
      <c r="C63" s="85">
        <v>2023</v>
      </c>
      <c r="D63" s="42"/>
      <c r="E63" s="22">
        <v>22050</v>
      </c>
      <c r="F63" s="23">
        <v>61050</v>
      </c>
      <c r="G63" s="23">
        <v>0</v>
      </c>
      <c r="H63" s="24">
        <f t="shared" si="1"/>
        <v>83100</v>
      </c>
    </row>
    <row r="64" spans="1:8" ht="16.5" thickBot="1" x14ac:dyDescent="0.3">
      <c r="A64" s="159" t="s">
        <v>47</v>
      </c>
      <c r="B64" s="160" t="s">
        <v>48</v>
      </c>
      <c r="C64" s="153"/>
      <c r="D64" s="155">
        <f>SUM(D65:D85)</f>
        <v>69</v>
      </c>
      <c r="E64" s="172">
        <f>SUM(E65:E85)</f>
        <v>301272</v>
      </c>
      <c r="F64" s="173">
        <f t="shared" ref="F64:G64" si="4">SUM(F65:F85)</f>
        <v>2583686</v>
      </c>
      <c r="G64" s="173">
        <f t="shared" si="4"/>
        <v>3258076</v>
      </c>
      <c r="H64" s="174">
        <f t="shared" si="1"/>
        <v>6143034</v>
      </c>
    </row>
    <row r="65" spans="1:8" ht="26.25" customHeight="1" x14ac:dyDescent="0.25">
      <c r="A65" s="207" t="s">
        <v>49</v>
      </c>
      <c r="B65" s="126" t="s">
        <v>50</v>
      </c>
      <c r="C65" s="80">
        <v>2021</v>
      </c>
      <c r="D65" s="45"/>
      <c r="E65" s="22">
        <v>0</v>
      </c>
      <c r="F65" s="23">
        <v>338000</v>
      </c>
      <c r="G65" s="23">
        <v>532076</v>
      </c>
      <c r="H65" s="24">
        <f t="shared" si="1"/>
        <v>870076</v>
      </c>
    </row>
    <row r="66" spans="1:8" x14ac:dyDescent="0.25">
      <c r="A66" s="208"/>
      <c r="B66" s="127"/>
      <c r="C66" s="82">
        <v>2022</v>
      </c>
      <c r="D66" s="42"/>
      <c r="E66" s="22">
        <v>0</v>
      </c>
      <c r="F66" s="23">
        <v>238000</v>
      </c>
      <c r="G66" s="23">
        <v>0</v>
      </c>
      <c r="H66" s="24">
        <f t="shared" si="1"/>
        <v>238000</v>
      </c>
    </row>
    <row r="67" spans="1:8" ht="16.5" thickBot="1" x14ac:dyDescent="0.3">
      <c r="A67" s="209"/>
      <c r="B67" s="128"/>
      <c r="C67" s="85">
        <v>2023</v>
      </c>
      <c r="D67" s="42"/>
      <c r="E67" s="22">
        <v>0</v>
      </c>
      <c r="F67" s="23">
        <v>238000</v>
      </c>
      <c r="G67" s="23">
        <v>0</v>
      </c>
      <c r="H67" s="24">
        <f t="shared" si="1"/>
        <v>238000</v>
      </c>
    </row>
    <row r="68" spans="1:8" ht="26.25" customHeight="1" x14ac:dyDescent="0.25">
      <c r="A68" s="207" t="s">
        <v>51</v>
      </c>
      <c r="B68" s="126" t="s">
        <v>52</v>
      </c>
      <c r="C68" s="80">
        <v>2021</v>
      </c>
      <c r="D68" s="40"/>
      <c r="E68" s="29">
        <v>0</v>
      </c>
      <c r="F68" s="30">
        <v>362000</v>
      </c>
      <c r="G68" s="30">
        <v>750000</v>
      </c>
      <c r="H68" s="31">
        <f t="shared" si="1"/>
        <v>1112000</v>
      </c>
    </row>
    <row r="69" spans="1:8" x14ac:dyDescent="0.25">
      <c r="A69" s="208"/>
      <c r="B69" s="127"/>
      <c r="C69" s="82">
        <v>2022</v>
      </c>
      <c r="D69" s="42"/>
      <c r="E69" s="22">
        <v>0</v>
      </c>
      <c r="F69" s="23">
        <v>312000</v>
      </c>
      <c r="G69" s="23">
        <v>495000</v>
      </c>
      <c r="H69" s="24">
        <f t="shared" si="1"/>
        <v>807000</v>
      </c>
    </row>
    <row r="70" spans="1:8" ht="16.5" thickBot="1" x14ac:dyDescent="0.3">
      <c r="A70" s="209"/>
      <c r="B70" s="128"/>
      <c r="C70" s="85">
        <v>2023</v>
      </c>
      <c r="D70" s="44"/>
      <c r="E70" s="35">
        <v>0</v>
      </c>
      <c r="F70" s="36">
        <v>261000</v>
      </c>
      <c r="G70" s="36">
        <v>518000</v>
      </c>
      <c r="H70" s="37">
        <f t="shared" si="1"/>
        <v>779000</v>
      </c>
    </row>
    <row r="71" spans="1:8" ht="27" customHeight="1" x14ac:dyDescent="0.25">
      <c r="A71" s="207" t="s">
        <v>53</v>
      </c>
      <c r="B71" s="126" t="s">
        <v>54</v>
      </c>
      <c r="C71" s="80">
        <v>2021</v>
      </c>
      <c r="D71" s="45"/>
      <c r="E71" s="22">
        <v>13200</v>
      </c>
      <c r="F71" s="23">
        <v>0</v>
      </c>
      <c r="G71" s="23">
        <v>0</v>
      </c>
      <c r="H71" s="24">
        <f t="shared" si="1"/>
        <v>13200</v>
      </c>
    </row>
    <row r="72" spans="1:8" x14ac:dyDescent="0.25">
      <c r="A72" s="208"/>
      <c r="B72" s="127"/>
      <c r="C72" s="82">
        <v>2022</v>
      </c>
      <c r="D72" s="42"/>
      <c r="E72" s="22">
        <v>13200</v>
      </c>
      <c r="F72" s="23">
        <v>0</v>
      </c>
      <c r="G72" s="23">
        <v>0</v>
      </c>
      <c r="H72" s="24">
        <f t="shared" si="1"/>
        <v>13200</v>
      </c>
    </row>
    <row r="73" spans="1:8" ht="16.5" thickBot="1" x14ac:dyDescent="0.3">
      <c r="A73" s="209"/>
      <c r="B73" s="128"/>
      <c r="C73" s="85">
        <v>2023</v>
      </c>
      <c r="D73" s="42"/>
      <c r="E73" s="22">
        <v>13200</v>
      </c>
      <c r="F73" s="23">
        <v>0</v>
      </c>
      <c r="G73" s="23">
        <v>0</v>
      </c>
      <c r="H73" s="24">
        <f t="shared" ref="H73:H136" si="5">E73+F73+G73</f>
        <v>13200</v>
      </c>
    </row>
    <row r="74" spans="1:8" ht="26.25" customHeight="1" x14ac:dyDescent="0.25">
      <c r="A74" s="207" t="s">
        <v>55</v>
      </c>
      <c r="B74" s="126" t="s">
        <v>56</v>
      </c>
      <c r="C74" s="80">
        <v>2021</v>
      </c>
      <c r="D74" s="40"/>
      <c r="E74" s="29">
        <v>0</v>
      </c>
      <c r="F74" s="30">
        <v>90000</v>
      </c>
      <c r="G74" s="30">
        <v>0</v>
      </c>
      <c r="H74" s="31">
        <f t="shared" si="5"/>
        <v>90000</v>
      </c>
    </row>
    <row r="75" spans="1:8" x14ac:dyDescent="0.25">
      <c r="A75" s="208"/>
      <c r="B75" s="127"/>
      <c r="C75" s="82">
        <v>2022</v>
      </c>
      <c r="D75" s="42"/>
      <c r="E75" s="22">
        <v>0</v>
      </c>
      <c r="F75" s="23">
        <v>355000</v>
      </c>
      <c r="G75" s="23">
        <v>0</v>
      </c>
      <c r="H75" s="24">
        <f t="shared" si="5"/>
        <v>355000</v>
      </c>
    </row>
    <row r="76" spans="1:8" ht="16.5" thickBot="1" x14ac:dyDescent="0.3">
      <c r="A76" s="209"/>
      <c r="B76" s="128"/>
      <c r="C76" s="85">
        <v>2023</v>
      </c>
      <c r="D76" s="44"/>
      <c r="E76" s="35">
        <v>0</v>
      </c>
      <c r="F76" s="36">
        <v>355000</v>
      </c>
      <c r="G76" s="36">
        <v>0</v>
      </c>
      <c r="H76" s="37">
        <f t="shared" si="5"/>
        <v>355000</v>
      </c>
    </row>
    <row r="77" spans="1:8" ht="27" customHeight="1" x14ac:dyDescent="0.25">
      <c r="A77" s="207" t="s">
        <v>57</v>
      </c>
      <c r="B77" s="126" t="s">
        <v>58</v>
      </c>
      <c r="C77" s="80">
        <v>2021</v>
      </c>
      <c r="D77" s="45">
        <v>54</v>
      </c>
      <c r="E77" s="22">
        <v>70000</v>
      </c>
      <c r="F77" s="23">
        <v>10000</v>
      </c>
      <c r="G77" s="23">
        <v>320000</v>
      </c>
      <c r="H77" s="24">
        <f t="shared" si="5"/>
        <v>400000</v>
      </c>
    </row>
    <row r="78" spans="1:8" x14ac:dyDescent="0.25">
      <c r="A78" s="208"/>
      <c r="B78" s="127"/>
      <c r="C78" s="82">
        <v>2022</v>
      </c>
      <c r="D78" s="42"/>
      <c r="E78" s="22">
        <v>70000</v>
      </c>
      <c r="F78" s="23">
        <v>10000</v>
      </c>
      <c r="G78" s="23">
        <v>213000</v>
      </c>
      <c r="H78" s="24">
        <f t="shared" si="5"/>
        <v>293000</v>
      </c>
    </row>
    <row r="79" spans="1:8" ht="16.5" thickBot="1" x14ac:dyDescent="0.3">
      <c r="A79" s="209"/>
      <c r="B79" s="128"/>
      <c r="C79" s="85">
        <v>2023</v>
      </c>
      <c r="D79" s="42"/>
      <c r="E79" s="22">
        <v>70000</v>
      </c>
      <c r="F79" s="23">
        <v>10000</v>
      </c>
      <c r="G79" s="23">
        <v>70000</v>
      </c>
      <c r="H79" s="24">
        <f t="shared" si="5"/>
        <v>150000</v>
      </c>
    </row>
    <row r="80" spans="1:8" ht="26.25" customHeight="1" x14ac:dyDescent="0.25">
      <c r="A80" s="207" t="s">
        <v>59</v>
      </c>
      <c r="B80" s="126" t="s">
        <v>60</v>
      </c>
      <c r="C80" s="91">
        <v>2021</v>
      </c>
      <c r="D80" s="48"/>
      <c r="E80" s="29">
        <v>0</v>
      </c>
      <c r="F80" s="30">
        <v>0</v>
      </c>
      <c r="G80" s="30">
        <v>120000</v>
      </c>
      <c r="H80" s="31">
        <f t="shared" si="5"/>
        <v>120000</v>
      </c>
    </row>
    <row r="81" spans="1:8" x14ac:dyDescent="0.25">
      <c r="A81" s="208"/>
      <c r="B81" s="127"/>
      <c r="C81" s="82">
        <v>2022</v>
      </c>
      <c r="D81" s="42"/>
      <c r="E81" s="22">
        <v>0</v>
      </c>
      <c r="F81" s="23">
        <v>0</v>
      </c>
      <c r="G81" s="23">
        <v>120000</v>
      </c>
      <c r="H81" s="24">
        <f t="shared" si="5"/>
        <v>120000</v>
      </c>
    </row>
    <row r="82" spans="1:8" ht="16.5" thickBot="1" x14ac:dyDescent="0.3">
      <c r="A82" s="209"/>
      <c r="B82" s="128"/>
      <c r="C82" s="85">
        <v>2023</v>
      </c>
      <c r="D82" s="44"/>
      <c r="E82" s="35">
        <v>0</v>
      </c>
      <c r="F82" s="36">
        <v>0</v>
      </c>
      <c r="G82" s="36">
        <v>120000</v>
      </c>
      <c r="H82" s="37">
        <f t="shared" si="5"/>
        <v>120000</v>
      </c>
    </row>
    <row r="83" spans="1:8" ht="26.25" customHeight="1" x14ac:dyDescent="0.25">
      <c r="A83" s="207" t="s">
        <v>61</v>
      </c>
      <c r="B83" s="126" t="s">
        <v>62</v>
      </c>
      <c r="C83" s="80">
        <v>2021</v>
      </c>
      <c r="D83" s="45">
        <v>15</v>
      </c>
      <c r="E83" s="22">
        <v>17224</v>
      </c>
      <c r="F83" s="23">
        <v>1562</v>
      </c>
      <c r="G83" s="23">
        <v>0</v>
      </c>
      <c r="H83" s="24">
        <f t="shared" si="5"/>
        <v>18786</v>
      </c>
    </row>
    <row r="84" spans="1:8" x14ac:dyDescent="0.25">
      <c r="A84" s="208"/>
      <c r="B84" s="127"/>
      <c r="C84" s="82">
        <v>2022</v>
      </c>
      <c r="D84" s="42"/>
      <c r="E84" s="22">
        <v>17224</v>
      </c>
      <c r="F84" s="23">
        <v>1562</v>
      </c>
      <c r="G84" s="23">
        <v>0</v>
      </c>
      <c r="H84" s="24">
        <f t="shared" si="5"/>
        <v>18786</v>
      </c>
    </row>
    <row r="85" spans="1:8" ht="16.5" thickBot="1" x14ac:dyDescent="0.3">
      <c r="A85" s="209"/>
      <c r="B85" s="128"/>
      <c r="C85" s="85">
        <v>2023</v>
      </c>
      <c r="D85" s="42"/>
      <c r="E85" s="22">
        <v>17224</v>
      </c>
      <c r="F85" s="23">
        <v>1562</v>
      </c>
      <c r="G85" s="23">
        <v>0</v>
      </c>
      <c r="H85" s="24">
        <f t="shared" si="5"/>
        <v>18786</v>
      </c>
    </row>
    <row r="86" spans="1:8" ht="16.5" thickBot="1" x14ac:dyDescent="0.3">
      <c r="A86" s="161">
        <v>11</v>
      </c>
      <c r="B86" s="150" t="s">
        <v>63</v>
      </c>
      <c r="C86" s="151"/>
      <c r="D86" s="155">
        <f>SUM(D87:D101)</f>
        <v>0</v>
      </c>
      <c r="E86" s="172">
        <f>SUM(E87:E101)</f>
        <v>650000</v>
      </c>
      <c r="F86" s="173">
        <f t="shared" ref="F86:G86" si="6">SUM(F87:F101)</f>
        <v>1350000</v>
      </c>
      <c r="G86" s="173">
        <f t="shared" si="6"/>
        <v>900000</v>
      </c>
      <c r="H86" s="174">
        <f t="shared" si="5"/>
        <v>2900000</v>
      </c>
    </row>
    <row r="87" spans="1:8" x14ac:dyDescent="0.25">
      <c r="A87" s="197">
        <v>1110</v>
      </c>
      <c r="B87" s="132" t="s">
        <v>11</v>
      </c>
      <c r="C87" s="80">
        <v>2021</v>
      </c>
      <c r="D87" s="45"/>
      <c r="E87" s="22">
        <v>0</v>
      </c>
      <c r="F87" s="23">
        <v>0</v>
      </c>
      <c r="G87" s="23">
        <v>0</v>
      </c>
      <c r="H87" s="24">
        <f t="shared" si="5"/>
        <v>0</v>
      </c>
    </row>
    <row r="88" spans="1:8" x14ac:dyDescent="0.25">
      <c r="A88" s="198"/>
      <c r="B88" s="133"/>
      <c r="C88" s="82">
        <v>2022</v>
      </c>
      <c r="D88" s="42"/>
      <c r="E88" s="22">
        <v>0</v>
      </c>
      <c r="F88" s="23">
        <v>0</v>
      </c>
      <c r="G88" s="23">
        <v>0</v>
      </c>
      <c r="H88" s="24">
        <f t="shared" si="5"/>
        <v>0</v>
      </c>
    </row>
    <row r="89" spans="1:8" ht="16.5" thickBot="1" x14ac:dyDescent="0.3">
      <c r="A89" s="199"/>
      <c r="B89" s="134"/>
      <c r="C89" s="85">
        <v>2023</v>
      </c>
      <c r="D89" s="42"/>
      <c r="E89" s="22">
        <v>0</v>
      </c>
      <c r="F89" s="23">
        <v>0</v>
      </c>
      <c r="G89" s="23">
        <v>0</v>
      </c>
      <c r="H89" s="24">
        <f t="shared" si="5"/>
        <v>0</v>
      </c>
    </row>
    <row r="90" spans="1:8" ht="26.25" customHeight="1" x14ac:dyDescent="0.25">
      <c r="A90" s="197">
        <v>9120</v>
      </c>
      <c r="B90" s="132" t="s">
        <v>64</v>
      </c>
      <c r="C90" s="80">
        <v>2021</v>
      </c>
      <c r="D90" s="40"/>
      <c r="E90" s="29">
        <v>650000</v>
      </c>
      <c r="F90" s="30">
        <v>0</v>
      </c>
      <c r="G90" s="30">
        <v>500000</v>
      </c>
      <c r="H90" s="31">
        <f t="shared" si="5"/>
        <v>1150000</v>
      </c>
    </row>
    <row r="91" spans="1:8" x14ac:dyDescent="0.25">
      <c r="A91" s="198"/>
      <c r="B91" s="133"/>
      <c r="C91" s="82">
        <v>2022</v>
      </c>
      <c r="D91" s="42"/>
      <c r="E91" s="22">
        <v>0</v>
      </c>
      <c r="F91" s="23">
        <v>0</v>
      </c>
      <c r="G91" s="23">
        <v>0</v>
      </c>
      <c r="H91" s="24">
        <f t="shared" si="5"/>
        <v>0</v>
      </c>
    </row>
    <row r="92" spans="1:8" ht="16.5" thickBot="1" x14ac:dyDescent="0.3">
      <c r="A92" s="199"/>
      <c r="B92" s="134"/>
      <c r="C92" s="85">
        <v>2023</v>
      </c>
      <c r="D92" s="44"/>
      <c r="E92" s="35">
        <v>0</v>
      </c>
      <c r="F92" s="36">
        <v>0</v>
      </c>
      <c r="G92" s="36">
        <v>0</v>
      </c>
      <c r="H92" s="37">
        <f t="shared" si="5"/>
        <v>0</v>
      </c>
    </row>
    <row r="93" spans="1:8" ht="26.25" customHeight="1" x14ac:dyDescent="0.25">
      <c r="A93" s="197">
        <v>9230</v>
      </c>
      <c r="B93" s="132" t="s">
        <v>65</v>
      </c>
      <c r="C93" s="80">
        <v>2021</v>
      </c>
      <c r="D93" s="45"/>
      <c r="E93" s="22">
        <v>0</v>
      </c>
      <c r="F93" s="23">
        <v>150000</v>
      </c>
      <c r="G93" s="23">
        <v>400000</v>
      </c>
      <c r="H93" s="24">
        <f t="shared" si="5"/>
        <v>550000</v>
      </c>
    </row>
    <row r="94" spans="1:8" x14ac:dyDescent="0.25">
      <c r="A94" s="198"/>
      <c r="B94" s="133"/>
      <c r="C94" s="82">
        <v>2022</v>
      </c>
      <c r="D94" s="42"/>
      <c r="E94" s="22">
        <v>0</v>
      </c>
      <c r="F94" s="23">
        <v>0</v>
      </c>
      <c r="G94" s="23">
        <v>0</v>
      </c>
      <c r="H94" s="24">
        <f t="shared" si="5"/>
        <v>0</v>
      </c>
    </row>
    <row r="95" spans="1:8" ht="16.5" thickBot="1" x14ac:dyDescent="0.3">
      <c r="A95" s="199"/>
      <c r="B95" s="134"/>
      <c r="C95" s="85">
        <v>2023</v>
      </c>
      <c r="D95" s="42"/>
      <c r="E95" s="22">
        <v>0</v>
      </c>
      <c r="F95" s="23">
        <v>0</v>
      </c>
      <c r="G95" s="23">
        <v>0</v>
      </c>
      <c r="H95" s="24">
        <f t="shared" si="5"/>
        <v>0</v>
      </c>
    </row>
    <row r="96" spans="1:8" ht="26.25" customHeight="1" x14ac:dyDescent="0.25">
      <c r="A96" s="197">
        <v>9450</v>
      </c>
      <c r="B96" s="132" t="s">
        <v>66</v>
      </c>
      <c r="C96" s="80">
        <v>2021</v>
      </c>
      <c r="D96" s="40"/>
      <c r="E96" s="29">
        <v>0</v>
      </c>
      <c r="F96" s="30">
        <v>900000</v>
      </c>
      <c r="G96" s="30">
        <v>0</v>
      </c>
      <c r="H96" s="31">
        <f t="shared" si="5"/>
        <v>900000</v>
      </c>
    </row>
    <row r="97" spans="1:8" x14ac:dyDescent="0.25">
      <c r="A97" s="198"/>
      <c r="B97" s="133"/>
      <c r="C97" s="82">
        <v>2022</v>
      </c>
      <c r="D97" s="42"/>
      <c r="E97" s="22">
        <v>0</v>
      </c>
      <c r="F97" s="23">
        <v>0</v>
      </c>
      <c r="G97" s="23">
        <v>0</v>
      </c>
      <c r="H97" s="24">
        <f t="shared" si="5"/>
        <v>0</v>
      </c>
    </row>
    <row r="98" spans="1:8" ht="16.5" thickBot="1" x14ac:dyDescent="0.3">
      <c r="A98" s="199"/>
      <c r="B98" s="134"/>
      <c r="C98" s="85">
        <v>2023</v>
      </c>
      <c r="D98" s="44"/>
      <c r="E98" s="35">
        <v>0</v>
      </c>
      <c r="F98" s="36">
        <v>0</v>
      </c>
      <c r="G98" s="36">
        <v>0</v>
      </c>
      <c r="H98" s="37">
        <f t="shared" si="5"/>
        <v>0</v>
      </c>
    </row>
    <row r="99" spans="1:8" ht="26.25" customHeight="1" x14ac:dyDescent="0.25">
      <c r="A99" s="197">
        <v>8140</v>
      </c>
      <c r="B99" s="132" t="s">
        <v>67</v>
      </c>
      <c r="C99" s="80">
        <v>2021</v>
      </c>
      <c r="D99" s="45"/>
      <c r="E99" s="22">
        <v>0</v>
      </c>
      <c r="F99" s="23">
        <v>300000</v>
      </c>
      <c r="G99" s="23">
        <v>0</v>
      </c>
      <c r="H99" s="24">
        <f t="shared" si="5"/>
        <v>300000</v>
      </c>
    </row>
    <row r="100" spans="1:8" x14ac:dyDescent="0.25">
      <c r="A100" s="198"/>
      <c r="B100" s="133"/>
      <c r="C100" s="82">
        <v>2022</v>
      </c>
      <c r="D100" s="42"/>
      <c r="E100" s="22">
        <v>0</v>
      </c>
      <c r="F100" s="23">
        <v>0</v>
      </c>
      <c r="G100" s="23">
        <v>0</v>
      </c>
      <c r="H100" s="24">
        <f t="shared" si="5"/>
        <v>0</v>
      </c>
    </row>
    <row r="101" spans="1:8" ht="16.5" thickBot="1" x14ac:dyDescent="0.3">
      <c r="A101" s="199"/>
      <c r="B101" s="134"/>
      <c r="C101" s="85">
        <v>2023</v>
      </c>
      <c r="D101" s="42"/>
      <c r="E101" s="22">
        <v>0</v>
      </c>
      <c r="F101" s="23">
        <v>0</v>
      </c>
      <c r="G101" s="23">
        <v>0</v>
      </c>
      <c r="H101" s="24">
        <f t="shared" si="5"/>
        <v>0</v>
      </c>
    </row>
    <row r="102" spans="1:8" ht="16.5" thickBot="1" x14ac:dyDescent="0.3">
      <c r="A102" s="151">
        <v>12</v>
      </c>
      <c r="B102" s="150" t="s">
        <v>68</v>
      </c>
      <c r="C102" s="151"/>
      <c r="D102" s="155">
        <f>SUM(D103:D111)</f>
        <v>0</v>
      </c>
      <c r="E102" s="172">
        <f>SUM(E103:E111)</f>
        <v>0</v>
      </c>
      <c r="F102" s="173">
        <f t="shared" ref="F102:G102" si="7">SUM(F103:F111)</f>
        <v>354758</v>
      </c>
      <c r="G102" s="173">
        <f t="shared" si="7"/>
        <v>3611384</v>
      </c>
      <c r="H102" s="174">
        <f>E102+F102+G102</f>
        <v>3966142</v>
      </c>
    </row>
    <row r="103" spans="1:8" ht="26.25" customHeight="1" x14ac:dyDescent="0.25">
      <c r="A103" s="194">
        <v>1110</v>
      </c>
      <c r="B103" s="143" t="s">
        <v>11</v>
      </c>
      <c r="C103" s="80">
        <v>2021</v>
      </c>
      <c r="D103" s="40"/>
      <c r="E103" s="29">
        <v>0</v>
      </c>
      <c r="F103" s="30">
        <v>0</v>
      </c>
      <c r="G103" s="30">
        <v>0</v>
      </c>
      <c r="H103" s="31">
        <f t="shared" si="5"/>
        <v>0</v>
      </c>
    </row>
    <row r="104" spans="1:8" x14ac:dyDescent="0.25">
      <c r="A104" s="195"/>
      <c r="B104" s="144"/>
      <c r="C104" s="82">
        <v>2022</v>
      </c>
      <c r="D104" s="42"/>
      <c r="E104" s="22">
        <v>0</v>
      </c>
      <c r="F104" s="23">
        <v>0</v>
      </c>
      <c r="G104" s="23">
        <v>0</v>
      </c>
      <c r="H104" s="24">
        <f t="shared" si="5"/>
        <v>0</v>
      </c>
    </row>
    <row r="105" spans="1:8" ht="16.5" thickBot="1" x14ac:dyDescent="0.3">
      <c r="A105" s="196"/>
      <c r="B105" s="145"/>
      <c r="C105" s="85">
        <v>2023</v>
      </c>
      <c r="D105" s="44"/>
      <c r="E105" s="35">
        <v>0</v>
      </c>
      <c r="F105" s="36">
        <v>0</v>
      </c>
      <c r="G105" s="36">
        <v>0</v>
      </c>
      <c r="H105" s="37">
        <f t="shared" si="5"/>
        <v>0</v>
      </c>
    </row>
    <row r="106" spans="1:8" ht="26.25" customHeight="1" x14ac:dyDescent="0.25">
      <c r="A106" s="194">
        <v>8220</v>
      </c>
      <c r="B106" s="143" t="s">
        <v>69</v>
      </c>
      <c r="C106" s="80">
        <v>2021</v>
      </c>
      <c r="D106" s="45"/>
      <c r="E106" s="22">
        <v>0</v>
      </c>
      <c r="F106" s="23">
        <v>162686</v>
      </c>
      <c r="G106" s="23">
        <v>996293</v>
      </c>
      <c r="H106" s="24">
        <f t="shared" si="5"/>
        <v>1158979</v>
      </c>
    </row>
    <row r="107" spans="1:8" x14ac:dyDescent="0.25">
      <c r="A107" s="195"/>
      <c r="B107" s="144"/>
      <c r="C107" s="82">
        <v>2022</v>
      </c>
      <c r="D107" s="42"/>
      <c r="E107" s="22">
        <v>0</v>
      </c>
      <c r="F107" s="23">
        <v>57686</v>
      </c>
      <c r="G107" s="23">
        <v>877050</v>
      </c>
      <c r="H107" s="24">
        <f t="shared" si="5"/>
        <v>934736</v>
      </c>
    </row>
    <row r="108" spans="1:8" ht="16.5" thickBot="1" x14ac:dyDescent="0.3">
      <c r="A108" s="196"/>
      <c r="B108" s="145"/>
      <c r="C108" s="85">
        <v>2023</v>
      </c>
      <c r="D108" s="42"/>
      <c r="E108" s="22">
        <v>0</v>
      </c>
      <c r="F108" s="23">
        <v>57686</v>
      </c>
      <c r="G108" s="23">
        <v>795050</v>
      </c>
      <c r="H108" s="24">
        <f t="shared" si="5"/>
        <v>852736</v>
      </c>
    </row>
    <row r="109" spans="1:8" ht="26.25" customHeight="1" x14ac:dyDescent="0.25">
      <c r="A109" s="194">
        <v>8230</v>
      </c>
      <c r="B109" s="143" t="s">
        <v>70</v>
      </c>
      <c r="C109" s="80">
        <v>2021</v>
      </c>
      <c r="D109" s="40"/>
      <c r="E109" s="29">
        <v>0</v>
      </c>
      <c r="F109" s="30">
        <v>76700</v>
      </c>
      <c r="G109" s="30">
        <v>449472</v>
      </c>
      <c r="H109" s="31">
        <f t="shared" si="5"/>
        <v>526172</v>
      </c>
    </row>
    <row r="110" spans="1:8" x14ac:dyDescent="0.25">
      <c r="A110" s="195"/>
      <c r="B110" s="144"/>
      <c r="C110" s="82">
        <v>2022</v>
      </c>
      <c r="D110" s="42"/>
      <c r="E110" s="22">
        <v>0</v>
      </c>
      <c r="F110" s="23">
        <v>0</v>
      </c>
      <c r="G110" s="23">
        <v>493519</v>
      </c>
      <c r="H110" s="24">
        <f t="shared" si="5"/>
        <v>493519</v>
      </c>
    </row>
    <row r="111" spans="1:8" ht="16.5" thickBot="1" x14ac:dyDescent="0.3">
      <c r="A111" s="196"/>
      <c r="B111" s="145"/>
      <c r="C111" s="85">
        <v>2023</v>
      </c>
      <c r="D111" s="44"/>
      <c r="E111" s="35">
        <v>0</v>
      </c>
      <c r="F111" s="36">
        <v>0</v>
      </c>
      <c r="G111" s="36">
        <v>0</v>
      </c>
      <c r="H111" s="37">
        <f t="shared" si="5"/>
        <v>0</v>
      </c>
    </row>
    <row r="112" spans="1:8" ht="16.5" thickBot="1" x14ac:dyDescent="0.3">
      <c r="A112" s="161">
        <v>13</v>
      </c>
      <c r="B112" s="150" t="s">
        <v>71</v>
      </c>
      <c r="C112" s="151"/>
      <c r="D112" s="162">
        <f>SUM(D113:D118)</f>
        <v>700</v>
      </c>
      <c r="E112" s="175">
        <f>SUM(E113:E118)</f>
        <v>649000</v>
      </c>
      <c r="F112" s="176">
        <f t="shared" ref="F112:G112" si="8">SUM(F113:F118)</f>
        <v>5700000</v>
      </c>
      <c r="G112" s="176">
        <f t="shared" si="8"/>
        <v>0</v>
      </c>
      <c r="H112" s="177">
        <f t="shared" si="5"/>
        <v>6349000</v>
      </c>
    </row>
    <row r="113" spans="1:8" ht="26.25" customHeight="1" x14ac:dyDescent="0.25">
      <c r="A113" s="197">
        <v>7330</v>
      </c>
      <c r="B113" s="132" t="s">
        <v>72</v>
      </c>
      <c r="C113" s="80">
        <v>2021</v>
      </c>
      <c r="D113" s="40">
        <v>700</v>
      </c>
      <c r="E113" s="29">
        <v>649000</v>
      </c>
      <c r="F113" s="30">
        <v>3700000</v>
      </c>
      <c r="G113" s="30">
        <v>0</v>
      </c>
      <c r="H113" s="31">
        <f t="shared" si="5"/>
        <v>4349000</v>
      </c>
    </row>
    <row r="114" spans="1:8" x14ac:dyDescent="0.25">
      <c r="A114" s="198"/>
      <c r="B114" s="133"/>
      <c r="C114" s="82">
        <v>2022</v>
      </c>
      <c r="D114" s="42"/>
      <c r="E114" s="22">
        <v>0</v>
      </c>
      <c r="F114" s="23">
        <v>0</v>
      </c>
      <c r="G114" s="23">
        <v>0</v>
      </c>
      <c r="H114" s="24">
        <f t="shared" si="5"/>
        <v>0</v>
      </c>
    </row>
    <row r="115" spans="1:8" ht="16.5" thickBot="1" x14ac:dyDescent="0.3">
      <c r="A115" s="199"/>
      <c r="B115" s="134"/>
      <c r="C115" s="85">
        <v>2023</v>
      </c>
      <c r="D115" s="44"/>
      <c r="E115" s="35">
        <v>0</v>
      </c>
      <c r="F115" s="36">
        <v>0</v>
      </c>
      <c r="G115" s="36">
        <v>0</v>
      </c>
      <c r="H115" s="37">
        <f t="shared" si="5"/>
        <v>0</v>
      </c>
    </row>
    <row r="116" spans="1:8" x14ac:dyDescent="0.25">
      <c r="A116" s="197">
        <v>7450</v>
      </c>
      <c r="B116" s="132" t="s">
        <v>73</v>
      </c>
      <c r="C116" s="80">
        <v>2021</v>
      </c>
      <c r="D116" s="45"/>
      <c r="E116" s="22">
        <v>0</v>
      </c>
      <c r="F116" s="23">
        <f>500000+1500000</f>
        <v>2000000</v>
      </c>
      <c r="G116" s="23">
        <v>0</v>
      </c>
      <c r="H116" s="24">
        <f t="shared" si="5"/>
        <v>2000000</v>
      </c>
    </row>
    <row r="117" spans="1:8" x14ac:dyDescent="0.25">
      <c r="A117" s="198"/>
      <c r="B117" s="133"/>
      <c r="C117" s="82">
        <v>2022</v>
      </c>
      <c r="D117" s="42"/>
      <c r="E117" s="22">
        <v>0</v>
      </c>
      <c r="F117" s="23">
        <v>0</v>
      </c>
      <c r="G117" s="23">
        <v>0</v>
      </c>
      <c r="H117" s="24">
        <f t="shared" si="5"/>
        <v>0</v>
      </c>
    </row>
    <row r="118" spans="1:8" ht="16.5" thickBot="1" x14ac:dyDescent="0.3">
      <c r="A118" s="199"/>
      <c r="B118" s="134"/>
      <c r="C118" s="85">
        <v>2023</v>
      </c>
      <c r="D118" s="42"/>
      <c r="E118" s="22">
        <v>0</v>
      </c>
      <c r="F118" s="23">
        <v>0</v>
      </c>
      <c r="G118" s="23">
        <v>0</v>
      </c>
      <c r="H118" s="24">
        <f t="shared" si="5"/>
        <v>0</v>
      </c>
    </row>
    <row r="119" spans="1:8" ht="16.5" thickBot="1" x14ac:dyDescent="0.3">
      <c r="A119" s="166">
        <v>14</v>
      </c>
      <c r="B119" s="160" t="s">
        <v>74</v>
      </c>
      <c r="C119" s="178"/>
      <c r="D119" s="155">
        <f>SUM(D120:D134)</f>
        <v>63</v>
      </c>
      <c r="E119" s="172">
        <f>SUM(E120:E134)</f>
        <v>746000</v>
      </c>
      <c r="F119" s="173">
        <f t="shared" ref="F119:G119" si="9">SUM(F120:F134)</f>
        <v>190000</v>
      </c>
      <c r="G119" s="173">
        <f t="shared" si="9"/>
        <v>2713745</v>
      </c>
      <c r="H119" s="174">
        <f t="shared" si="5"/>
        <v>3649745</v>
      </c>
    </row>
    <row r="120" spans="1:8" x14ac:dyDescent="0.25">
      <c r="A120" s="207" t="s">
        <v>75</v>
      </c>
      <c r="B120" s="126" t="s">
        <v>76</v>
      </c>
      <c r="C120" s="91">
        <v>2021</v>
      </c>
      <c r="D120" s="42">
        <v>3</v>
      </c>
      <c r="E120" s="22">
        <v>0</v>
      </c>
      <c r="F120" s="23">
        <v>0</v>
      </c>
      <c r="G120" s="23">
        <v>818700</v>
      </c>
      <c r="H120" s="24">
        <f t="shared" si="5"/>
        <v>818700</v>
      </c>
    </row>
    <row r="121" spans="1:8" x14ac:dyDescent="0.25">
      <c r="A121" s="208"/>
      <c r="B121" s="127"/>
      <c r="C121" s="82">
        <v>2022</v>
      </c>
      <c r="D121" s="42"/>
      <c r="E121" s="22">
        <v>0</v>
      </c>
      <c r="F121" s="23">
        <v>0</v>
      </c>
      <c r="G121" s="23">
        <v>0</v>
      </c>
      <c r="H121" s="24">
        <f t="shared" si="5"/>
        <v>0</v>
      </c>
    </row>
    <row r="122" spans="1:8" ht="16.5" thickBot="1" x14ac:dyDescent="0.3">
      <c r="A122" s="209"/>
      <c r="B122" s="128"/>
      <c r="C122" s="85">
        <v>2023</v>
      </c>
      <c r="D122" s="42"/>
      <c r="E122" s="22">
        <v>0</v>
      </c>
      <c r="F122" s="23">
        <v>0</v>
      </c>
      <c r="G122" s="23">
        <v>0</v>
      </c>
      <c r="H122" s="24">
        <f t="shared" si="5"/>
        <v>0</v>
      </c>
    </row>
    <row r="123" spans="1:8" ht="15.75" customHeight="1" x14ac:dyDescent="0.25">
      <c r="A123" s="207" t="s">
        <v>77</v>
      </c>
      <c r="B123" s="126" t="s">
        <v>78</v>
      </c>
      <c r="C123" s="91">
        <v>2021</v>
      </c>
      <c r="D123" s="48"/>
      <c r="E123" s="29">
        <v>0</v>
      </c>
      <c r="F123" s="30">
        <v>0</v>
      </c>
      <c r="G123" s="30">
        <v>122670</v>
      </c>
      <c r="H123" s="31">
        <f t="shared" si="5"/>
        <v>122670</v>
      </c>
    </row>
    <row r="124" spans="1:8" x14ac:dyDescent="0.25">
      <c r="A124" s="208"/>
      <c r="B124" s="127"/>
      <c r="C124" s="82">
        <v>2022</v>
      </c>
      <c r="D124" s="42"/>
      <c r="E124" s="22">
        <v>0</v>
      </c>
      <c r="F124" s="23">
        <v>0</v>
      </c>
      <c r="G124" s="23">
        <v>0</v>
      </c>
      <c r="H124" s="24">
        <f t="shared" si="5"/>
        <v>0</v>
      </c>
    </row>
    <row r="125" spans="1:8" ht="16.5" thickBot="1" x14ac:dyDescent="0.3">
      <c r="A125" s="209"/>
      <c r="B125" s="128"/>
      <c r="C125" s="85">
        <v>2023</v>
      </c>
      <c r="D125" s="44"/>
      <c r="E125" s="35">
        <v>0</v>
      </c>
      <c r="F125" s="36">
        <v>0</v>
      </c>
      <c r="G125" s="36">
        <v>0</v>
      </c>
      <c r="H125" s="37">
        <f t="shared" si="5"/>
        <v>0</v>
      </c>
    </row>
    <row r="126" spans="1:8" ht="16.5" customHeight="1" x14ac:dyDescent="0.25">
      <c r="A126" s="207" t="s">
        <v>79</v>
      </c>
      <c r="B126" s="126" t="s">
        <v>80</v>
      </c>
      <c r="C126" s="91">
        <v>2021</v>
      </c>
      <c r="D126" s="42"/>
      <c r="E126" s="22">
        <v>212000</v>
      </c>
      <c r="F126" s="23">
        <v>190000</v>
      </c>
      <c r="G126" s="23">
        <v>1700000</v>
      </c>
      <c r="H126" s="24">
        <f t="shared" si="5"/>
        <v>2102000</v>
      </c>
    </row>
    <row r="127" spans="1:8" x14ac:dyDescent="0.25">
      <c r="A127" s="208"/>
      <c r="B127" s="127"/>
      <c r="C127" s="82">
        <v>2022</v>
      </c>
      <c r="D127" s="42"/>
      <c r="E127" s="22">
        <v>212000</v>
      </c>
      <c r="F127" s="23">
        <v>0</v>
      </c>
      <c r="G127" s="23">
        <v>0</v>
      </c>
      <c r="H127" s="24">
        <f t="shared" si="5"/>
        <v>212000</v>
      </c>
    </row>
    <row r="128" spans="1:8" ht="16.5" thickBot="1" x14ac:dyDescent="0.3">
      <c r="A128" s="209"/>
      <c r="B128" s="128"/>
      <c r="C128" s="85">
        <v>2023</v>
      </c>
      <c r="D128" s="42"/>
      <c r="E128" s="22">
        <v>212000</v>
      </c>
      <c r="F128" s="23">
        <v>0</v>
      </c>
      <c r="G128" s="23">
        <v>0</v>
      </c>
      <c r="H128" s="24">
        <f t="shared" si="5"/>
        <v>212000</v>
      </c>
    </row>
    <row r="129" spans="1:8" x14ac:dyDescent="0.25">
      <c r="A129" s="207" t="s">
        <v>81</v>
      </c>
      <c r="B129" s="126" t="s">
        <v>82</v>
      </c>
      <c r="C129" s="91">
        <v>2021</v>
      </c>
      <c r="D129" s="48">
        <v>20</v>
      </c>
      <c r="E129" s="29">
        <v>8900</v>
      </c>
      <c r="F129" s="30">
        <v>0</v>
      </c>
      <c r="G129" s="30">
        <v>6375</v>
      </c>
      <c r="H129" s="31">
        <f t="shared" si="5"/>
        <v>15275</v>
      </c>
    </row>
    <row r="130" spans="1:8" x14ac:dyDescent="0.25">
      <c r="A130" s="208"/>
      <c r="B130" s="127"/>
      <c r="C130" s="82">
        <v>2022</v>
      </c>
      <c r="D130" s="42">
        <v>20</v>
      </c>
      <c r="E130" s="22">
        <v>33700</v>
      </c>
      <c r="F130" s="23">
        <v>0</v>
      </c>
      <c r="G130" s="23">
        <v>33000</v>
      </c>
      <c r="H130" s="24">
        <f t="shared" si="5"/>
        <v>66700</v>
      </c>
    </row>
    <row r="131" spans="1:8" ht="16.5" thickBot="1" x14ac:dyDescent="0.3">
      <c r="A131" s="209"/>
      <c r="B131" s="128"/>
      <c r="C131" s="85">
        <v>2023</v>
      </c>
      <c r="D131" s="44">
        <v>20</v>
      </c>
      <c r="E131" s="35">
        <v>67400</v>
      </c>
      <c r="F131" s="36">
        <v>0</v>
      </c>
      <c r="G131" s="36">
        <v>33000</v>
      </c>
      <c r="H131" s="37">
        <f t="shared" si="5"/>
        <v>100400</v>
      </c>
    </row>
    <row r="132" spans="1:8" x14ac:dyDescent="0.25">
      <c r="A132" s="207" t="s">
        <v>83</v>
      </c>
      <c r="B132" s="126" t="s">
        <v>84</v>
      </c>
      <c r="C132" s="91">
        <v>2021</v>
      </c>
      <c r="D132" s="42"/>
      <c r="E132" s="22">
        <v>0</v>
      </c>
      <c r="F132" s="23">
        <v>0</v>
      </c>
      <c r="G132" s="23">
        <v>0</v>
      </c>
      <c r="H132" s="24">
        <f t="shared" si="5"/>
        <v>0</v>
      </c>
    </row>
    <row r="133" spans="1:8" x14ac:dyDescent="0.25">
      <c r="A133" s="208"/>
      <c r="B133" s="127"/>
      <c r="C133" s="82">
        <v>2022</v>
      </c>
      <c r="D133" s="42"/>
      <c r="E133" s="22">
        <v>0</v>
      </c>
      <c r="F133" s="23">
        <v>0</v>
      </c>
      <c r="G133" s="23">
        <v>0</v>
      </c>
      <c r="H133" s="24">
        <f t="shared" si="5"/>
        <v>0</v>
      </c>
    </row>
    <row r="134" spans="1:8" ht="16.5" thickBot="1" x14ac:dyDescent="0.3">
      <c r="A134" s="209"/>
      <c r="B134" s="128"/>
      <c r="C134" s="85">
        <v>2023</v>
      </c>
      <c r="D134" s="42"/>
      <c r="E134" s="22">
        <v>0</v>
      </c>
      <c r="F134" s="23">
        <v>0</v>
      </c>
      <c r="G134" s="23">
        <v>0</v>
      </c>
      <c r="H134" s="24">
        <f t="shared" si="5"/>
        <v>0</v>
      </c>
    </row>
    <row r="135" spans="1:8" ht="16.5" thickBot="1" x14ac:dyDescent="0.3">
      <c r="A135" s="166">
        <v>16</v>
      </c>
      <c r="B135" s="167" t="s">
        <v>85</v>
      </c>
      <c r="C135" s="168"/>
      <c r="D135" s="155">
        <f>SUM(D136:D150)</f>
        <v>455</v>
      </c>
      <c r="E135" s="172">
        <f>SUM(E136:E150)</f>
        <v>1906600</v>
      </c>
      <c r="F135" s="173">
        <f t="shared" ref="F135:G135" si="10">SUM(F136:F150)</f>
        <v>3250500</v>
      </c>
      <c r="G135" s="173">
        <f t="shared" si="10"/>
        <v>5980400</v>
      </c>
      <c r="H135" s="174">
        <f>E135+F135+G135</f>
        <v>11137500</v>
      </c>
    </row>
    <row r="136" spans="1:8" ht="26.25" customHeight="1" x14ac:dyDescent="0.25">
      <c r="A136" s="216" t="s">
        <v>75</v>
      </c>
      <c r="B136" s="79" t="s">
        <v>86</v>
      </c>
      <c r="C136" s="80">
        <v>2021</v>
      </c>
      <c r="D136" s="45"/>
      <c r="E136" s="22">
        <v>136000</v>
      </c>
      <c r="F136" s="23">
        <v>713500</v>
      </c>
      <c r="G136" s="23">
        <v>1400000</v>
      </c>
      <c r="H136" s="24">
        <f t="shared" si="5"/>
        <v>2249500</v>
      </c>
    </row>
    <row r="137" spans="1:8" x14ac:dyDescent="0.25">
      <c r="A137" s="217"/>
      <c r="B137" s="81"/>
      <c r="C137" s="82">
        <v>2022</v>
      </c>
      <c r="D137" s="42"/>
      <c r="E137" s="22">
        <v>0</v>
      </c>
      <c r="F137" s="23">
        <v>0</v>
      </c>
      <c r="G137" s="23">
        <v>0</v>
      </c>
      <c r="H137" s="24">
        <f t="shared" ref="H137:H200" si="11">E137+F137+G137</f>
        <v>0</v>
      </c>
    </row>
    <row r="138" spans="1:8" ht="16.5" thickBot="1" x14ac:dyDescent="0.3">
      <c r="A138" s="218"/>
      <c r="B138" s="84"/>
      <c r="C138" s="85">
        <v>2023</v>
      </c>
      <c r="D138" s="42"/>
      <c r="E138" s="22">
        <v>0</v>
      </c>
      <c r="F138" s="23">
        <v>0</v>
      </c>
      <c r="G138" s="23">
        <v>0</v>
      </c>
      <c r="H138" s="24">
        <f t="shared" si="11"/>
        <v>0</v>
      </c>
    </row>
    <row r="139" spans="1:8" ht="27" customHeight="1" x14ac:dyDescent="0.25">
      <c r="A139" s="216" t="s">
        <v>87</v>
      </c>
      <c r="B139" s="88" t="s">
        <v>88</v>
      </c>
      <c r="C139" s="89">
        <v>2021</v>
      </c>
      <c r="D139" s="40">
        <v>455</v>
      </c>
      <c r="E139" s="29">
        <v>1522000</v>
      </c>
      <c r="F139" s="30">
        <v>2083000</v>
      </c>
      <c r="G139" s="30">
        <v>4560000</v>
      </c>
      <c r="H139" s="31">
        <f t="shared" si="11"/>
        <v>8165000</v>
      </c>
    </row>
    <row r="140" spans="1:8" x14ac:dyDescent="0.25">
      <c r="A140" s="217"/>
      <c r="B140" s="81"/>
      <c r="C140" s="82">
        <v>2022</v>
      </c>
      <c r="D140" s="42"/>
      <c r="E140" s="22">
        <v>0</v>
      </c>
      <c r="F140" s="23">
        <v>0</v>
      </c>
      <c r="G140" s="23">
        <v>0</v>
      </c>
      <c r="H140" s="24">
        <f t="shared" si="11"/>
        <v>0</v>
      </c>
    </row>
    <row r="141" spans="1:8" ht="16.5" thickBot="1" x14ac:dyDescent="0.3">
      <c r="A141" s="218"/>
      <c r="B141" s="86"/>
      <c r="C141" s="87">
        <v>2023</v>
      </c>
      <c r="D141" s="44"/>
      <c r="E141" s="35">
        <v>0</v>
      </c>
      <c r="F141" s="36">
        <v>0</v>
      </c>
      <c r="G141" s="36">
        <v>0</v>
      </c>
      <c r="H141" s="37">
        <f t="shared" si="11"/>
        <v>0</v>
      </c>
    </row>
    <row r="142" spans="1:8" ht="26.25" customHeight="1" x14ac:dyDescent="0.25">
      <c r="A142" s="216" t="s">
        <v>89</v>
      </c>
      <c r="B142" s="79" t="s">
        <v>90</v>
      </c>
      <c r="C142" s="80">
        <v>2021</v>
      </c>
      <c r="D142" s="45"/>
      <c r="E142" s="22">
        <v>233000</v>
      </c>
      <c r="F142" s="23">
        <v>50000</v>
      </c>
      <c r="G142" s="23">
        <v>0</v>
      </c>
      <c r="H142" s="24">
        <f t="shared" si="11"/>
        <v>283000</v>
      </c>
    </row>
    <row r="143" spans="1:8" x14ac:dyDescent="0.25">
      <c r="A143" s="217"/>
      <c r="B143" s="81"/>
      <c r="C143" s="82">
        <v>2022</v>
      </c>
      <c r="D143" s="42"/>
      <c r="E143" s="22">
        <v>0</v>
      </c>
      <c r="F143" s="23">
        <v>0</v>
      </c>
      <c r="G143" s="23">
        <v>0</v>
      </c>
      <c r="H143" s="24">
        <f t="shared" si="11"/>
        <v>0</v>
      </c>
    </row>
    <row r="144" spans="1:8" ht="16.5" thickBot="1" x14ac:dyDescent="0.3">
      <c r="A144" s="218"/>
      <c r="B144" s="84"/>
      <c r="C144" s="85">
        <v>2023</v>
      </c>
      <c r="D144" s="42"/>
      <c r="E144" s="22">
        <v>0</v>
      </c>
      <c r="F144" s="23">
        <v>0</v>
      </c>
      <c r="G144" s="23">
        <v>0</v>
      </c>
      <c r="H144" s="24">
        <f t="shared" si="11"/>
        <v>0</v>
      </c>
    </row>
    <row r="145" spans="1:8" ht="26.25" customHeight="1" x14ac:dyDescent="0.25">
      <c r="A145" s="216" t="s">
        <v>53</v>
      </c>
      <c r="B145" s="88" t="s">
        <v>91</v>
      </c>
      <c r="C145" s="89">
        <v>2021</v>
      </c>
      <c r="D145" s="40"/>
      <c r="E145" s="29">
        <v>15600</v>
      </c>
      <c r="F145" s="30">
        <v>0</v>
      </c>
      <c r="G145" s="30">
        <v>20400</v>
      </c>
      <c r="H145" s="31">
        <f t="shared" si="11"/>
        <v>36000</v>
      </c>
    </row>
    <row r="146" spans="1:8" x14ac:dyDescent="0.25">
      <c r="A146" s="217"/>
      <c r="B146" s="81"/>
      <c r="C146" s="82">
        <v>2022</v>
      </c>
      <c r="D146" s="42"/>
      <c r="E146" s="22">
        <v>0</v>
      </c>
      <c r="F146" s="23">
        <v>0</v>
      </c>
      <c r="G146" s="23">
        <v>0</v>
      </c>
      <c r="H146" s="24">
        <f t="shared" si="11"/>
        <v>0</v>
      </c>
    </row>
    <row r="147" spans="1:8" ht="16.5" thickBot="1" x14ac:dyDescent="0.3">
      <c r="A147" s="218"/>
      <c r="B147" s="86"/>
      <c r="C147" s="87">
        <v>2023</v>
      </c>
      <c r="D147" s="44"/>
      <c r="E147" s="35">
        <v>0</v>
      </c>
      <c r="F147" s="36">
        <v>0</v>
      </c>
      <c r="G147" s="36">
        <v>0</v>
      </c>
      <c r="H147" s="37">
        <f t="shared" si="11"/>
        <v>0</v>
      </c>
    </row>
    <row r="148" spans="1:8" x14ac:dyDescent="0.25">
      <c r="A148" s="216" t="s">
        <v>92</v>
      </c>
      <c r="B148" s="79" t="s">
        <v>93</v>
      </c>
      <c r="C148" s="80">
        <v>2021</v>
      </c>
      <c r="D148" s="45"/>
      <c r="E148" s="22">
        <v>0</v>
      </c>
      <c r="F148" s="23">
        <v>404000</v>
      </c>
      <c r="G148" s="23">
        <v>0</v>
      </c>
      <c r="H148" s="24">
        <f t="shared" si="11"/>
        <v>404000</v>
      </c>
    </row>
    <row r="149" spans="1:8" x14ac:dyDescent="0.25">
      <c r="A149" s="217"/>
      <c r="B149" s="81"/>
      <c r="C149" s="82">
        <v>2022</v>
      </c>
      <c r="D149" s="42"/>
      <c r="E149" s="22">
        <v>0</v>
      </c>
      <c r="F149" s="23">
        <v>0</v>
      </c>
      <c r="G149" s="23">
        <v>0</v>
      </c>
      <c r="H149" s="24">
        <f t="shared" si="11"/>
        <v>0</v>
      </c>
    </row>
    <row r="150" spans="1:8" ht="16.5" thickBot="1" x14ac:dyDescent="0.3">
      <c r="A150" s="218"/>
      <c r="B150" s="84"/>
      <c r="C150" s="85">
        <v>2023</v>
      </c>
      <c r="D150" s="42"/>
      <c r="E150" s="22">
        <v>0</v>
      </c>
      <c r="F150" s="23">
        <v>0</v>
      </c>
      <c r="G150" s="23">
        <v>0</v>
      </c>
      <c r="H150" s="24">
        <f t="shared" si="11"/>
        <v>0</v>
      </c>
    </row>
    <row r="151" spans="1:8" ht="16.5" thickBot="1" x14ac:dyDescent="0.3">
      <c r="A151" s="166">
        <v>17</v>
      </c>
      <c r="B151" s="160" t="s">
        <v>94</v>
      </c>
      <c r="C151" s="179"/>
      <c r="D151" s="155">
        <f>SUM(D152:D172)</f>
        <v>0</v>
      </c>
      <c r="E151" s="156">
        <f>SUM(E152:E172)</f>
        <v>0</v>
      </c>
      <c r="F151" s="157">
        <f t="shared" ref="F151:G151" si="12">SUM(F152:F172)</f>
        <v>0</v>
      </c>
      <c r="G151" s="157">
        <f t="shared" si="12"/>
        <v>4964200</v>
      </c>
      <c r="H151" s="158">
        <f>E151+F151+G151</f>
        <v>4964200</v>
      </c>
    </row>
    <row r="152" spans="1:8" x14ac:dyDescent="0.25">
      <c r="A152" s="207" t="s">
        <v>75</v>
      </c>
      <c r="B152" s="126" t="s">
        <v>95</v>
      </c>
      <c r="C152" s="80">
        <v>2021</v>
      </c>
      <c r="D152" s="40">
        <v>0</v>
      </c>
      <c r="E152" s="29">
        <v>0</v>
      </c>
      <c r="F152" s="30">
        <v>0</v>
      </c>
      <c r="G152" s="30">
        <v>0</v>
      </c>
      <c r="H152" s="31">
        <f t="shared" si="11"/>
        <v>0</v>
      </c>
    </row>
    <row r="153" spans="1:8" x14ac:dyDescent="0.25">
      <c r="A153" s="208"/>
      <c r="B153" s="127"/>
      <c r="C153" s="82">
        <v>2022</v>
      </c>
      <c r="D153" s="42">
        <v>0</v>
      </c>
      <c r="E153" s="22">
        <v>0</v>
      </c>
      <c r="F153" s="23">
        <v>0</v>
      </c>
      <c r="G153" s="23">
        <v>0</v>
      </c>
      <c r="H153" s="24">
        <f t="shared" si="11"/>
        <v>0</v>
      </c>
    </row>
    <row r="154" spans="1:8" ht="16.5" thickBot="1" x14ac:dyDescent="0.3">
      <c r="A154" s="209"/>
      <c r="B154" s="128"/>
      <c r="C154" s="85">
        <v>2023</v>
      </c>
      <c r="D154" s="44">
        <v>0</v>
      </c>
      <c r="E154" s="35">
        <v>0</v>
      </c>
      <c r="F154" s="36">
        <v>0</v>
      </c>
      <c r="G154" s="36">
        <v>0</v>
      </c>
      <c r="H154" s="37">
        <f t="shared" si="11"/>
        <v>0</v>
      </c>
    </row>
    <row r="155" spans="1:8" ht="27" customHeight="1" x14ac:dyDescent="0.25">
      <c r="A155" s="207" t="s">
        <v>96</v>
      </c>
      <c r="B155" s="126" t="s">
        <v>97</v>
      </c>
      <c r="C155" s="80">
        <v>2021</v>
      </c>
      <c r="D155" s="45">
        <v>0</v>
      </c>
      <c r="E155" s="22">
        <v>0</v>
      </c>
      <c r="F155" s="23">
        <v>0</v>
      </c>
      <c r="G155" s="23">
        <v>594000</v>
      </c>
      <c r="H155" s="24">
        <f t="shared" si="11"/>
        <v>594000</v>
      </c>
    </row>
    <row r="156" spans="1:8" x14ac:dyDescent="0.25">
      <c r="A156" s="208"/>
      <c r="B156" s="127"/>
      <c r="C156" s="82">
        <v>2022</v>
      </c>
      <c r="D156" s="42">
        <v>0</v>
      </c>
      <c r="E156" s="22">
        <v>0</v>
      </c>
      <c r="F156" s="23">
        <v>0</v>
      </c>
      <c r="G156" s="23">
        <v>0</v>
      </c>
      <c r="H156" s="24">
        <f t="shared" si="11"/>
        <v>0</v>
      </c>
    </row>
    <row r="157" spans="1:8" ht="16.5" thickBot="1" x14ac:dyDescent="0.3">
      <c r="A157" s="209"/>
      <c r="B157" s="128"/>
      <c r="C157" s="85">
        <v>2023</v>
      </c>
      <c r="D157" s="42">
        <v>0</v>
      </c>
      <c r="E157" s="22">
        <v>0</v>
      </c>
      <c r="F157" s="23">
        <v>0</v>
      </c>
      <c r="G157" s="23">
        <v>0</v>
      </c>
      <c r="H157" s="24">
        <f t="shared" si="11"/>
        <v>0</v>
      </c>
    </row>
    <row r="158" spans="1:8" ht="27" customHeight="1" x14ac:dyDescent="0.25">
      <c r="A158" s="207" t="s">
        <v>98</v>
      </c>
      <c r="B158" s="126" t="s">
        <v>99</v>
      </c>
      <c r="C158" s="80">
        <v>2021</v>
      </c>
      <c r="D158" s="40">
        <v>0</v>
      </c>
      <c r="E158" s="29">
        <v>0</v>
      </c>
      <c r="F158" s="30">
        <v>0</v>
      </c>
      <c r="G158" s="30">
        <v>1590000</v>
      </c>
      <c r="H158" s="31">
        <f t="shared" si="11"/>
        <v>1590000</v>
      </c>
    </row>
    <row r="159" spans="1:8" x14ac:dyDescent="0.25">
      <c r="A159" s="208"/>
      <c r="B159" s="127"/>
      <c r="C159" s="82">
        <v>2022</v>
      </c>
      <c r="D159" s="42">
        <v>0</v>
      </c>
      <c r="E159" s="22">
        <v>0</v>
      </c>
      <c r="F159" s="23">
        <v>0</v>
      </c>
      <c r="G159" s="23">
        <v>737000</v>
      </c>
      <c r="H159" s="24">
        <f t="shared" si="11"/>
        <v>737000</v>
      </c>
    </row>
    <row r="160" spans="1:8" ht="16.5" thickBot="1" x14ac:dyDescent="0.3">
      <c r="A160" s="209"/>
      <c r="B160" s="128"/>
      <c r="C160" s="85">
        <v>2023</v>
      </c>
      <c r="D160" s="44">
        <v>0</v>
      </c>
      <c r="E160" s="35">
        <v>0</v>
      </c>
      <c r="F160" s="36">
        <v>0</v>
      </c>
      <c r="G160" s="36">
        <v>1700000</v>
      </c>
      <c r="H160" s="37">
        <f t="shared" si="11"/>
        <v>1700000</v>
      </c>
    </row>
    <row r="161" spans="1:8" ht="27" customHeight="1" x14ac:dyDescent="0.25">
      <c r="A161" s="207" t="s">
        <v>100</v>
      </c>
      <c r="B161" s="126" t="s">
        <v>101</v>
      </c>
      <c r="C161" s="80">
        <v>2021</v>
      </c>
      <c r="D161" s="45">
        <v>0</v>
      </c>
      <c r="E161" s="22">
        <v>0</v>
      </c>
      <c r="F161" s="23">
        <v>0</v>
      </c>
      <c r="G161" s="23">
        <v>143200</v>
      </c>
      <c r="H161" s="24">
        <f t="shared" si="11"/>
        <v>143200</v>
      </c>
    </row>
    <row r="162" spans="1:8" x14ac:dyDescent="0.25">
      <c r="A162" s="208"/>
      <c r="B162" s="127"/>
      <c r="C162" s="82">
        <v>2022</v>
      </c>
      <c r="D162" s="42">
        <v>0</v>
      </c>
      <c r="E162" s="22">
        <v>0</v>
      </c>
      <c r="F162" s="23">
        <v>0</v>
      </c>
      <c r="G162" s="23">
        <v>0</v>
      </c>
      <c r="H162" s="24">
        <f t="shared" si="11"/>
        <v>0</v>
      </c>
    </row>
    <row r="163" spans="1:8" ht="16.5" thickBot="1" x14ac:dyDescent="0.3">
      <c r="A163" s="209"/>
      <c r="B163" s="128"/>
      <c r="C163" s="85">
        <v>2023</v>
      </c>
      <c r="D163" s="42">
        <v>0</v>
      </c>
      <c r="E163" s="22">
        <v>0</v>
      </c>
      <c r="F163" s="23">
        <v>0</v>
      </c>
      <c r="G163" s="23">
        <v>0</v>
      </c>
      <c r="H163" s="24">
        <f t="shared" si="11"/>
        <v>0</v>
      </c>
    </row>
    <row r="164" spans="1:8" x14ac:dyDescent="0.25">
      <c r="A164" s="207" t="s">
        <v>102</v>
      </c>
      <c r="B164" s="126" t="s">
        <v>103</v>
      </c>
      <c r="C164" s="80">
        <v>2021</v>
      </c>
      <c r="D164" s="40">
        <v>0</v>
      </c>
      <c r="E164" s="29">
        <v>0</v>
      </c>
      <c r="F164" s="30">
        <v>0</v>
      </c>
      <c r="G164" s="30">
        <v>0</v>
      </c>
      <c r="H164" s="31">
        <f t="shared" si="11"/>
        <v>0</v>
      </c>
    </row>
    <row r="165" spans="1:8" x14ac:dyDescent="0.25">
      <c r="A165" s="208"/>
      <c r="B165" s="127"/>
      <c r="C165" s="82">
        <v>2022</v>
      </c>
      <c r="D165" s="42">
        <v>0</v>
      </c>
      <c r="E165" s="22">
        <v>0</v>
      </c>
      <c r="F165" s="23">
        <v>0</v>
      </c>
      <c r="G165" s="23">
        <v>0</v>
      </c>
      <c r="H165" s="24">
        <f t="shared" si="11"/>
        <v>0</v>
      </c>
    </row>
    <row r="166" spans="1:8" ht="16.5" thickBot="1" x14ac:dyDescent="0.3">
      <c r="A166" s="209"/>
      <c r="B166" s="128"/>
      <c r="C166" s="85">
        <v>2023</v>
      </c>
      <c r="D166" s="44">
        <v>0</v>
      </c>
      <c r="E166" s="35">
        <v>0</v>
      </c>
      <c r="F166" s="36">
        <v>0</v>
      </c>
      <c r="G166" s="36">
        <v>0</v>
      </c>
      <c r="H166" s="37">
        <f t="shared" si="11"/>
        <v>0</v>
      </c>
    </row>
    <row r="167" spans="1:8" x14ac:dyDescent="0.25">
      <c r="A167" s="207" t="s">
        <v>104</v>
      </c>
      <c r="B167" s="126" t="s">
        <v>105</v>
      </c>
      <c r="C167" s="80">
        <v>2021</v>
      </c>
      <c r="D167" s="45">
        <v>0</v>
      </c>
      <c r="E167" s="22">
        <v>0</v>
      </c>
      <c r="F167" s="23">
        <v>0</v>
      </c>
      <c r="G167" s="23">
        <v>0</v>
      </c>
      <c r="H167" s="24">
        <f t="shared" si="11"/>
        <v>0</v>
      </c>
    </row>
    <row r="168" spans="1:8" x14ac:dyDescent="0.25">
      <c r="A168" s="208"/>
      <c r="B168" s="127"/>
      <c r="C168" s="82">
        <v>2022</v>
      </c>
      <c r="D168" s="42">
        <v>0</v>
      </c>
      <c r="E168" s="22">
        <v>0</v>
      </c>
      <c r="F168" s="23">
        <v>0</v>
      </c>
      <c r="G168" s="23">
        <v>0</v>
      </c>
      <c r="H168" s="24">
        <f t="shared" si="11"/>
        <v>0</v>
      </c>
    </row>
    <row r="169" spans="1:8" ht="16.5" thickBot="1" x14ac:dyDescent="0.3">
      <c r="A169" s="209"/>
      <c r="B169" s="128"/>
      <c r="C169" s="85">
        <v>2023</v>
      </c>
      <c r="D169" s="42">
        <v>0</v>
      </c>
      <c r="E169" s="22">
        <v>0</v>
      </c>
      <c r="F169" s="23">
        <v>0</v>
      </c>
      <c r="G169" s="23">
        <v>0</v>
      </c>
      <c r="H169" s="24">
        <f t="shared" si="11"/>
        <v>0</v>
      </c>
    </row>
    <row r="170" spans="1:8" ht="27" customHeight="1" x14ac:dyDescent="0.25">
      <c r="A170" s="207" t="s">
        <v>106</v>
      </c>
      <c r="B170" s="123" t="s">
        <v>107</v>
      </c>
      <c r="C170" s="80">
        <v>2021</v>
      </c>
      <c r="D170" s="40">
        <v>0</v>
      </c>
      <c r="E170" s="29">
        <v>0</v>
      </c>
      <c r="F170" s="30">
        <v>0</v>
      </c>
      <c r="G170" s="30">
        <v>200000</v>
      </c>
      <c r="H170" s="31">
        <f t="shared" si="11"/>
        <v>200000</v>
      </c>
    </row>
    <row r="171" spans="1:8" x14ac:dyDescent="0.25">
      <c r="A171" s="208"/>
      <c r="B171" s="124"/>
      <c r="C171" s="82">
        <v>2022</v>
      </c>
      <c r="D171" s="42">
        <v>0</v>
      </c>
      <c r="E171" s="22">
        <v>0</v>
      </c>
      <c r="F171" s="23">
        <v>0</v>
      </c>
      <c r="G171" s="23">
        <v>0</v>
      </c>
      <c r="H171" s="24">
        <f t="shared" si="11"/>
        <v>0</v>
      </c>
    </row>
    <row r="172" spans="1:8" ht="16.5" thickBot="1" x14ac:dyDescent="0.3">
      <c r="A172" s="209"/>
      <c r="B172" s="125"/>
      <c r="C172" s="85">
        <v>2023</v>
      </c>
      <c r="D172" s="44">
        <v>0</v>
      </c>
      <c r="E172" s="35">
        <v>0</v>
      </c>
      <c r="F172" s="36">
        <v>0</v>
      </c>
      <c r="G172" s="36">
        <v>0</v>
      </c>
      <c r="H172" s="37">
        <f t="shared" si="11"/>
        <v>0</v>
      </c>
    </row>
    <row r="173" spans="1:8" ht="16.5" thickBot="1" x14ac:dyDescent="0.3">
      <c r="A173" s="166">
        <v>24</v>
      </c>
      <c r="B173" s="180" t="s">
        <v>108</v>
      </c>
      <c r="C173" s="181"/>
      <c r="D173" s="162">
        <f>SUM(D174:D176)</f>
        <v>0</v>
      </c>
      <c r="E173" s="163">
        <f>SUM(E174:E176)</f>
        <v>0</v>
      </c>
      <c r="F173" s="164">
        <f t="shared" ref="F173:G173" si="13">SUM(F174:F176)</f>
        <v>0</v>
      </c>
      <c r="G173" s="164">
        <f t="shared" si="13"/>
        <v>6100</v>
      </c>
      <c r="H173" s="165">
        <f t="shared" si="11"/>
        <v>6100</v>
      </c>
    </row>
    <row r="174" spans="1:8" ht="27" customHeight="1" x14ac:dyDescent="0.25">
      <c r="A174" s="207" t="s">
        <v>164</v>
      </c>
      <c r="B174" s="117" t="s">
        <v>109</v>
      </c>
      <c r="C174" s="80">
        <v>2021</v>
      </c>
      <c r="D174" s="40"/>
      <c r="E174" s="29">
        <v>0</v>
      </c>
      <c r="F174" s="30">
        <v>0</v>
      </c>
      <c r="G174" s="30">
        <v>11000</v>
      </c>
      <c r="H174" s="31">
        <f t="shared" si="11"/>
        <v>11000</v>
      </c>
    </row>
    <row r="175" spans="1:8" x14ac:dyDescent="0.25">
      <c r="A175" s="208"/>
      <c r="B175" s="118"/>
      <c r="C175" s="82">
        <v>2022</v>
      </c>
      <c r="D175" s="42"/>
      <c r="E175" s="22">
        <v>0</v>
      </c>
      <c r="F175" s="23">
        <v>0</v>
      </c>
      <c r="G175" s="23">
        <v>-3400</v>
      </c>
      <c r="H175" s="24">
        <f t="shared" si="11"/>
        <v>-3400</v>
      </c>
    </row>
    <row r="176" spans="1:8" ht="16.5" thickBot="1" x14ac:dyDescent="0.3">
      <c r="A176" s="209"/>
      <c r="B176" s="119"/>
      <c r="C176" s="85">
        <v>2023</v>
      </c>
      <c r="D176" s="44"/>
      <c r="E176" s="35">
        <v>0</v>
      </c>
      <c r="F176" s="36">
        <v>0</v>
      </c>
      <c r="G176" s="36">
        <v>-1500</v>
      </c>
      <c r="H176" s="37">
        <f t="shared" si="11"/>
        <v>-1500</v>
      </c>
    </row>
    <row r="177" spans="1:8" ht="16.5" thickBot="1" x14ac:dyDescent="0.3">
      <c r="A177" s="166">
        <v>26</v>
      </c>
      <c r="B177" s="160" t="s">
        <v>110</v>
      </c>
      <c r="C177" s="153"/>
      <c r="D177" s="162">
        <f>SUM(D178:D189)</f>
        <v>0</v>
      </c>
      <c r="E177" s="163">
        <f>SUM(E178:E189)</f>
        <v>0</v>
      </c>
      <c r="F177" s="164">
        <f t="shared" ref="F177:G177" si="14">SUM(F178:F189)</f>
        <v>300000</v>
      </c>
      <c r="G177" s="164">
        <f t="shared" si="14"/>
        <v>1496000</v>
      </c>
      <c r="H177" s="165">
        <f>E177+F177+G177</f>
        <v>1796000</v>
      </c>
    </row>
    <row r="178" spans="1:8" x14ac:dyDescent="0.25">
      <c r="A178" s="207" t="s">
        <v>75</v>
      </c>
      <c r="B178" s="90" t="s">
        <v>11</v>
      </c>
      <c r="C178" s="91">
        <v>2021</v>
      </c>
      <c r="D178" s="48"/>
      <c r="E178" s="29">
        <v>0</v>
      </c>
      <c r="F178" s="30">
        <v>210000</v>
      </c>
      <c r="G178" s="30">
        <v>0</v>
      </c>
      <c r="H178" s="31">
        <f t="shared" si="11"/>
        <v>210000</v>
      </c>
    </row>
    <row r="179" spans="1:8" x14ac:dyDescent="0.25">
      <c r="A179" s="208"/>
      <c r="B179" s="92"/>
      <c r="C179" s="82">
        <v>2022</v>
      </c>
      <c r="D179" s="42"/>
      <c r="E179" s="22">
        <v>0</v>
      </c>
      <c r="F179" s="23">
        <v>0</v>
      </c>
      <c r="G179" s="23">
        <v>0</v>
      </c>
      <c r="H179" s="24">
        <f t="shared" si="11"/>
        <v>0</v>
      </c>
    </row>
    <row r="180" spans="1:8" ht="16.5" thickBot="1" x14ac:dyDescent="0.3">
      <c r="A180" s="209"/>
      <c r="B180" s="93"/>
      <c r="C180" s="85">
        <v>2023</v>
      </c>
      <c r="D180" s="44"/>
      <c r="E180" s="35">
        <v>0</v>
      </c>
      <c r="F180" s="36">
        <v>0</v>
      </c>
      <c r="G180" s="36">
        <v>0</v>
      </c>
      <c r="H180" s="37">
        <f t="shared" si="11"/>
        <v>0</v>
      </c>
    </row>
    <row r="181" spans="1:8" ht="18" customHeight="1" x14ac:dyDescent="0.25">
      <c r="A181" s="207" t="s">
        <v>111</v>
      </c>
      <c r="B181" s="79" t="s">
        <v>112</v>
      </c>
      <c r="C181" s="91">
        <v>2021</v>
      </c>
      <c r="D181" s="42"/>
      <c r="E181" s="22">
        <v>0</v>
      </c>
      <c r="F181" s="23">
        <v>0</v>
      </c>
      <c r="G181" s="23">
        <v>627000</v>
      </c>
      <c r="H181" s="24">
        <f t="shared" si="11"/>
        <v>627000</v>
      </c>
    </row>
    <row r="182" spans="1:8" x14ac:dyDescent="0.25">
      <c r="A182" s="208"/>
      <c r="B182" s="81"/>
      <c r="C182" s="82">
        <v>2022</v>
      </c>
      <c r="D182" s="42"/>
      <c r="E182" s="22">
        <v>0</v>
      </c>
      <c r="F182" s="23">
        <v>0</v>
      </c>
      <c r="G182" s="23">
        <v>0</v>
      </c>
      <c r="H182" s="24">
        <f t="shared" si="11"/>
        <v>0</v>
      </c>
    </row>
    <row r="183" spans="1:8" ht="16.5" thickBot="1" x14ac:dyDescent="0.3">
      <c r="A183" s="209"/>
      <c r="B183" s="84"/>
      <c r="C183" s="85">
        <v>2023</v>
      </c>
      <c r="D183" s="42"/>
      <c r="E183" s="22">
        <v>0</v>
      </c>
      <c r="F183" s="23">
        <v>0</v>
      </c>
      <c r="G183" s="23">
        <v>0</v>
      </c>
      <c r="H183" s="24">
        <f t="shared" si="11"/>
        <v>0</v>
      </c>
    </row>
    <row r="184" spans="1:8" x14ac:dyDescent="0.25">
      <c r="A184" s="207" t="s">
        <v>23</v>
      </c>
      <c r="B184" s="90" t="s">
        <v>113</v>
      </c>
      <c r="C184" s="91">
        <v>2021</v>
      </c>
      <c r="D184" s="48"/>
      <c r="E184" s="29">
        <v>0</v>
      </c>
      <c r="F184" s="30">
        <v>0</v>
      </c>
      <c r="G184" s="30">
        <v>240000</v>
      </c>
      <c r="H184" s="31">
        <f t="shared" si="11"/>
        <v>240000</v>
      </c>
    </row>
    <row r="185" spans="1:8" x14ac:dyDescent="0.25">
      <c r="A185" s="208"/>
      <c r="B185" s="92"/>
      <c r="C185" s="82">
        <v>2022</v>
      </c>
      <c r="D185" s="42"/>
      <c r="E185" s="22">
        <v>0</v>
      </c>
      <c r="F185" s="23">
        <v>0</v>
      </c>
      <c r="G185" s="23">
        <v>0</v>
      </c>
      <c r="H185" s="24">
        <f t="shared" si="11"/>
        <v>0</v>
      </c>
    </row>
    <row r="186" spans="1:8" ht="16.5" thickBot="1" x14ac:dyDescent="0.3">
      <c r="A186" s="209"/>
      <c r="B186" s="93"/>
      <c r="C186" s="85">
        <v>2023</v>
      </c>
      <c r="D186" s="44"/>
      <c r="E186" s="35">
        <v>0</v>
      </c>
      <c r="F186" s="36">
        <v>0</v>
      </c>
      <c r="G186" s="36">
        <v>0</v>
      </c>
      <c r="H186" s="37">
        <f t="shared" si="11"/>
        <v>0</v>
      </c>
    </row>
    <row r="187" spans="1:8" ht="17.25" customHeight="1" x14ac:dyDescent="0.25">
      <c r="A187" s="207" t="s">
        <v>114</v>
      </c>
      <c r="B187" s="79" t="s">
        <v>115</v>
      </c>
      <c r="C187" s="91">
        <v>2021</v>
      </c>
      <c r="D187" s="42"/>
      <c r="E187" s="22">
        <v>0</v>
      </c>
      <c r="F187" s="23">
        <v>90000</v>
      </c>
      <c r="G187" s="23">
        <v>629000</v>
      </c>
      <c r="H187" s="24">
        <f t="shared" si="11"/>
        <v>719000</v>
      </c>
    </row>
    <row r="188" spans="1:8" x14ac:dyDescent="0.25">
      <c r="A188" s="208"/>
      <c r="B188" s="81"/>
      <c r="C188" s="82">
        <v>2022</v>
      </c>
      <c r="D188" s="42"/>
      <c r="E188" s="22">
        <v>0</v>
      </c>
      <c r="F188" s="23">
        <v>0</v>
      </c>
      <c r="G188" s="23">
        <v>0</v>
      </c>
      <c r="H188" s="24">
        <f t="shared" si="11"/>
        <v>0</v>
      </c>
    </row>
    <row r="189" spans="1:8" ht="16.5" thickBot="1" x14ac:dyDescent="0.3">
      <c r="A189" s="209"/>
      <c r="B189" s="84"/>
      <c r="C189" s="85">
        <v>2023</v>
      </c>
      <c r="D189" s="42"/>
      <c r="E189" s="22">
        <v>0</v>
      </c>
      <c r="F189" s="23">
        <v>0</v>
      </c>
      <c r="G189" s="23">
        <v>0</v>
      </c>
      <c r="H189" s="24">
        <f t="shared" si="11"/>
        <v>0</v>
      </c>
    </row>
    <row r="190" spans="1:8" ht="16.5" thickBot="1" x14ac:dyDescent="0.3">
      <c r="A190" s="166">
        <v>31</v>
      </c>
      <c r="B190" s="180" t="s">
        <v>116</v>
      </c>
      <c r="C190" s="181"/>
      <c r="D190" s="155">
        <f>SUM(D191:D193)</f>
        <v>0</v>
      </c>
      <c r="E190" s="156">
        <f>SUM(E191:E193)</f>
        <v>6000</v>
      </c>
      <c r="F190" s="157">
        <f t="shared" ref="F190:G190" si="15">SUM(F191:F193)</f>
        <v>0</v>
      </c>
      <c r="G190" s="157">
        <f t="shared" si="15"/>
        <v>0</v>
      </c>
      <c r="H190" s="158">
        <f t="shared" si="11"/>
        <v>6000</v>
      </c>
    </row>
    <row r="191" spans="1:8" ht="26.25" customHeight="1" x14ac:dyDescent="0.25">
      <c r="A191" s="207" t="s">
        <v>75</v>
      </c>
      <c r="B191" s="117" t="s">
        <v>117</v>
      </c>
      <c r="C191" s="80">
        <v>2021</v>
      </c>
      <c r="D191" s="45"/>
      <c r="E191" s="22">
        <v>6000</v>
      </c>
      <c r="F191" s="23">
        <v>0</v>
      </c>
      <c r="G191" s="23">
        <v>0</v>
      </c>
      <c r="H191" s="24">
        <f t="shared" si="11"/>
        <v>6000</v>
      </c>
    </row>
    <row r="192" spans="1:8" x14ac:dyDescent="0.25">
      <c r="A192" s="208"/>
      <c r="B192" s="118"/>
      <c r="C192" s="82">
        <v>2022</v>
      </c>
      <c r="D192" s="42"/>
      <c r="E192" s="22">
        <v>0</v>
      </c>
      <c r="F192" s="23">
        <v>0</v>
      </c>
      <c r="G192" s="23">
        <v>0</v>
      </c>
      <c r="H192" s="24">
        <f t="shared" si="11"/>
        <v>0</v>
      </c>
    </row>
    <row r="193" spans="1:8" ht="16.5" thickBot="1" x14ac:dyDescent="0.3">
      <c r="A193" s="209"/>
      <c r="B193" s="119"/>
      <c r="C193" s="85">
        <v>2023</v>
      </c>
      <c r="D193" s="42"/>
      <c r="E193" s="22">
        <v>0</v>
      </c>
      <c r="F193" s="23">
        <v>0</v>
      </c>
      <c r="G193" s="23">
        <v>0</v>
      </c>
      <c r="H193" s="24">
        <f t="shared" si="11"/>
        <v>0</v>
      </c>
    </row>
    <row r="194" spans="1:8" ht="16.5" thickBot="1" x14ac:dyDescent="0.3">
      <c r="A194" s="166">
        <v>50</v>
      </c>
      <c r="B194" s="180" t="s">
        <v>118</v>
      </c>
      <c r="C194" s="181"/>
      <c r="D194" s="155">
        <f>SUM(D195:D197)</f>
        <v>0</v>
      </c>
      <c r="E194" s="156">
        <f>SUM(E195:E197)</f>
        <v>957421</v>
      </c>
      <c r="F194" s="157">
        <f t="shared" ref="F194:G194" si="16">SUM(F195:F197)</f>
        <v>70166</v>
      </c>
      <c r="G194" s="157">
        <f t="shared" si="16"/>
        <v>692600</v>
      </c>
      <c r="H194" s="158">
        <f t="shared" si="11"/>
        <v>1720187</v>
      </c>
    </row>
    <row r="195" spans="1:8" ht="15.75" customHeight="1" x14ac:dyDescent="0.25">
      <c r="A195" s="213">
        <v>1320</v>
      </c>
      <c r="B195" s="120" t="s">
        <v>119</v>
      </c>
      <c r="C195" s="91">
        <v>2021</v>
      </c>
      <c r="D195" s="42"/>
      <c r="E195" s="22">
        <v>316177</v>
      </c>
      <c r="F195" s="23">
        <v>8960</v>
      </c>
      <c r="G195" s="23">
        <v>477000</v>
      </c>
      <c r="H195" s="24">
        <f t="shared" si="11"/>
        <v>802137</v>
      </c>
    </row>
    <row r="196" spans="1:8" x14ac:dyDescent="0.25">
      <c r="A196" s="214"/>
      <c r="B196" s="121"/>
      <c r="C196" s="82">
        <v>2022</v>
      </c>
      <c r="D196" s="42"/>
      <c r="E196" s="22">
        <v>512495</v>
      </c>
      <c r="F196" s="23">
        <v>50577</v>
      </c>
      <c r="G196" s="23">
        <v>129000</v>
      </c>
      <c r="H196" s="24">
        <f t="shared" si="11"/>
        <v>692072</v>
      </c>
    </row>
    <row r="197" spans="1:8" ht="16.5" thickBot="1" x14ac:dyDescent="0.3">
      <c r="A197" s="215"/>
      <c r="B197" s="122"/>
      <c r="C197" s="85">
        <v>2023</v>
      </c>
      <c r="D197" s="42"/>
      <c r="E197" s="22">
        <v>128749</v>
      </c>
      <c r="F197" s="23">
        <v>10629</v>
      </c>
      <c r="G197" s="23">
        <v>86600</v>
      </c>
      <c r="H197" s="24">
        <f t="shared" si="11"/>
        <v>225978</v>
      </c>
    </row>
    <row r="198" spans="1:8" ht="16.5" thickBot="1" x14ac:dyDescent="0.3">
      <c r="A198" s="166">
        <v>55</v>
      </c>
      <c r="B198" s="180" t="s">
        <v>120</v>
      </c>
      <c r="C198" s="182"/>
      <c r="D198" s="155">
        <f>SUM(D199:D201)</f>
        <v>0</v>
      </c>
      <c r="E198" s="156">
        <f>SUM(E199:E201)</f>
        <v>28936</v>
      </c>
      <c r="F198" s="157">
        <f t="shared" ref="F198:G198" si="17">SUM(F199:F201)</f>
        <v>236645</v>
      </c>
      <c r="G198" s="157">
        <f t="shared" si="17"/>
        <v>238779</v>
      </c>
      <c r="H198" s="158">
        <f t="shared" si="11"/>
        <v>504360</v>
      </c>
    </row>
    <row r="199" spans="1:8" ht="15.75" customHeight="1" x14ac:dyDescent="0.25">
      <c r="A199" s="207" t="s">
        <v>165</v>
      </c>
      <c r="B199" s="94" t="s">
        <v>121</v>
      </c>
      <c r="C199" s="91">
        <v>2021</v>
      </c>
      <c r="D199" s="42"/>
      <c r="E199" s="22">
        <v>5651</v>
      </c>
      <c r="F199" s="23">
        <v>9650</v>
      </c>
      <c r="G199" s="23">
        <v>84025</v>
      </c>
      <c r="H199" s="24">
        <f t="shared" si="11"/>
        <v>99326</v>
      </c>
    </row>
    <row r="200" spans="1:8" x14ac:dyDescent="0.25">
      <c r="A200" s="208"/>
      <c r="B200" s="95"/>
      <c r="C200" s="82">
        <v>2022</v>
      </c>
      <c r="D200" s="42"/>
      <c r="E200" s="22">
        <v>9642</v>
      </c>
      <c r="F200" s="23">
        <v>103126</v>
      </c>
      <c r="G200" s="23">
        <v>74748</v>
      </c>
      <c r="H200" s="24">
        <f t="shared" si="11"/>
        <v>187516</v>
      </c>
    </row>
    <row r="201" spans="1:8" ht="16.5" thickBot="1" x14ac:dyDescent="0.3">
      <c r="A201" s="209"/>
      <c r="B201" s="96"/>
      <c r="C201" s="85">
        <v>2023</v>
      </c>
      <c r="D201" s="42"/>
      <c r="E201" s="22">
        <v>13643</v>
      </c>
      <c r="F201" s="23">
        <v>123869</v>
      </c>
      <c r="G201" s="23">
        <v>80006</v>
      </c>
      <c r="H201" s="24">
        <f t="shared" ref="H201:H246" si="18">E201+F201+G201</f>
        <v>217518</v>
      </c>
    </row>
    <row r="202" spans="1:8" ht="16.5" thickBot="1" x14ac:dyDescent="0.3">
      <c r="A202" s="166">
        <v>57</v>
      </c>
      <c r="B202" s="180" t="s">
        <v>122</v>
      </c>
      <c r="C202" s="181"/>
      <c r="D202" s="155">
        <f>SUM(D203:D205)</f>
        <v>0</v>
      </c>
      <c r="E202" s="156">
        <f>SUM(E203:E205)</f>
        <v>855</v>
      </c>
      <c r="F202" s="157">
        <f t="shared" ref="F202:G202" si="19">SUM(F203:F205)</f>
        <v>0</v>
      </c>
      <c r="G202" s="157">
        <f t="shared" si="19"/>
        <v>0</v>
      </c>
      <c r="H202" s="158">
        <f t="shared" si="18"/>
        <v>855</v>
      </c>
    </row>
    <row r="203" spans="1:8" ht="26.25" customHeight="1" x14ac:dyDescent="0.25">
      <c r="A203" s="207" t="s">
        <v>166</v>
      </c>
      <c r="B203" s="117" t="s">
        <v>123</v>
      </c>
      <c r="C203" s="80">
        <v>2021</v>
      </c>
      <c r="D203" s="45"/>
      <c r="E203" s="22">
        <v>855</v>
      </c>
      <c r="F203" s="23">
        <v>0</v>
      </c>
      <c r="G203" s="23">
        <v>0</v>
      </c>
      <c r="H203" s="24">
        <f t="shared" si="18"/>
        <v>855</v>
      </c>
    </row>
    <row r="204" spans="1:8" x14ac:dyDescent="0.25">
      <c r="A204" s="208"/>
      <c r="B204" s="118"/>
      <c r="C204" s="82">
        <v>2022</v>
      </c>
      <c r="D204" s="42"/>
      <c r="E204" s="22">
        <v>0</v>
      </c>
      <c r="F204" s="23">
        <v>0</v>
      </c>
      <c r="G204" s="23">
        <v>0</v>
      </c>
      <c r="H204" s="24">
        <f t="shared" si="18"/>
        <v>0</v>
      </c>
    </row>
    <row r="205" spans="1:8" ht="16.5" thickBot="1" x14ac:dyDescent="0.3">
      <c r="A205" s="209"/>
      <c r="B205" s="119"/>
      <c r="C205" s="85">
        <v>2023</v>
      </c>
      <c r="D205" s="42"/>
      <c r="E205" s="22">
        <v>0</v>
      </c>
      <c r="F205" s="23">
        <v>0</v>
      </c>
      <c r="G205" s="23">
        <v>0</v>
      </c>
      <c r="H205" s="24">
        <f t="shared" si="18"/>
        <v>0</v>
      </c>
    </row>
    <row r="206" spans="1:8" ht="16.5" thickBot="1" x14ac:dyDescent="0.3">
      <c r="A206" s="183">
        <v>66</v>
      </c>
      <c r="B206" s="160" t="s">
        <v>124</v>
      </c>
      <c r="C206" s="153"/>
      <c r="D206" s="155">
        <f>SUM(D207:D209)</f>
        <v>2</v>
      </c>
      <c r="E206" s="156">
        <f>SUM(E207:E209)</f>
        <v>5820</v>
      </c>
      <c r="F206" s="157">
        <f t="shared" ref="F206:G206" si="20">SUM(F207:F209)</f>
        <v>5000</v>
      </c>
      <c r="G206" s="157">
        <f t="shared" si="20"/>
        <v>9000</v>
      </c>
      <c r="H206" s="158">
        <f t="shared" si="18"/>
        <v>19820</v>
      </c>
    </row>
    <row r="207" spans="1:8" ht="16.5" customHeight="1" x14ac:dyDescent="0.25">
      <c r="A207" s="207" t="s">
        <v>145</v>
      </c>
      <c r="B207" s="97"/>
      <c r="C207" s="91">
        <v>2021</v>
      </c>
      <c r="D207" s="42">
        <v>2</v>
      </c>
      <c r="E207" s="22">
        <v>5820</v>
      </c>
      <c r="F207" s="23">
        <v>5000</v>
      </c>
      <c r="G207" s="23">
        <v>9000</v>
      </c>
      <c r="H207" s="24">
        <f t="shared" si="18"/>
        <v>19820</v>
      </c>
    </row>
    <row r="208" spans="1:8" x14ac:dyDescent="0.25">
      <c r="A208" s="208"/>
      <c r="B208" s="98"/>
      <c r="C208" s="82">
        <v>2022</v>
      </c>
      <c r="D208" s="42"/>
      <c r="E208" s="22">
        <v>0</v>
      </c>
      <c r="F208" s="23">
        <v>0</v>
      </c>
      <c r="G208" s="23">
        <v>0</v>
      </c>
      <c r="H208" s="24">
        <f t="shared" si="18"/>
        <v>0</v>
      </c>
    </row>
    <row r="209" spans="1:8" ht="16.5" thickBot="1" x14ac:dyDescent="0.3">
      <c r="A209" s="209"/>
      <c r="B209" s="99"/>
      <c r="C209" s="85">
        <v>2023</v>
      </c>
      <c r="D209" s="42"/>
      <c r="E209" s="22">
        <v>0</v>
      </c>
      <c r="F209" s="23">
        <v>0</v>
      </c>
      <c r="G209" s="23">
        <v>0</v>
      </c>
      <c r="H209" s="24">
        <f t="shared" si="18"/>
        <v>0</v>
      </c>
    </row>
    <row r="210" spans="1:8" ht="16.5" thickBot="1" x14ac:dyDescent="0.3">
      <c r="A210" s="166">
        <v>67</v>
      </c>
      <c r="B210" s="180" t="s">
        <v>125</v>
      </c>
      <c r="C210" s="181"/>
      <c r="D210" s="155">
        <f>SUM(D211:D213)</f>
        <v>4</v>
      </c>
      <c r="E210" s="156">
        <f>SUM(E211:E213)</f>
        <v>18000</v>
      </c>
      <c r="F210" s="157">
        <f t="shared" ref="F210:G210" si="21">SUM(F211:F213)</f>
        <v>13000</v>
      </c>
      <c r="G210" s="157">
        <f t="shared" si="21"/>
        <v>3000</v>
      </c>
      <c r="H210" s="158">
        <f t="shared" si="18"/>
        <v>34000</v>
      </c>
    </row>
    <row r="211" spans="1:8" ht="26.25" customHeight="1" x14ac:dyDescent="0.25">
      <c r="A211" s="207" t="s">
        <v>167</v>
      </c>
      <c r="B211" s="117" t="s">
        <v>76</v>
      </c>
      <c r="C211" s="80">
        <v>2021</v>
      </c>
      <c r="D211" s="45">
        <v>4</v>
      </c>
      <c r="E211" s="22">
        <v>6000</v>
      </c>
      <c r="F211" s="23">
        <v>5000</v>
      </c>
      <c r="G211" s="23">
        <v>3000</v>
      </c>
      <c r="H211" s="24">
        <f t="shared" si="18"/>
        <v>14000</v>
      </c>
    </row>
    <row r="212" spans="1:8" x14ac:dyDescent="0.25">
      <c r="A212" s="208"/>
      <c r="B212" s="118"/>
      <c r="C212" s="83">
        <v>2022</v>
      </c>
      <c r="D212" s="45"/>
      <c r="E212" s="22">
        <v>6000</v>
      </c>
      <c r="F212" s="23">
        <v>3000</v>
      </c>
      <c r="G212" s="23">
        <v>0</v>
      </c>
      <c r="H212" s="24">
        <f t="shared" si="18"/>
        <v>9000</v>
      </c>
    </row>
    <row r="213" spans="1:8" ht="16.5" thickBot="1" x14ac:dyDescent="0.3">
      <c r="A213" s="209"/>
      <c r="B213" s="119"/>
      <c r="C213" s="111">
        <v>2023</v>
      </c>
      <c r="D213" s="45"/>
      <c r="E213" s="22">
        <v>6000</v>
      </c>
      <c r="F213" s="23">
        <v>5000</v>
      </c>
      <c r="G213" s="23">
        <v>0</v>
      </c>
      <c r="H213" s="24">
        <f t="shared" si="18"/>
        <v>11000</v>
      </c>
    </row>
    <row r="214" spans="1:8" ht="32.25" thickBot="1" x14ac:dyDescent="0.3">
      <c r="A214" s="183">
        <v>76</v>
      </c>
      <c r="B214" s="184" t="s">
        <v>126</v>
      </c>
      <c r="C214" s="185"/>
      <c r="D214" s="155">
        <f>SUM(D215:D217)</f>
        <v>0</v>
      </c>
      <c r="E214" s="156">
        <f>SUM(E215:E217)</f>
        <v>15000</v>
      </c>
      <c r="F214" s="157">
        <f t="shared" ref="F214:G214" si="22">SUM(F215:F217)</f>
        <v>0</v>
      </c>
      <c r="G214" s="157">
        <f t="shared" si="22"/>
        <v>0</v>
      </c>
      <c r="H214" s="158">
        <f t="shared" si="18"/>
        <v>15000</v>
      </c>
    </row>
    <row r="215" spans="1:8" ht="16.5" customHeight="1" x14ac:dyDescent="0.25">
      <c r="A215" s="207" t="s">
        <v>75</v>
      </c>
      <c r="B215" s="54" t="s">
        <v>11</v>
      </c>
      <c r="C215" s="91">
        <v>2021</v>
      </c>
      <c r="D215" s="42"/>
      <c r="E215" s="22">
        <v>5000</v>
      </c>
      <c r="F215" s="23">
        <v>0</v>
      </c>
      <c r="G215" s="23">
        <v>0</v>
      </c>
      <c r="H215" s="24">
        <f t="shared" si="18"/>
        <v>5000</v>
      </c>
    </row>
    <row r="216" spans="1:8" x14ac:dyDescent="0.25">
      <c r="A216" s="208"/>
      <c r="B216" s="115"/>
      <c r="C216" s="82">
        <v>2022</v>
      </c>
      <c r="D216" s="42"/>
      <c r="E216" s="22">
        <v>5000</v>
      </c>
      <c r="F216" s="23">
        <v>0</v>
      </c>
      <c r="G216" s="23">
        <v>0</v>
      </c>
      <c r="H216" s="24">
        <f t="shared" si="18"/>
        <v>5000</v>
      </c>
    </row>
    <row r="217" spans="1:8" ht="16.5" thickBot="1" x14ac:dyDescent="0.3">
      <c r="A217" s="209"/>
      <c r="B217" s="116"/>
      <c r="C217" s="85">
        <v>2023</v>
      </c>
      <c r="D217" s="42"/>
      <c r="E217" s="22">
        <v>5000</v>
      </c>
      <c r="F217" s="23">
        <v>0</v>
      </c>
      <c r="G217" s="23">
        <v>0</v>
      </c>
      <c r="H217" s="24">
        <f t="shared" si="18"/>
        <v>5000</v>
      </c>
    </row>
    <row r="218" spans="1:8" ht="16.5" thickBot="1" x14ac:dyDescent="0.3">
      <c r="A218" s="166">
        <v>77</v>
      </c>
      <c r="B218" s="180" t="s">
        <v>127</v>
      </c>
      <c r="C218" s="182"/>
      <c r="D218" s="155">
        <f>SUM(D219:D221)</f>
        <v>6</v>
      </c>
      <c r="E218" s="156">
        <f>SUM(E219:E221)</f>
        <v>19800</v>
      </c>
      <c r="F218" s="157">
        <f t="shared" ref="F218:G218" si="23">SUM(F219:F221)</f>
        <v>6300</v>
      </c>
      <c r="G218" s="157">
        <f t="shared" si="23"/>
        <v>0</v>
      </c>
      <c r="H218" s="158">
        <f t="shared" si="18"/>
        <v>26100</v>
      </c>
    </row>
    <row r="219" spans="1:8" ht="15.75" customHeight="1" x14ac:dyDescent="0.25">
      <c r="A219" s="219" t="s">
        <v>128</v>
      </c>
      <c r="B219" s="90" t="s">
        <v>129</v>
      </c>
      <c r="C219" s="112">
        <v>2021</v>
      </c>
      <c r="D219" s="57">
        <v>2</v>
      </c>
      <c r="E219" s="22">
        <v>6600</v>
      </c>
      <c r="F219" s="23">
        <v>2100</v>
      </c>
      <c r="G219" s="23">
        <v>0</v>
      </c>
      <c r="H219" s="24">
        <f t="shared" si="18"/>
        <v>8700</v>
      </c>
    </row>
    <row r="220" spans="1:8" x14ac:dyDescent="0.25">
      <c r="A220" s="220"/>
      <c r="B220" s="92"/>
      <c r="C220" s="113">
        <v>2022</v>
      </c>
      <c r="D220" s="57">
        <v>2</v>
      </c>
      <c r="E220" s="22">
        <v>6600</v>
      </c>
      <c r="F220" s="23">
        <v>2100</v>
      </c>
      <c r="G220" s="23">
        <v>0</v>
      </c>
      <c r="H220" s="24">
        <f t="shared" si="18"/>
        <v>8700</v>
      </c>
    </row>
    <row r="221" spans="1:8" ht="16.5" thickBot="1" x14ac:dyDescent="0.3">
      <c r="A221" s="221"/>
      <c r="B221" s="93"/>
      <c r="C221" s="114">
        <v>2023</v>
      </c>
      <c r="D221" s="57">
        <v>2</v>
      </c>
      <c r="E221" s="22">
        <v>6600</v>
      </c>
      <c r="F221" s="23">
        <v>2100</v>
      </c>
      <c r="G221" s="23">
        <v>0</v>
      </c>
      <c r="H221" s="24">
        <f t="shared" si="18"/>
        <v>8700</v>
      </c>
    </row>
    <row r="222" spans="1:8" ht="32.25" thickBot="1" x14ac:dyDescent="0.3">
      <c r="A222" s="183">
        <v>76</v>
      </c>
      <c r="B222" s="184" t="s">
        <v>126</v>
      </c>
      <c r="C222" s="186"/>
      <c r="D222" s="155">
        <f>SUM(D223:D225)</f>
        <v>0</v>
      </c>
      <c r="E222" s="156">
        <f>SUM(E223:E225)</f>
        <v>15000</v>
      </c>
      <c r="F222" s="157">
        <f t="shared" ref="F222:G222" si="24">SUM(F223:F225)</f>
        <v>0</v>
      </c>
      <c r="G222" s="157">
        <f t="shared" si="24"/>
        <v>0</v>
      </c>
      <c r="H222" s="158">
        <f t="shared" si="18"/>
        <v>15000</v>
      </c>
    </row>
    <row r="223" spans="1:8" ht="26.25" customHeight="1" x14ac:dyDescent="0.25">
      <c r="A223" s="207" t="s">
        <v>75</v>
      </c>
      <c r="B223" s="54" t="s">
        <v>11</v>
      </c>
      <c r="C223" s="39">
        <v>2021</v>
      </c>
      <c r="D223" s="45"/>
      <c r="E223" s="22">
        <v>5000</v>
      </c>
      <c r="F223" s="23">
        <v>0</v>
      </c>
      <c r="G223" s="23">
        <v>0</v>
      </c>
      <c r="H223" s="24">
        <f t="shared" si="18"/>
        <v>5000</v>
      </c>
    </row>
    <row r="224" spans="1:8" x14ac:dyDescent="0.25">
      <c r="A224" s="208"/>
      <c r="B224" s="55"/>
      <c r="C224" s="52">
        <v>2022</v>
      </c>
      <c r="D224" s="45"/>
      <c r="E224" s="22">
        <v>5000</v>
      </c>
      <c r="F224" s="23">
        <v>0</v>
      </c>
      <c r="G224" s="23">
        <v>0</v>
      </c>
      <c r="H224" s="24">
        <f t="shared" si="18"/>
        <v>5000</v>
      </c>
    </row>
    <row r="225" spans="1:8" ht="16.5" thickBot="1" x14ac:dyDescent="0.3">
      <c r="A225" s="209"/>
      <c r="B225" s="56"/>
      <c r="C225" s="53">
        <v>2023</v>
      </c>
      <c r="D225" s="45"/>
      <c r="E225" s="22">
        <v>5000</v>
      </c>
      <c r="F225" s="23">
        <v>0</v>
      </c>
      <c r="G225" s="23">
        <v>0</v>
      </c>
      <c r="H225" s="24">
        <f t="shared" si="18"/>
        <v>5000</v>
      </c>
    </row>
    <row r="226" spans="1:8" ht="16.5" thickBot="1" x14ac:dyDescent="0.3">
      <c r="A226" s="187">
        <v>87</v>
      </c>
      <c r="B226" s="180" t="s">
        <v>130</v>
      </c>
      <c r="C226" s="188"/>
      <c r="D226" s="155">
        <f>SUM(D227:D230)</f>
        <v>0</v>
      </c>
      <c r="E226" s="156">
        <f>SUM(E227:E230)</f>
        <v>0</v>
      </c>
      <c r="F226" s="157">
        <f t="shared" ref="F226:G226" si="25">SUM(F227:F230)</f>
        <v>1200078</v>
      </c>
      <c r="G226" s="157">
        <f t="shared" si="25"/>
        <v>297000</v>
      </c>
      <c r="H226" s="158">
        <f t="shared" si="18"/>
        <v>1497078</v>
      </c>
    </row>
    <row r="227" spans="1:8" x14ac:dyDescent="0.25">
      <c r="A227" s="58"/>
      <c r="B227" s="59" t="s">
        <v>131</v>
      </c>
      <c r="C227" s="60" t="s">
        <v>132</v>
      </c>
      <c r="D227" s="61"/>
      <c r="E227" s="22">
        <v>0</v>
      </c>
      <c r="F227" s="23">
        <v>0</v>
      </c>
      <c r="G227" s="23">
        <v>0</v>
      </c>
      <c r="H227" s="24">
        <f t="shared" si="18"/>
        <v>0</v>
      </c>
    </row>
    <row r="228" spans="1:8" x14ac:dyDescent="0.25">
      <c r="A228" s="58"/>
      <c r="B228" s="62" t="s">
        <v>133</v>
      </c>
      <c r="C228" s="60" t="s">
        <v>132</v>
      </c>
      <c r="D228" s="61"/>
      <c r="E228" s="22">
        <v>0</v>
      </c>
      <c r="F228" s="23">
        <v>0</v>
      </c>
      <c r="G228" s="23">
        <v>0</v>
      </c>
      <c r="H228" s="24">
        <f t="shared" si="18"/>
        <v>0</v>
      </c>
    </row>
    <row r="229" spans="1:8" x14ac:dyDescent="0.25">
      <c r="A229" s="58"/>
      <c r="B229" s="63" t="s">
        <v>134</v>
      </c>
      <c r="C229" s="60" t="s">
        <v>132</v>
      </c>
      <c r="D229" s="61"/>
      <c r="E229" s="22">
        <v>0</v>
      </c>
      <c r="F229" s="23">
        <v>1180078</v>
      </c>
      <c r="G229" s="23">
        <v>0</v>
      </c>
      <c r="H229" s="24">
        <f t="shared" si="18"/>
        <v>1180078</v>
      </c>
    </row>
    <row r="230" spans="1:8" ht="16.5" thickBot="1" x14ac:dyDescent="0.3">
      <c r="A230" s="64"/>
      <c r="B230" s="65" t="s">
        <v>135</v>
      </c>
      <c r="C230" s="66" t="s">
        <v>132</v>
      </c>
      <c r="D230" s="45"/>
      <c r="E230" s="22">
        <v>0</v>
      </c>
      <c r="F230" s="23">
        <v>20000</v>
      </c>
      <c r="G230" s="23">
        <v>297000</v>
      </c>
      <c r="H230" s="24">
        <f t="shared" si="18"/>
        <v>317000</v>
      </c>
    </row>
    <row r="231" spans="1:8" ht="16.5" thickBot="1" x14ac:dyDescent="0.3">
      <c r="A231" s="150">
        <v>88</v>
      </c>
      <c r="B231" s="150" t="s">
        <v>136</v>
      </c>
      <c r="C231" s="188"/>
      <c r="D231" s="155">
        <f>SUM(D232:D234)</f>
        <v>0</v>
      </c>
      <c r="E231" s="156">
        <f>SUM(E232:E234)</f>
        <v>0</v>
      </c>
      <c r="F231" s="157">
        <f t="shared" ref="F231:G231" si="26">SUM(F232:F234)</f>
        <v>259000</v>
      </c>
      <c r="G231" s="157">
        <f t="shared" si="26"/>
        <v>15000</v>
      </c>
      <c r="H231" s="158">
        <f t="shared" si="18"/>
        <v>274000</v>
      </c>
    </row>
    <row r="232" spans="1:8" ht="39" customHeight="1" x14ac:dyDescent="0.25">
      <c r="A232" s="210">
        <v>1110</v>
      </c>
      <c r="B232" s="108" t="s">
        <v>137</v>
      </c>
      <c r="C232" s="80">
        <v>2021</v>
      </c>
      <c r="D232" s="45"/>
      <c r="E232" s="22">
        <v>0</v>
      </c>
      <c r="F232" s="23">
        <v>53000</v>
      </c>
      <c r="G232" s="23">
        <v>5000</v>
      </c>
      <c r="H232" s="24">
        <f t="shared" si="18"/>
        <v>58000</v>
      </c>
    </row>
    <row r="233" spans="1:8" x14ac:dyDescent="0.25">
      <c r="A233" s="211"/>
      <c r="B233" s="109"/>
      <c r="C233" s="83">
        <v>2022</v>
      </c>
      <c r="D233" s="45"/>
      <c r="E233" s="22">
        <v>0</v>
      </c>
      <c r="F233" s="23">
        <v>103000</v>
      </c>
      <c r="G233" s="23">
        <v>5000</v>
      </c>
      <c r="H233" s="24">
        <f t="shared" si="18"/>
        <v>108000</v>
      </c>
    </row>
    <row r="234" spans="1:8" ht="16.5" thickBot="1" x14ac:dyDescent="0.3">
      <c r="A234" s="212"/>
      <c r="B234" s="110"/>
      <c r="C234" s="111">
        <v>2023</v>
      </c>
      <c r="D234" s="45"/>
      <c r="E234" s="22">
        <v>0</v>
      </c>
      <c r="F234" s="23">
        <v>103000</v>
      </c>
      <c r="G234" s="23">
        <v>5000</v>
      </c>
      <c r="H234" s="24">
        <f t="shared" si="18"/>
        <v>108000</v>
      </c>
    </row>
    <row r="235" spans="1:8" ht="32.25" thickBot="1" x14ac:dyDescent="0.3">
      <c r="A235" s="183">
        <v>89</v>
      </c>
      <c r="B235" s="154" t="s">
        <v>138</v>
      </c>
      <c r="C235" s="188"/>
      <c r="D235" s="155">
        <f>SUM(D236:D238)</f>
        <v>2</v>
      </c>
      <c r="E235" s="156">
        <f>SUM(E236:E238)</f>
        <v>44400</v>
      </c>
      <c r="F235" s="157">
        <f t="shared" ref="F235:G235" si="27">SUM(F236:F238)</f>
        <v>12000</v>
      </c>
      <c r="G235" s="157">
        <f t="shared" si="27"/>
        <v>20400</v>
      </c>
      <c r="H235" s="158">
        <f t="shared" si="18"/>
        <v>76800</v>
      </c>
    </row>
    <row r="236" spans="1:8" ht="15.75" customHeight="1" x14ac:dyDescent="0.25">
      <c r="A236" s="210" t="s">
        <v>75</v>
      </c>
      <c r="B236" s="67" t="s">
        <v>139</v>
      </c>
      <c r="C236" s="20">
        <v>2021</v>
      </c>
      <c r="D236" s="42">
        <v>2</v>
      </c>
      <c r="E236" s="22">
        <v>14800</v>
      </c>
      <c r="F236" s="23">
        <v>4000</v>
      </c>
      <c r="G236" s="23">
        <v>13400</v>
      </c>
      <c r="H236" s="24">
        <f t="shared" si="18"/>
        <v>32200</v>
      </c>
    </row>
    <row r="237" spans="1:8" x14ac:dyDescent="0.25">
      <c r="A237" s="211"/>
      <c r="B237" s="68"/>
      <c r="C237" s="25">
        <v>2022</v>
      </c>
      <c r="D237" s="42"/>
      <c r="E237" s="22">
        <v>14800</v>
      </c>
      <c r="F237" s="23">
        <v>4000</v>
      </c>
      <c r="G237" s="23">
        <v>3500</v>
      </c>
      <c r="H237" s="24">
        <f t="shared" si="18"/>
        <v>22300</v>
      </c>
    </row>
    <row r="238" spans="1:8" ht="16.5" thickBot="1" x14ac:dyDescent="0.3">
      <c r="A238" s="212"/>
      <c r="B238" s="69"/>
      <c r="C238" s="26">
        <v>2023</v>
      </c>
      <c r="D238" s="42"/>
      <c r="E238" s="22">
        <v>14800</v>
      </c>
      <c r="F238" s="23">
        <v>4000</v>
      </c>
      <c r="G238" s="23">
        <v>3500</v>
      </c>
      <c r="H238" s="24">
        <f t="shared" si="18"/>
        <v>22300</v>
      </c>
    </row>
    <row r="239" spans="1:8" ht="16.5" thickBot="1" x14ac:dyDescent="0.3">
      <c r="A239" s="183">
        <v>90</v>
      </c>
      <c r="B239" s="160" t="s">
        <v>140</v>
      </c>
      <c r="C239" s="153"/>
      <c r="D239" s="155">
        <f>SUM(D240:D242)</f>
        <v>0</v>
      </c>
      <c r="E239" s="156">
        <f>SUM(E240:E242)</f>
        <v>3000</v>
      </c>
      <c r="F239" s="157">
        <f t="shared" ref="F239:G239" si="28">SUM(F240:F242)</f>
        <v>0</v>
      </c>
      <c r="G239" s="157">
        <f t="shared" si="28"/>
        <v>12000</v>
      </c>
      <c r="H239" s="158">
        <f t="shared" si="18"/>
        <v>15000</v>
      </c>
    </row>
    <row r="240" spans="1:8" ht="16.5" customHeight="1" x14ac:dyDescent="0.25">
      <c r="A240" s="207" t="s">
        <v>75</v>
      </c>
      <c r="B240" s="49" t="s">
        <v>11</v>
      </c>
      <c r="C240" s="20">
        <v>2021</v>
      </c>
      <c r="D240" s="42"/>
      <c r="E240" s="22">
        <v>3000</v>
      </c>
      <c r="F240" s="23">
        <v>0</v>
      </c>
      <c r="G240" s="23">
        <v>12000</v>
      </c>
      <c r="H240" s="24">
        <f t="shared" si="18"/>
        <v>15000</v>
      </c>
    </row>
    <row r="241" spans="1:8" x14ac:dyDescent="0.25">
      <c r="A241" s="208"/>
      <c r="B241" s="50"/>
      <c r="C241" s="25">
        <v>2022</v>
      </c>
      <c r="D241" s="42"/>
      <c r="E241" s="22">
        <v>0</v>
      </c>
      <c r="F241" s="23">
        <v>0</v>
      </c>
      <c r="G241" s="23">
        <v>0</v>
      </c>
      <c r="H241" s="24">
        <f t="shared" si="18"/>
        <v>0</v>
      </c>
    </row>
    <row r="242" spans="1:8" ht="16.5" thickBot="1" x14ac:dyDescent="0.3">
      <c r="A242" s="209"/>
      <c r="B242" s="51"/>
      <c r="C242" s="47">
        <v>2023</v>
      </c>
      <c r="D242" s="42"/>
      <c r="E242" s="22">
        <v>0</v>
      </c>
      <c r="F242" s="23">
        <v>0</v>
      </c>
      <c r="G242" s="23">
        <v>0</v>
      </c>
      <c r="H242" s="24">
        <f t="shared" si="18"/>
        <v>0</v>
      </c>
    </row>
    <row r="243" spans="1:8" ht="16.5" thickBot="1" x14ac:dyDescent="0.3">
      <c r="A243" s="183">
        <v>95</v>
      </c>
      <c r="B243" s="150" t="s">
        <v>141</v>
      </c>
      <c r="C243" s="151"/>
      <c r="D243" s="155">
        <f>SUM(D244:D246)</f>
        <v>10</v>
      </c>
      <c r="E243" s="156">
        <f>SUM(E244:E246)</f>
        <v>15500</v>
      </c>
      <c r="F243" s="157">
        <f t="shared" ref="F243:G243" si="29">SUM(F244:F246)</f>
        <v>38000</v>
      </c>
      <c r="G243" s="157">
        <f t="shared" si="29"/>
        <v>10274</v>
      </c>
      <c r="H243" s="158">
        <f t="shared" si="18"/>
        <v>63774</v>
      </c>
    </row>
    <row r="244" spans="1:8" ht="15.75" customHeight="1" x14ac:dyDescent="0.25">
      <c r="A244" s="222">
        <v>1110</v>
      </c>
      <c r="B244" s="38" t="s">
        <v>11</v>
      </c>
      <c r="C244" s="20">
        <v>2021</v>
      </c>
      <c r="D244" s="42">
        <v>10</v>
      </c>
      <c r="E244" s="22">
        <v>15500</v>
      </c>
      <c r="F244" s="23">
        <v>38000</v>
      </c>
      <c r="G244" s="23">
        <v>8514</v>
      </c>
      <c r="H244" s="24">
        <f t="shared" si="18"/>
        <v>62014</v>
      </c>
    </row>
    <row r="245" spans="1:8" ht="15.75" customHeight="1" x14ac:dyDescent="0.25">
      <c r="A245" s="223"/>
      <c r="B245" s="41"/>
      <c r="C245" s="25">
        <v>2022</v>
      </c>
      <c r="D245" s="42"/>
      <c r="E245" s="22">
        <v>0</v>
      </c>
      <c r="F245" s="23">
        <v>0</v>
      </c>
      <c r="G245" s="23">
        <v>1760</v>
      </c>
      <c r="H245" s="24">
        <f t="shared" si="18"/>
        <v>1760</v>
      </c>
    </row>
    <row r="246" spans="1:8" ht="16.5" customHeight="1" thickBot="1" x14ac:dyDescent="0.3">
      <c r="A246" s="224"/>
      <c r="B246" s="43"/>
      <c r="C246" s="26">
        <v>2023</v>
      </c>
      <c r="D246" s="44"/>
      <c r="E246" s="35">
        <v>0</v>
      </c>
      <c r="F246" s="36">
        <v>0</v>
      </c>
      <c r="G246" s="36">
        <v>0</v>
      </c>
      <c r="H246" s="37">
        <f t="shared" si="18"/>
        <v>0</v>
      </c>
    </row>
    <row r="247" spans="1:8" x14ac:dyDescent="0.25">
      <c r="C247" s="3"/>
      <c r="D247" s="4"/>
    </row>
    <row r="248" spans="1:8" ht="16.5" thickBot="1" x14ac:dyDescent="0.3">
      <c r="C248" s="3"/>
      <c r="D248" s="4"/>
    </row>
    <row r="249" spans="1:8" ht="16.5" thickBot="1" x14ac:dyDescent="0.3">
      <c r="A249" s="225" t="s">
        <v>142</v>
      </c>
      <c r="B249" s="226"/>
      <c r="C249" s="226"/>
      <c r="D249" s="227"/>
    </row>
    <row r="250" spans="1:8" ht="16.5" thickBot="1" x14ac:dyDescent="0.3">
      <c r="C250" s="3"/>
      <c r="D250" s="4"/>
    </row>
    <row r="251" spans="1:8" ht="16.5" thickBot="1" x14ac:dyDescent="0.3">
      <c r="A251" s="183">
        <v>28</v>
      </c>
      <c r="B251" s="160" t="s">
        <v>143</v>
      </c>
      <c r="C251" s="153"/>
      <c r="D251" s="189">
        <f>D252+D253+D254</f>
        <v>0</v>
      </c>
      <c r="E251" s="190">
        <f t="shared" ref="E251:H251" si="30">E252+E253+E254</f>
        <v>0</v>
      </c>
      <c r="F251" s="191">
        <f t="shared" si="30"/>
        <v>0</v>
      </c>
      <c r="G251" s="191">
        <f t="shared" si="30"/>
        <v>45000</v>
      </c>
      <c r="H251" s="192">
        <f t="shared" si="30"/>
        <v>45000</v>
      </c>
    </row>
    <row r="252" spans="1:8" ht="16.5" customHeight="1" x14ac:dyDescent="0.25">
      <c r="A252" s="207" t="s">
        <v>75</v>
      </c>
      <c r="B252" s="54" t="s">
        <v>11</v>
      </c>
      <c r="C252" s="70">
        <v>2021</v>
      </c>
      <c r="D252" s="48"/>
      <c r="E252" s="29">
        <v>0</v>
      </c>
      <c r="F252" s="30">
        <v>0</v>
      </c>
      <c r="G252" s="30">
        <v>45000</v>
      </c>
      <c r="H252" s="31">
        <f>E252+F252+G252</f>
        <v>45000</v>
      </c>
    </row>
    <row r="253" spans="1:8" x14ac:dyDescent="0.25">
      <c r="A253" s="208"/>
      <c r="B253" s="106"/>
      <c r="C253" s="73">
        <v>2022</v>
      </c>
      <c r="D253" s="42"/>
      <c r="E253" s="22">
        <v>0</v>
      </c>
      <c r="F253" s="23">
        <v>0</v>
      </c>
      <c r="G253" s="23">
        <v>0</v>
      </c>
      <c r="H253" s="24">
        <f t="shared" ref="H253:H289" si="31">E253+F253+G253</f>
        <v>0</v>
      </c>
    </row>
    <row r="254" spans="1:8" ht="16.5" thickBot="1" x14ac:dyDescent="0.3">
      <c r="A254" s="209"/>
      <c r="B254" s="107"/>
      <c r="C254" s="74">
        <v>2023</v>
      </c>
      <c r="D254" s="44"/>
      <c r="E254" s="35">
        <v>0</v>
      </c>
      <c r="F254" s="36">
        <v>0</v>
      </c>
      <c r="G254" s="36">
        <v>0</v>
      </c>
      <c r="H254" s="37">
        <f t="shared" si="31"/>
        <v>0</v>
      </c>
    </row>
    <row r="255" spans="1:8" ht="16.5" thickBot="1" x14ac:dyDescent="0.3">
      <c r="A255" s="183">
        <v>30</v>
      </c>
      <c r="B255" s="160" t="s">
        <v>144</v>
      </c>
      <c r="C255" s="153"/>
      <c r="D255" s="189">
        <f>D256+D257+D258</f>
        <v>12</v>
      </c>
      <c r="E255" s="190">
        <f t="shared" ref="E255:H255" si="32">E256+E257+E258</f>
        <v>85500</v>
      </c>
      <c r="F255" s="191">
        <f t="shared" si="32"/>
        <v>14000</v>
      </c>
      <c r="G255" s="191">
        <f t="shared" si="32"/>
        <v>60120</v>
      </c>
      <c r="H255" s="192">
        <f t="shared" si="32"/>
        <v>159620</v>
      </c>
    </row>
    <row r="256" spans="1:8" ht="15.75" customHeight="1" x14ac:dyDescent="0.25">
      <c r="A256" s="207" t="s">
        <v>145</v>
      </c>
      <c r="B256" s="97" t="s">
        <v>146</v>
      </c>
      <c r="C256" s="70">
        <v>2021</v>
      </c>
      <c r="D256" s="48">
        <v>12</v>
      </c>
      <c r="E256" s="29">
        <v>28500</v>
      </c>
      <c r="F256" s="30">
        <v>9500</v>
      </c>
      <c r="G256" s="30">
        <v>22000</v>
      </c>
      <c r="H256" s="31">
        <f t="shared" si="31"/>
        <v>60000</v>
      </c>
    </row>
    <row r="257" spans="1:8" x14ac:dyDescent="0.25">
      <c r="A257" s="208"/>
      <c r="B257" s="98"/>
      <c r="C257" s="73">
        <v>2022</v>
      </c>
      <c r="D257" s="42"/>
      <c r="E257" s="22">
        <v>28500</v>
      </c>
      <c r="F257" s="23">
        <v>4500</v>
      </c>
      <c r="G257" s="23">
        <v>19060</v>
      </c>
      <c r="H257" s="24">
        <f t="shared" si="31"/>
        <v>52060</v>
      </c>
    </row>
    <row r="258" spans="1:8" ht="16.5" thickBot="1" x14ac:dyDescent="0.3">
      <c r="A258" s="209"/>
      <c r="B258" s="99"/>
      <c r="C258" s="74">
        <v>2023</v>
      </c>
      <c r="D258" s="44"/>
      <c r="E258" s="35">
        <v>28500</v>
      </c>
      <c r="F258" s="36">
        <v>0</v>
      </c>
      <c r="G258" s="36">
        <v>19060</v>
      </c>
      <c r="H258" s="37">
        <f t="shared" si="31"/>
        <v>47560</v>
      </c>
    </row>
    <row r="259" spans="1:8" ht="16.5" thickBot="1" x14ac:dyDescent="0.3">
      <c r="A259" s="183">
        <v>63</v>
      </c>
      <c r="B259" s="160" t="s">
        <v>147</v>
      </c>
      <c r="C259" s="153"/>
      <c r="D259" s="189">
        <f>D260+D261+D262</f>
        <v>0</v>
      </c>
      <c r="E259" s="190">
        <f t="shared" ref="E259:H259" si="33">E260+E261+E262</f>
        <v>8700</v>
      </c>
      <c r="F259" s="191">
        <f t="shared" si="33"/>
        <v>0</v>
      </c>
      <c r="G259" s="191">
        <f t="shared" si="33"/>
        <v>0</v>
      </c>
      <c r="H259" s="192">
        <f t="shared" si="33"/>
        <v>8700</v>
      </c>
    </row>
    <row r="260" spans="1:8" ht="16.5" customHeight="1" x14ac:dyDescent="0.25">
      <c r="A260" s="207" t="s">
        <v>148</v>
      </c>
      <c r="B260" s="54" t="s">
        <v>149</v>
      </c>
      <c r="C260" s="70">
        <v>2021</v>
      </c>
      <c r="D260" s="48"/>
      <c r="E260" s="29">
        <v>4600</v>
      </c>
      <c r="F260" s="30">
        <v>0</v>
      </c>
      <c r="G260" s="30">
        <v>0</v>
      </c>
      <c r="H260" s="31">
        <f t="shared" si="31"/>
        <v>4600</v>
      </c>
    </row>
    <row r="261" spans="1:8" x14ac:dyDescent="0.25">
      <c r="A261" s="208"/>
      <c r="B261" s="55"/>
      <c r="C261" s="71">
        <v>2022</v>
      </c>
      <c r="D261" s="42"/>
      <c r="E261" s="22">
        <v>4100</v>
      </c>
      <c r="F261" s="23">
        <v>0</v>
      </c>
      <c r="G261" s="23">
        <v>0</v>
      </c>
      <c r="H261" s="24">
        <f t="shared" si="31"/>
        <v>4100</v>
      </c>
    </row>
    <row r="262" spans="1:8" ht="16.5" thickBot="1" x14ac:dyDescent="0.3">
      <c r="A262" s="209"/>
      <c r="B262" s="56"/>
      <c r="C262" s="72">
        <v>2023</v>
      </c>
      <c r="D262" s="44"/>
      <c r="E262" s="35">
        <v>0</v>
      </c>
      <c r="F262" s="36">
        <v>0</v>
      </c>
      <c r="G262" s="36">
        <v>0</v>
      </c>
      <c r="H262" s="37">
        <f t="shared" si="31"/>
        <v>0</v>
      </c>
    </row>
    <row r="263" spans="1:8" ht="16.5" thickBot="1" x14ac:dyDescent="0.3">
      <c r="A263" s="183">
        <v>63</v>
      </c>
      <c r="B263" s="160" t="s">
        <v>150</v>
      </c>
      <c r="C263" s="153"/>
      <c r="D263" s="189">
        <f>D264+D265+D266</f>
        <v>0</v>
      </c>
      <c r="E263" s="190">
        <f t="shared" ref="E263:H263" si="34">E264+E265+E266</f>
        <v>28400</v>
      </c>
      <c r="F263" s="191">
        <f t="shared" si="34"/>
        <v>0</v>
      </c>
      <c r="G263" s="191">
        <f t="shared" si="34"/>
        <v>0</v>
      </c>
      <c r="H263" s="192">
        <f t="shared" si="34"/>
        <v>28400</v>
      </c>
    </row>
    <row r="264" spans="1:8" x14ac:dyDescent="0.25">
      <c r="A264" s="207" t="s">
        <v>151</v>
      </c>
      <c r="B264" s="75"/>
      <c r="C264" s="70">
        <v>2021</v>
      </c>
      <c r="D264" s="48"/>
      <c r="E264" s="29">
        <v>28400</v>
      </c>
      <c r="F264" s="30">
        <v>0</v>
      </c>
      <c r="G264" s="30">
        <v>0</v>
      </c>
      <c r="H264" s="31">
        <f t="shared" si="31"/>
        <v>28400</v>
      </c>
    </row>
    <row r="265" spans="1:8" x14ac:dyDescent="0.25">
      <c r="A265" s="208"/>
      <c r="B265" s="55"/>
      <c r="C265" s="71">
        <v>2022</v>
      </c>
      <c r="D265" s="42"/>
      <c r="E265" s="22">
        <v>0</v>
      </c>
      <c r="F265" s="23">
        <v>0</v>
      </c>
      <c r="G265" s="23">
        <v>0</v>
      </c>
      <c r="H265" s="24">
        <f t="shared" si="31"/>
        <v>0</v>
      </c>
    </row>
    <row r="266" spans="1:8" ht="16.5" thickBot="1" x14ac:dyDescent="0.3">
      <c r="A266" s="209"/>
      <c r="B266" s="56"/>
      <c r="C266" s="72">
        <v>2023</v>
      </c>
      <c r="D266" s="44"/>
      <c r="E266" s="35">
        <v>0</v>
      </c>
      <c r="F266" s="36">
        <v>0</v>
      </c>
      <c r="G266" s="36">
        <v>0</v>
      </c>
      <c r="H266" s="37">
        <f t="shared" si="31"/>
        <v>0</v>
      </c>
    </row>
    <row r="267" spans="1:8" ht="16.5" thickBot="1" x14ac:dyDescent="0.3">
      <c r="A267" s="183">
        <v>63</v>
      </c>
      <c r="B267" s="160" t="s">
        <v>152</v>
      </c>
      <c r="C267" s="153"/>
      <c r="D267" s="189">
        <f>D268+D269+D270</f>
        <v>0</v>
      </c>
      <c r="E267" s="190">
        <f t="shared" ref="E267:H267" si="35">E268+E269+E270</f>
        <v>0</v>
      </c>
      <c r="F267" s="191">
        <f t="shared" si="35"/>
        <v>84000</v>
      </c>
      <c r="G267" s="191">
        <f t="shared" si="35"/>
        <v>82000</v>
      </c>
      <c r="H267" s="192">
        <f t="shared" si="35"/>
        <v>166000</v>
      </c>
    </row>
    <row r="268" spans="1:8" ht="16.5" customHeight="1" x14ac:dyDescent="0.25">
      <c r="A268" s="207" t="s">
        <v>153</v>
      </c>
      <c r="B268" s="75"/>
      <c r="C268" s="70">
        <v>2021</v>
      </c>
      <c r="D268" s="48"/>
      <c r="E268" s="29">
        <v>0</v>
      </c>
      <c r="F268" s="30">
        <v>28000</v>
      </c>
      <c r="G268" s="30">
        <v>82000</v>
      </c>
      <c r="H268" s="31">
        <f t="shared" si="31"/>
        <v>110000</v>
      </c>
    </row>
    <row r="269" spans="1:8" x14ac:dyDescent="0.25">
      <c r="A269" s="208"/>
      <c r="B269" s="55"/>
      <c r="C269" s="71">
        <v>2022</v>
      </c>
      <c r="D269" s="42"/>
      <c r="E269" s="22">
        <v>0</v>
      </c>
      <c r="F269" s="23">
        <v>28000</v>
      </c>
      <c r="G269" s="23">
        <v>0</v>
      </c>
      <c r="H269" s="24">
        <f t="shared" si="31"/>
        <v>28000</v>
      </c>
    </row>
    <row r="270" spans="1:8" ht="16.5" thickBot="1" x14ac:dyDescent="0.3">
      <c r="A270" s="209"/>
      <c r="B270" s="56"/>
      <c r="C270" s="72">
        <v>2023</v>
      </c>
      <c r="D270" s="44"/>
      <c r="E270" s="35">
        <v>0</v>
      </c>
      <c r="F270" s="36">
        <v>28000</v>
      </c>
      <c r="G270" s="36">
        <v>0</v>
      </c>
      <c r="H270" s="37">
        <f t="shared" si="31"/>
        <v>28000</v>
      </c>
    </row>
    <row r="271" spans="1:8" ht="16.5" thickBot="1" x14ac:dyDescent="0.3">
      <c r="A271" s="183">
        <v>63</v>
      </c>
      <c r="B271" s="160" t="s">
        <v>154</v>
      </c>
      <c r="C271" s="153"/>
      <c r="D271" s="189">
        <f>D272+D273+D274</f>
        <v>0</v>
      </c>
      <c r="E271" s="190">
        <f t="shared" ref="E271:H271" si="36">E272+E273+E274</f>
        <v>40627</v>
      </c>
      <c r="F271" s="191">
        <f t="shared" si="36"/>
        <v>0</v>
      </c>
      <c r="G271" s="191">
        <f t="shared" si="36"/>
        <v>12700</v>
      </c>
      <c r="H271" s="192">
        <f t="shared" si="36"/>
        <v>53327</v>
      </c>
    </row>
    <row r="272" spans="1:8" ht="16.5" customHeight="1" x14ac:dyDescent="0.25">
      <c r="A272" s="207" t="s">
        <v>153</v>
      </c>
      <c r="B272" s="75"/>
      <c r="C272" s="70">
        <v>2021</v>
      </c>
      <c r="D272" s="48"/>
      <c r="E272" s="29">
        <v>40627</v>
      </c>
      <c r="F272" s="30">
        <v>0</v>
      </c>
      <c r="G272" s="30">
        <v>12700</v>
      </c>
      <c r="H272" s="31">
        <f t="shared" si="31"/>
        <v>53327</v>
      </c>
    </row>
    <row r="273" spans="1:8" x14ac:dyDescent="0.25">
      <c r="A273" s="208"/>
      <c r="B273" s="55"/>
      <c r="C273" s="71">
        <v>2022</v>
      </c>
      <c r="D273" s="42"/>
      <c r="E273" s="22">
        <v>0</v>
      </c>
      <c r="F273" s="23">
        <v>0</v>
      </c>
      <c r="G273" s="23">
        <v>0</v>
      </c>
      <c r="H273" s="24">
        <f t="shared" si="31"/>
        <v>0</v>
      </c>
    </row>
    <row r="274" spans="1:8" ht="16.5" thickBot="1" x14ac:dyDescent="0.3">
      <c r="A274" s="209"/>
      <c r="B274" s="56"/>
      <c r="C274" s="72">
        <v>2023</v>
      </c>
      <c r="D274" s="44"/>
      <c r="E274" s="35">
        <v>0</v>
      </c>
      <c r="F274" s="36">
        <v>0</v>
      </c>
      <c r="G274" s="36">
        <v>0</v>
      </c>
      <c r="H274" s="37">
        <f t="shared" si="31"/>
        <v>0</v>
      </c>
    </row>
    <row r="275" spans="1:8" ht="16.5" thickBot="1" x14ac:dyDescent="0.3">
      <c r="A275" s="183">
        <v>41</v>
      </c>
      <c r="B275" s="160" t="s">
        <v>155</v>
      </c>
      <c r="C275" s="153"/>
      <c r="D275" s="189">
        <f>D276+D277+D278</f>
        <v>24</v>
      </c>
      <c r="E275" s="190">
        <f t="shared" ref="E275:H275" si="37">E276+E277+E278</f>
        <v>222672</v>
      </c>
      <c r="F275" s="191">
        <f t="shared" si="37"/>
        <v>30000</v>
      </c>
      <c r="G275" s="191">
        <f t="shared" si="37"/>
        <v>92400</v>
      </c>
      <c r="H275" s="192">
        <f t="shared" si="37"/>
        <v>345072</v>
      </c>
    </row>
    <row r="276" spans="1:8" ht="16.5" customHeight="1" x14ac:dyDescent="0.25">
      <c r="A276" s="207" t="s">
        <v>168</v>
      </c>
      <c r="B276" s="75"/>
      <c r="C276" s="70">
        <v>2021</v>
      </c>
      <c r="D276" s="76">
        <v>24</v>
      </c>
      <c r="E276" s="22">
        <v>74224</v>
      </c>
      <c r="F276" s="23">
        <v>10000</v>
      </c>
      <c r="G276" s="23">
        <v>42400</v>
      </c>
      <c r="H276" s="24">
        <f t="shared" si="31"/>
        <v>126624</v>
      </c>
    </row>
    <row r="277" spans="1:8" x14ac:dyDescent="0.25">
      <c r="A277" s="208"/>
      <c r="B277" s="55"/>
      <c r="C277" s="71">
        <v>2022</v>
      </c>
      <c r="D277" s="76"/>
      <c r="E277" s="22">
        <v>74224</v>
      </c>
      <c r="F277" s="23">
        <v>10000</v>
      </c>
      <c r="G277" s="23">
        <v>25000</v>
      </c>
      <c r="H277" s="24">
        <f t="shared" si="31"/>
        <v>109224</v>
      </c>
    </row>
    <row r="278" spans="1:8" ht="16.5" thickBot="1" x14ac:dyDescent="0.3">
      <c r="A278" s="209"/>
      <c r="B278" s="56"/>
      <c r="C278" s="72">
        <v>2023</v>
      </c>
      <c r="D278" s="76"/>
      <c r="E278" s="22">
        <v>74224</v>
      </c>
      <c r="F278" s="23">
        <v>10000</v>
      </c>
      <c r="G278" s="23">
        <v>25000</v>
      </c>
      <c r="H278" s="24">
        <f t="shared" si="31"/>
        <v>109224</v>
      </c>
    </row>
    <row r="279" spans="1:8" ht="16.5" thickBot="1" x14ac:dyDescent="0.3">
      <c r="A279" s="183">
        <v>29</v>
      </c>
      <c r="B279" s="160" t="s">
        <v>156</v>
      </c>
      <c r="C279" s="153"/>
      <c r="D279" s="189">
        <f>D280+D281+D282+D283+D284+D285</f>
        <v>100</v>
      </c>
      <c r="E279" s="190">
        <f t="shared" ref="E279:H279" si="38">E280+E281+E282+E283+E284+E285</f>
        <v>274250</v>
      </c>
      <c r="F279" s="191">
        <f t="shared" si="38"/>
        <v>126600</v>
      </c>
      <c r="G279" s="191">
        <f t="shared" si="38"/>
        <v>74000</v>
      </c>
      <c r="H279" s="192">
        <f t="shared" si="38"/>
        <v>474850</v>
      </c>
    </row>
    <row r="280" spans="1:8" ht="16.5" customHeight="1" x14ac:dyDescent="0.25">
      <c r="A280" s="207" t="s">
        <v>75</v>
      </c>
      <c r="B280" s="100" t="s">
        <v>11</v>
      </c>
      <c r="C280" s="70">
        <v>2021</v>
      </c>
      <c r="D280" s="48">
        <v>100</v>
      </c>
      <c r="E280" s="29">
        <v>0</v>
      </c>
      <c r="F280" s="30">
        <v>-200</v>
      </c>
      <c r="G280" s="30">
        <v>7000</v>
      </c>
      <c r="H280" s="31">
        <f t="shared" si="31"/>
        <v>6800</v>
      </c>
    </row>
    <row r="281" spans="1:8" x14ac:dyDescent="0.25">
      <c r="A281" s="208"/>
      <c r="B281" s="101"/>
      <c r="C281" s="73">
        <v>2022</v>
      </c>
      <c r="D281" s="42"/>
      <c r="E281" s="22">
        <v>0</v>
      </c>
      <c r="F281" s="23">
        <v>0</v>
      </c>
      <c r="G281" s="23">
        <v>15000</v>
      </c>
      <c r="H281" s="24">
        <f t="shared" si="31"/>
        <v>15000</v>
      </c>
    </row>
    <row r="282" spans="1:8" ht="16.5" thickBot="1" x14ac:dyDescent="0.3">
      <c r="A282" s="209"/>
      <c r="B282" s="102"/>
      <c r="C282" s="74">
        <v>2023</v>
      </c>
      <c r="D282" s="44"/>
      <c r="E282" s="35">
        <v>0</v>
      </c>
      <c r="F282" s="36">
        <v>0</v>
      </c>
      <c r="G282" s="36">
        <v>15000</v>
      </c>
      <c r="H282" s="37">
        <f t="shared" si="31"/>
        <v>15000</v>
      </c>
    </row>
    <row r="283" spans="1:8" ht="16.5" customHeight="1" x14ac:dyDescent="0.25">
      <c r="A283" s="207" t="s">
        <v>157</v>
      </c>
      <c r="B283" s="100" t="s">
        <v>158</v>
      </c>
      <c r="C283" s="70">
        <v>2021</v>
      </c>
      <c r="D283" s="48"/>
      <c r="E283" s="29">
        <v>274250</v>
      </c>
      <c r="F283" s="30">
        <v>126800</v>
      </c>
      <c r="G283" s="30">
        <v>7000</v>
      </c>
      <c r="H283" s="31">
        <f t="shared" si="31"/>
        <v>408050</v>
      </c>
    </row>
    <row r="284" spans="1:8" x14ac:dyDescent="0.25">
      <c r="A284" s="208"/>
      <c r="B284" s="101"/>
      <c r="C284" s="71">
        <v>2022</v>
      </c>
      <c r="D284" s="42"/>
      <c r="E284" s="22">
        <v>0</v>
      </c>
      <c r="F284" s="23">
        <v>0</v>
      </c>
      <c r="G284" s="23">
        <v>15000</v>
      </c>
      <c r="H284" s="24">
        <f t="shared" si="31"/>
        <v>15000</v>
      </c>
    </row>
    <row r="285" spans="1:8" ht="16.5" thickBot="1" x14ac:dyDescent="0.3">
      <c r="A285" s="209"/>
      <c r="B285" s="102"/>
      <c r="C285" s="72">
        <v>2023</v>
      </c>
      <c r="D285" s="44"/>
      <c r="E285" s="35">
        <v>0</v>
      </c>
      <c r="F285" s="36">
        <v>0</v>
      </c>
      <c r="G285" s="36">
        <v>15000</v>
      </c>
      <c r="H285" s="37">
        <f t="shared" si="31"/>
        <v>15000</v>
      </c>
    </row>
    <row r="286" spans="1:8" ht="16.5" thickBot="1" x14ac:dyDescent="0.3">
      <c r="A286" s="183"/>
      <c r="B286" s="160" t="s">
        <v>159</v>
      </c>
      <c r="C286" s="153"/>
      <c r="D286" s="189">
        <f>D287+D288+D289</f>
        <v>6</v>
      </c>
      <c r="E286" s="190">
        <f t="shared" ref="E286:H286" si="39">E287+E288+E289</f>
        <v>15476</v>
      </c>
      <c r="F286" s="191">
        <f t="shared" si="39"/>
        <v>41000</v>
      </c>
      <c r="G286" s="191">
        <f t="shared" si="39"/>
        <v>19800</v>
      </c>
      <c r="H286" s="192">
        <f t="shared" si="39"/>
        <v>76276</v>
      </c>
    </row>
    <row r="287" spans="1:8" x14ac:dyDescent="0.25">
      <c r="A287" s="228">
        <v>1110</v>
      </c>
      <c r="B287" s="103" t="s">
        <v>160</v>
      </c>
      <c r="C287" s="70">
        <v>2021</v>
      </c>
      <c r="D287" s="76">
        <v>6</v>
      </c>
      <c r="E287" s="22">
        <v>15476</v>
      </c>
      <c r="F287" s="23">
        <v>41000</v>
      </c>
      <c r="G287" s="23">
        <v>19800</v>
      </c>
      <c r="H287" s="24">
        <f t="shared" si="31"/>
        <v>76276</v>
      </c>
    </row>
    <row r="288" spans="1:8" x14ac:dyDescent="0.25">
      <c r="A288" s="229"/>
      <c r="B288" s="104"/>
      <c r="C288" s="73">
        <v>2022</v>
      </c>
      <c r="D288" s="76"/>
      <c r="E288" s="22">
        <v>0</v>
      </c>
      <c r="F288" s="23">
        <v>0</v>
      </c>
      <c r="G288" s="23">
        <v>0</v>
      </c>
      <c r="H288" s="24">
        <f t="shared" si="31"/>
        <v>0</v>
      </c>
    </row>
    <row r="289" spans="1:8" ht="16.5" thickBot="1" x14ac:dyDescent="0.3">
      <c r="A289" s="230"/>
      <c r="B289" s="105"/>
      <c r="C289" s="74">
        <v>2023</v>
      </c>
      <c r="D289" s="77"/>
      <c r="E289" s="35">
        <v>0</v>
      </c>
      <c r="F289" s="36">
        <v>0</v>
      </c>
      <c r="G289" s="36">
        <v>0</v>
      </c>
      <c r="H289" s="37">
        <f t="shared" si="31"/>
        <v>0</v>
      </c>
    </row>
    <row r="290" spans="1:8" ht="16.5" thickBot="1" x14ac:dyDescent="0.3"/>
    <row r="291" spans="1:8" ht="27" customHeight="1" thickBot="1" x14ac:dyDescent="0.35">
      <c r="A291" s="231" t="s">
        <v>161</v>
      </c>
      <c r="B291" s="232"/>
      <c r="C291" s="232"/>
      <c r="D291" s="146">
        <f>D7+D14+D36+D64+D86+D102+D112+D119+D135+D151+D173+D177+D190+D194+D198+D202+D206+D210+D214+D218+D222+D226+D231+D235+D239+D243+D251+D255+D259+D263+D267+D271+D275+D279+D286</f>
        <v>1461</v>
      </c>
      <c r="E291" s="147">
        <f>E7+E14+E36+E64+E86+E102+E112+E119+E135+E151+E173+E177+E190+E194+E198+E202+E206+E210+E214+E218+E222+E226+E231+E235+E239+E243+E251+E255+E259+E263+E267+E271+E275+E279+E286</f>
        <v>6247074</v>
      </c>
      <c r="F291" s="147">
        <f t="shared" ref="E291:H291" si="40">F7+F14+F36+F64+F86+F102+F112+F119+F135+F151+F173+F177+F190+F194+F198+F202+F206+F210+F214+F218+F222+F226+F231+F235+F239+F243+F251+F255+F259+F263+F267+F271+F275+F279+F286</f>
        <v>39299603</v>
      </c>
      <c r="G291" s="147">
        <f t="shared" si="40"/>
        <v>177353604</v>
      </c>
      <c r="H291" s="148">
        <f t="shared" si="40"/>
        <v>222900281</v>
      </c>
    </row>
    <row r="294" spans="1:8" x14ac:dyDescent="0.25">
      <c r="E294" s="233"/>
      <c r="F294" s="233"/>
      <c r="G294" s="233"/>
      <c r="H294" s="233"/>
    </row>
  </sheetData>
  <mergeCells count="86">
    <mergeCell ref="A191:A193"/>
    <mergeCell ref="A203:A205"/>
    <mergeCell ref="A211:A213"/>
    <mergeCell ref="A287:A289"/>
    <mergeCell ref="A291:C291"/>
    <mergeCell ref="A260:A262"/>
    <mergeCell ref="A268:A270"/>
    <mergeCell ref="A272:A274"/>
    <mergeCell ref="A276:A278"/>
    <mergeCell ref="A280:A282"/>
    <mergeCell ref="A283:A285"/>
    <mergeCell ref="A264:A266"/>
    <mergeCell ref="A181:A183"/>
    <mergeCell ref="A184:A186"/>
    <mergeCell ref="A187:A189"/>
    <mergeCell ref="A256:A258"/>
    <mergeCell ref="A195:A197"/>
    <mergeCell ref="A199:A201"/>
    <mergeCell ref="A207:A209"/>
    <mergeCell ref="A215:A217"/>
    <mergeCell ref="A219:A221"/>
    <mergeCell ref="A232:A234"/>
    <mergeCell ref="A236:A238"/>
    <mergeCell ref="A244:A246"/>
    <mergeCell ref="A223:A225"/>
    <mergeCell ref="A240:A242"/>
    <mergeCell ref="A249:D249"/>
    <mergeCell ref="A252:A254"/>
    <mergeCell ref="A161:A163"/>
    <mergeCell ref="A164:A166"/>
    <mergeCell ref="A167:A169"/>
    <mergeCell ref="A170:A172"/>
    <mergeCell ref="A178:A180"/>
    <mergeCell ref="A174:A176"/>
    <mergeCell ref="A145:A147"/>
    <mergeCell ref="A148:A150"/>
    <mergeCell ref="A152:A154"/>
    <mergeCell ref="A155:A157"/>
    <mergeCell ref="A158:A160"/>
    <mergeCell ref="A129:A131"/>
    <mergeCell ref="A132:A134"/>
    <mergeCell ref="A136:A138"/>
    <mergeCell ref="A139:A141"/>
    <mergeCell ref="A142:A144"/>
    <mergeCell ref="A80:A82"/>
    <mergeCell ref="A83:A85"/>
    <mergeCell ref="A120:A122"/>
    <mergeCell ref="A123:A125"/>
    <mergeCell ref="A126:A128"/>
    <mergeCell ref="A116:A118"/>
    <mergeCell ref="A87:A89"/>
    <mergeCell ref="A90:A92"/>
    <mergeCell ref="A93:A95"/>
    <mergeCell ref="A96:A98"/>
    <mergeCell ref="A99:A101"/>
    <mergeCell ref="A65:A67"/>
    <mergeCell ref="A68:A70"/>
    <mergeCell ref="A71:A73"/>
    <mergeCell ref="A74:A76"/>
    <mergeCell ref="A77:A79"/>
    <mergeCell ref="A49:A51"/>
    <mergeCell ref="A52:A54"/>
    <mergeCell ref="A55:A57"/>
    <mergeCell ref="A58:A60"/>
    <mergeCell ref="A61:A63"/>
    <mergeCell ref="A30:A32"/>
    <mergeCell ref="A33:A35"/>
    <mergeCell ref="A40:A42"/>
    <mergeCell ref="A43:A45"/>
    <mergeCell ref="A46:A48"/>
    <mergeCell ref="B1:H2"/>
    <mergeCell ref="A103:A105"/>
    <mergeCell ref="A106:A108"/>
    <mergeCell ref="A109:A111"/>
    <mergeCell ref="A113:A115"/>
    <mergeCell ref="E4:H4"/>
    <mergeCell ref="A5:A6"/>
    <mergeCell ref="C5:C6"/>
    <mergeCell ref="A37:A39"/>
    <mergeCell ref="A15:A17"/>
    <mergeCell ref="A11:A13"/>
    <mergeCell ref="A8:A10"/>
    <mergeCell ref="A18:A20"/>
    <mergeCell ref="A21:A23"/>
    <mergeCell ref="A24:A26"/>
    <mergeCell ref="A27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KSH 2021-2023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Valion Cenalia</dc:creator>
  <cp:lastModifiedBy>Ina Dhaskali</cp:lastModifiedBy>
  <dcterms:created xsi:type="dcterms:W3CDTF">2020-10-13T08:53:18Z</dcterms:created>
  <dcterms:modified xsi:type="dcterms:W3CDTF">2020-10-15T11:18:40Z</dcterms:modified>
</cp:coreProperties>
</file>