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vi.besho\Desktop\STATISTIKAT FISKALE\STATISTIKA FISKALE NE VITE\"/>
    </mc:Choice>
  </mc:AlternateContent>
  <bookViews>
    <workbookView xWindow="0" yWindow="0" windowWidth="9540" windowHeight="11985"/>
  </bookViews>
  <sheets>
    <sheet name="Fiscal Accounts" sheetId="1" r:id="rId1"/>
    <sheet name="Fiscal Accounts (% of GDP)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123Graph_A" localSheetId="1">'[1]DAILY from archive'!#REF!</definedName>
    <definedName name="__123Graph_A">'[1]DAILY from archive'!#REF!</definedName>
    <definedName name="__123Graph_AADVANCE" localSheetId="1">#REF!</definedName>
    <definedName name="__123Graph_AADVANCE">#REF!</definedName>
    <definedName name="__123Graph_ACPI_ER_LOG" localSheetId="1">[2]ER!#REF!</definedName>
    <definedName name="__123Graph_ACPI_ER_LOG">[2]ER!#REF!</definedName>
    <definedName name="__123Graph_ACUMCHANGE" localSheetId="1">'[3]DAILY from archive'!#REF!</definedName>
    <definedName name="__123Graph_ACUMCHANGE">'[3]DAILY from archive'!#REF!</definedName>
    <definedName name="__123Graph_ADAILYEXR">'[3]DAILY from archive'!$J$177:$J$332</definedName>
    <definedName name="__123Graph_ADAILYRATE" localSheetId="1">'[3]DAILY from archive'!#REF!</definedName>
    <definedName name="__123Graph_ADAILYRATE">'[3]DAILY from archive'!#REF!</definedName>
    <definedName name="__123Graph_AGRAPH1" localSheetId="1">[4]M!#REF!</definedName>
    <definedName name="__123Graph_AGRAPH1">[4]M!#REF!</definedName>
    <definedName name="__123Graph_AGRAPH2" localSheetId="1">[4]M!#REF!</definedName>
    <definedName name="__123Graph_AGRAPH2">[4]M!#REF!</definedName>
    <definedName name="__123Graph_AGRAPH3" localSheetId="1">[4]M!#REF!</definedName>
    <definedName name="__123Graph_AGRAPH3">[4]M!#REF!</definedName>
    <definedName name="__123Graph_AIBA_IBRD">[2]WB!$Q$62:$AK$62</definedName>
    <definedName name="__123Graph_AIBRD_LEND">[2]WB!$Q$13:$AK$13</definedName>
    <definedName name="__123Graph_APIPELINE">[2]BoP!$U$359:$AQ$359</definedName>
    <definedName name="__123Graph_AREER" localSheetId="1">[2]ER!#REF!</definedName>
    <definedName name="__123Graph_AREER">[2]ER!#REF!</definedName>
    <definedName name="__123Graph_ARESERVES">[5]NFA!$AX$73:$BZ$73</definedName>
    <definedName name="__123Graph_AWB_ADJ_PRJ">[2]WB!$Q$255:$AK$255</definedName>
    <definedName name="__123Graph_B" localSheetId="1">[6]revagtrim!#REF!</definedName>
    <definedName name="__123Graph_B">[6]revagtrim!#REF!</definedName>
    <definedName name="__123Graph_BCPI_ER_LOG" localSheetId="1">[2]ER!#REF!</definedName>
    <definedName name="__123Graph_BCPI_ER_LOG">[2]ER!#REF!</definedName>
    <definedName name="__123Graph_BCUMCHANGE" localSheetId="1">'[3]DAILY from archive'!#REF!</definedName>
    <definedName name="__123Graph_BCUMCHANGE">'[3]DAILY from archive'!#REF!</definedName>
    <definedName name="__123Graph_BDAILYEXR" localSheetId="1">'[3]DAILY from archive'!#REF!</definedName>
    <definedName name="__123Graph_BDAILYEXR">'[3]DAILY from archive'!#REF!</definedName>
    <definedName name="__123Graph_BDAILYRATE" localSheetId="1">'[3]DAILY from archive'!#REF!</definedName>
    <definedName name="__123Graph_BDAILYRATE">'[3]DAILY from archive'!#REF!</definedName>
    <definedName name="__123Graph_BIBA_IBRD" localSheetId="1">[2]WB!#REF!</definedName>
    <definedName name="__123Graph_BIBA_IBRD">[2]WB!#REF!</definedName>
    <definedName name="__123Graph_BIBRD_LEND">[2]WB!$Q$61:$AK$61</definedName>
    <definedName name="__123Graph_BPIPELINE">[2]BoP!$U$358:$AQ$358</definedName>
    <definedName name="__123Graph_BREER" localSheetId="1">[2]ER!#REF!</definedName>
    <definedName name="__123Graph_BREER">[2]ER!#REF!</definedName>
    <definedName name="__123Graph_BRESERVES">[5]NFA!$AX$74:$BZ$74</definedName>
    <definedName name="__123Graph_BWB_ADJ_PRJ">[2]WB!$Q$257:$AK$257</definedName>
    <definedName name="__123Graph_C" localSheetId="1">[6]revagtrim!#REF!</definedName>
    <definedName name="__123Graph_C">[6]revagtrim!#REF!</definedName>
    <definedName name="__123Graph_CDAILYEXR" localSheetId="1">'[3]DAILY from archive'!#REF!</definedName>
    <definedName name="__123Graph_CDAILYEXR">'[3]DAILY from archive'!#REF!</definedName>
    <definedName name="__123Graph_CDAILYRATE" localSheetId="1">'[3]DAILY from archive'!#REF!</definedName>
    <definedName name="__123Graph_CDAILYRATE">'[3]DAILY from archive'!#REF!</definedName>
    <definedName name="__123Graph_CREER" localSheetId="1">[2]ER!#REF!</definedName>
    <definedName name="__123Graph_CREER">[2]ER!#REF!</definedName>
    <definedName name="__123Graph_D" localSheetId="1">[7]SEI!#REF!</definedName>
    <definedName name="__123Graph_D">[7]SEI!#REF!</definedName>
    <definedName name="__123Graph_DDAILYEXR" localSheetId="1">'[3]DAILY from archive'!#REF!</definedName>
    <definedName name="__123Graph_DDAILYEXR">'[3]DAILY from archive'!#REF!</definedName>
    <definedName name="__123Graph_DDAILYRATE" localSheetId="1">'[3]DAILY from archive'!#REF!</definedName>
    <definedName name="__123Graph_DDAILYRATE">'[3]DAILY from archive'!#REF!</definedName>
    <definedName name="__123Graph_E" localSheetId="1">[7]SEI!#REF!</definedName>
    <definedName name="__123Graph_E">[7]SEI!#REF!</definedName>
    <definedName name="__123Graph_EDAILYEXR" localSheetId="1">'[3]DAILY from archive'!#REF!</definedName>
    <definedName name="__123Graph_EDAILYEXR">'[3]DAILY from archive'!#REF!</definedName>
    <definedName name="__123Graph_F" localSheetId="1">[7]SEI!#REF!</definedName>
    <definedName name="__123Graph_F">[7]SEI!#REF!</definedName>
    <definedName name="__123Graph_FDAILYEXR">'[3]DAILY from archive'!$AA$18:$AA$332</definedName>
    <definedName name="__123Graph_X">'[8]SUMMARY TABLE'!$C$5:$S$5</definedName>
    <definedName name="__123Graph_XCUMCHANGE" localSheetId="1">'[3]DAILY from archive'!#REF!</definedName>
    <definedName name="__123Graph_XCUMCHANGE">'[3]DAILY from archive'!#REF!</definedName>
    <definedName name="__123Graph_XDAILYEXR">'[3]DAILY from archive'!$D$177:$D$332</definedName>
    <definedName name="__123Graph_XDAILYRATE">'[3]DAILY from archive'!$D$177:$D$332</definedName>
    <definedName name="__123Graph_XIBRD_LEND">[2]WB!$Q$9:$AK$9</definedName>
    <definedName name="_1__123Graph_A_1" localSheetId="1">'[1]DAILY from archive'!#REF!</definedName>
    <definedName name="_100__123Graph_AREER_1">[2]ER!#REF!</definedName>
    <definedName name="_1001tab12_2">#REF!</definedName>
    <definedName name="_1002tab12_3" localSheetId="1">#REF!</definedName>
    <definedName name="_1005tab12_3">#REF!</definedName>
    <definedName name="_1006tab14_1" localSheetId="1">#REF!</definedName>
    <definedName name="_1009tab14_1">#REF!</definedName>
    <definedName name="_101__123Graph_AREER_2" localSheetId="1">[2]ER!#REF!</definedName>
    <definedName name="_1010tab14_2" localSheetId="1">#REF!</definedName>
    <definedName name="_1013tab14_2">#REF!</definedName>
    <definedName name="_1014tab14_3" localSheetId="1">#REF!</definedName>
    <definedName name="_1017tab14_3">#REF!</definedName>
    <definedName name="_1018tab15_1" localSheetId="1">#REF!</definedName>
    <definedName name="_1021tab15_1">#REF!</definedName>
    <definedName name="_1022tab15_2" localSheetId="1">#REF!</definedName>
    <definedName name="_1025tab15_2">#REF!</definedName>
    <definedName name="_1026tab15_3" localSheetId="1">#REF!</definedName>
    <definedName name="_1029tab15_3">#REF!</definedName>
    <definedName name="_1030tab9_1" localSheetId="1">[9]Assumptions!#REF!</definedName>
    <definedName name="_1033tab9_1">[9]Assumptions!#REF!</definedName>
    <definedName name="_1034tab9_2" localSheetId="1">[9]Assumptions!#REF!</definedName>
    <definedName name="_1037tab9_2">[9]Assumptions!#REF!</definedName>
    <definedName name="_1038tab9_3" localSheetId="1">[9]Assumptions!#REF!</definedName>
    <definedName name="_104__123Graph_AREER_2">[2]ER!#REF!</definedName>
    <definedName name="_1041tab9_3">[9]Assumptions!#REF!</definedName>
    <definedName name="_1042Tabel_1">[10]Tregues!$A$1:$J$50</definedName>
    <definedName name="_1043Tabel_2">[10]Tregues!$A$1:$J$50</definedName>
    <definedName name="_1044TABLE14_1" localSheetId="1">#REF!</definedName>
    <definedName name="_1047TABLE14_1">#REF!</definedName>
    <definedName name="_1048TABLE14_2" localSheetId="1">#REF!</definedName>
    <definedName name="_105__123Graph_AREER_3" localSheetId="1">[2]ER!#REF!</definedName>
    <definedName name="_1051TABLE14_2">#REF!</definedName>
    <definedName name="_1052TABLE14_3" localSheetId="1">#REF!</definedName>
    <definedName name="_1055TABLE14_3">#REF!</definedName>
    <definedName name="_1056TABLE15_1" localSheetId="1">#REF!</definedName>
    <definedName name="_1059TABLE15_1">#REF!</definedName>
    <definedName name="_1060TABLE15_2" localSheetId="1">#REF!</definedName>
    <definedName name="_1063TABLE15_2">#REF!</definedName>
    <definedName name="_1064TABLE15_3" localSheetId="1">#REF!</definedName>
    <definedName name="_1067TABLE15_3">#REF!</definedName>
    <definedName name="_1068Tetor_Ar_TOT_Lek_1" localSheetId="1">'[11]2003'!#REF!</definedName>
    <definedName name="_1071Tetor_Ar_TOT_Lek_1">'[11]2003'!#REF!</definedName>
    <definedName name="_1072Tetor_Ar_TOT_Lek_2" localSheetId="1">'[11]2003'!#REF!</definedName>
    <definedName name="_1075Tetor_Ar_TOT_Lek_2">'[11]2003'!#REF!</definedName>
    <definedName name="_1076Tetor_Ar_TOT_Lek_3" localSheetId="1">'[11]2003'!#REF!</definedName>
    <definedName name="_1079Tetor_Ar_TOT_Lek_3">'[11]2003'!#REF!</definedName>
    <definedName name="_108__123Graph_AREER_3">[2]ER!#REF!</definedName>
    <definedName name="_1080Tetor_Ar_TOT_Valute_1" localSheetId="1">'[11]2003'!#REF!</definedName>
    <definedName name="_1083Tetor_Ar_TOT_Valute_1">'[11]2003'!#REF!</definedName>
    <definedName name="_1084Tetor_Ar_TOT_Valute_2" localSheetId="1">'[11]2003'!#REF!</definedName>
    <definedName name="_1087Tetor_Ar_TOT_Valute_2">'[11]2003'!#REF!</definedName>
    <definedName name="_1088Tetor_Ar_TOT_Valute_3" localSheetId="1">'[11]2003'!#REF!</definedName>
    <definedName name="_109__123Graph_B_1" localSheetId="1">[6]revagtrim!#REF!</definedName>
    <definedName name="_1091Tetor_Ar_TOT_Valute_3">'[11]2003'!#REF!</definedName>
    <definedName name="_1092viti2006_1">[12]kursi!$A$27:$M$37</definedName>
    <definedName name="_1093viti2007_1">[12]kursi!$A$41:$M$51</definedName>
    <definedName name="_1094what_1">{"ca",#N/A,FALSE,"Detailed BOP";"ka",#N/A,FALSE,"Detailed BOP";"btl",#N/A,FALSE,"Detailed BOP";#N/A,#N/A,FALSE,"Debt  Stock TBL";"imfprint",#N/A,FALSE,"IMF";"imfdebtservice",#N/A,FALSE,"IMF";"tradeprint",#N/A,FALSE,"Trade"}</definedName>
    <definedName name="_1095what_10">{"ca",#N/A,FALSE,"Detailed BOP";"ka",#N/A,FALSE,"Detailed BOP";"btl",#N/A,FALSE,"Detailed BOP";#N/A,#N/A,FALSE,"Debt  Stock TBL";"imfprint",#N/A,FALSE,"IMF";"imfdebtservice",#N/A,FALSE,"IMF";"tradeprint",#N/A,FALSE,"Trade"}</definedName>
    <definedName name="_1096what_11">{"ca",#N/A,FALSE,"Detailed BOP";"ka",#N/A,FALSE,"Detailed BOP";"btl",#N/A,FALSE,"Detailed BOP";#N/A,#N/A,FALSE,"Debt  Stock TBL";"imfprint",#N/A,FALSE,"IMF";"imfdebtservice",#N/A,FALSE,"IMF";"tradeprint",#N/A,FALSE,"Trade"}</definedName>
    <definedName name="_1097what_12">{"ca",#N/A,FALSE,"Detailed BOP";"ka",#N/A,FALSE,"Detailed BOP";"btl",#N/A,FALSE,"Detailed BOP";#N/A,#N/A,FALSE,"Debt  Stock TBL";"imfprint",#N/A,FALSE,"IMF";"imfdebtservice",#N/A,FALSE,"IMF";"tradeprint",#N/A,FALSE,"Trade"}</definedName>
    <definedName name="_1098what_2">{"ca",#N/A,FALSE,"Detailed BOP";"ka",#N/A,FALSE,"Detailed BOP";"btl",#N/A,FALSE,"Detailed BOP";#N/A,#N/A,FALSE,"Debt  Stock TBL";"imfprint",#N/A,FALSE,"IMF";"imfdebtservice",#N/A,FALSE,"IMF";"tradeprint",#N/A,FALSE,"Trade"}</definedName>
    <definedName name="_1099what_3">{"ca",#N/A,FALSE,"Detailed BOP";"ka",#N/A,FALSE,"Detailed BOP";"btl",#N/A,FALSE,"Detailed BOP";#N/A,#N/A,FALSE,"Debt  Stock TBL";"imfprint",#N/A,FALSE,"IMF";"imfdebtservice",#N/A,FALSE,"IMF";"tradeprint",#N/A,FALSE,"Trade"}</definedName>
    <definedName name="_1100what_4">{"ca",#N/A,FALSE,"Detailed BOP";"ka",#N/A,FALSE,"Detailed BOP";"btl",#N/A,FALSE,"Detailed BOP";#N/A,#N/A,FALSE,"Debt  Stock TBL";"imfprint",#N/A,FALSE,"IMF";"imfdebtservice",#N/A,FALSE,"IMF";"tradeprint",#N/A,FALSE,"Trade"}</definedName>
    <definedName name="_1101what_5">{"ca",#N/A,FALSE,"Detailed BOP";"ka",#N/A,FALSE,"Detailed BOP";"btl",#N/A,FALSE,"Detailed BOP";#N/A,#N/A,FALSE,"Debt  Stock TBL";"imfprint",#N/A,FALSE,"IMF";"imfdebtservice",#N/A,FALSE,"IMF";"tradeprint",#N/A,FALSE,"Trade"}</definedName>
    <definedName name="_1102what_6">{"ca",#N/A,FALSE,"Detailed BOP";"ka",#N/A,FALSE,"Detailed BOP";"btl",#N/A,FALSE,"Detailed BOP";#N/A,#N/A,FALSE,"Debt  Stock TBL";"imfprint",#N/A,FALSE,"IMF";"imfdebtservice",#N/A,FALSE,"IMF";"tradeprint",#N/A,FALSE,"Trade"}</definedName>
    <definedName name="_1103what_7">{"ca",#N/A,FALSE,"Detailed BOP";"ka",#N/A,FALSE,"Detailed BOP";"btl",#N/A,FALSE,"Detailed BOP";#N/A,#N/A,FALSE,"Debt  Stock TBL";"imfprint",#N/A,FALSE,"IMF";"imfdebtservice",#N/A,FALSE,"IMF";"tradeprint",#N/A,FALSE,"Trade"}</definedName>
    <definedName name="_1104what_8">{"ca",#N/A,FALSE,"Detailed BOP";"ka",#N/A,FALSE,"Detailed BOP";"btl",#N/A,FALSE,"Detailed BOP";#N/A,#N/A,FALSE,"Debt  Stock TBL";"imfprint",#N/A,FALSE,"IMF";"imfdebtservice",#N/A,FALSE,"IMF";"tradeprint",#N/A,FALSE,"Trade"}</definedName>
    <definedName name="_1105what_9">{"ca",#N/A,FALSE,"Detailed BOP";"ka",#N/A,FALSE,"Detailed BOP";"btl",#N/A,FALSE,"Detailed BOP";#N/A,#N/A,FALSE,"Debt  Stock TBL";"imfprint",#N/A,FALSE,"IMF";"imfdebtservice",#N/A,FALSE,"IMF";"tradeprint",#N/A,FALSE,"Trade"}</definedName>
    <definedName name="_1106what_1_1">{"ca",#N/A,FALSE,"Detailed BOP";"ka",#N/A,FALSE,"Detailed BOP";"btl",#N/A,FALSE,"Detailed BOP";#N/A,#N/A,FALSE,"Debt  Stock TBL";"imfprint",#N/A,FALSE,"IMF";"imfdebtservice",#N/A,FALSE,"IMF";"tradeprint",#N/A,FALSE,"Trade"}</definedName>
    <definedName name="_1107what_2_1">{"ca",#N/A,FALSE,"Detailed BOP";"ka",#N/A,FALSE,"Detailed BOP";"btl",#N/A,FALSE,"Detailed BOP";#N/A,#N/A,FALSE,"Debt  Stock TBL";"imfprint",#N/A,FALSE,"IMF";"imfdebtservice",#N/A,FALSE,"IMF";"tradeprint",#N/A,FALSE,"Trade"}</definedName>
    <definedName name="_1108what_3_1">{"ca",#N/A,FALSE,"Detailed BOP";"ka",#N/A,FALSE,"Detailed BOP";"btl",#N/A,FALSE,"Detailed BOP";#N/A,#N/A,FALSE,"Debt  Stock TBL";"imfprint",#N/A,FALSE,"IMF";"imfdebtservice",#N/A,FALSE,"IMF";"tradeprint",#N/A,FALSE,"Trade"}</definedName>
    <definedName name="_1109wrn.BOP_MIDTERM._1">{"BOP_TAB",#N/A,FALSE,"N";"MIDTERM_TAB",#N/A,FALSE,"O"}</definedName>
    <definedName name="_1110wrn.BOP_MIDTERM._10">{"BOP_TAB",#N/A,FALSE,"N";"MIDTERM_TAB",#N/A,FALSE,"O"}</definedName>
    <definedName name="_1111wrn.BOP_MIDTERM._11">{"BOP_TAB",#N/A,FALSE,"N";"MIDTERM_TAB",#N/A,FALSE,"O"}</definedName>
    <definedName name="_1112wrn.BOP_MIDTERM._12">{"BOP_TAB",#N/A,FALSE,"N";"MIDTERM_TAB",#N/A,FALSE,"O"}</definedName>
    <definedName name="_1113wrn.BOP_MIDTERM._2">{"BOP_TAB",#N/A,FALSE,"N";"MIDTERM_TAB",#N/A,FALSE,"O"}</definedName>
    <definedName name="_1114wrn.BOP_MIDTERM._3">{"BOP_TAB",#N/A,FALSE,"N";"MIDTERM_TAB",#N/A,FALSE,"O"}</definedName>
    <definedName name="_1115wrn.BOP_MIDTERM._4">{"BOP_TAB",#N/A,FALSE,"N";"MIDTERM_TAB",#N/A,FALSE,"O"}</definedName>
    <definedName name="_1116wrn.BOP_MIDTERM._5">{"BOP_TAB",#N/A,FALSE,"N";"MIDTERM_TAB",#N/A,FALSE,"O"}</definedName>
    <definedName name="_1117wrn.BOP_MIDTERM._6">{"BOP_TAB",#N/A,FALSE,"N";"MIDTERM_TAB",#N/A,FALSE,"O"}</definedName>
    <definedName name="_1118wrn.BOP_MIDTERM._7">{"BOP_TAB",#N/A,FALSE,"N";"MIDTERM_TAB",#N/A,FALSE,"O"}</definedName>
    <definedName name="_1119wrn.BOP_MIDTERM._8">{"BOP_TAB",#N/A,FALSE,"N";"MIDTERM_TAB",#N/A,FALSE,"O"}</definedName>
    <definedName name="_112__123Graph_B_1">[6]revagtrim!#REF!</definedName>
    <definedName name="_1120wrn.BOP_MIDTERM._9">{"BOP_TAB",#N/A,FALSE,"N";"MIDTERM_TAB",#N/A,FALSE,"O"}</definedName>
    <definedName name="_1121wrn.BOP_MIDTERM._1_1">{"BOP_TAB",#N/A,FALSE,"N";"MIDTERM_TAB",#N/A,FALSE,"O"}</definedName>
    <definedName name="_1122wrn.BOP_MIDTERM._2_1">{"BOP_TAB",#N/A,FALSE,"N";"MIDTERM_TAB",#N/A,FALSE,"O"}</definedName>
    <definedName name="_1123wrn.BOP_MIDTERM._3_1">{"BOP_TAB",#N/A,FALSE,"N";"MIDTERM_TAB",#N/A,FALSE,"O"}</definedName>
    <definedName name="_1124wrn.formula._1">{#N/A,#N/A,FALSE,"MS"}</definedName>
    <definedName name="_1125wrn.formula._10">{#N/A,#N/A,FALSE,"MS"}</definedName>
    <definedName name="_1126wrn.formula._11">{#N/A,#N/A,FALSE,"MS"}</definedName>
    <definedName name="_1127wrn.formula._12">{#N/A,#N/A,FALSE,"MS"}</definedName>
    <definedName name="_1128wrn.formula._2">{#N/A,#N/A,FALSE,"MS"}</definedName>
    <definedName name="_1129wrn.formula._3">{#N/A,#N/A,FALSE,"MS"}</definedName>
    <definedName name="_113__123Graph_B_2" localSheetId="1">[6]revagtrim!#REF!</definedName>
    <definedName name="_1130wrn.formula._4">{#N/A,#N/A,FALSE,"MS"}</definedName>
    <definedName name="_1131wrn.formula._5">{#N/A,#N/A,FALSE,"MS"}</definedName>
    <definedName name="_1132wrn.formula._6">{#N/A,#N/A,FALSE,"MS"}</definedName>
    <definedName name="_1133wrn.formula._7">{#N/A,#N/A,FALSE,"MS"}</definedName>
    <definedName name="_1134wrn.formula._8">{#N/A,#N/A,FALSE,"MS"}</definedName>
    <definedName name="_1135wrn.formula._9">{#N/A,#N/A,FALSE,"MS"}</definedName>
    <definedName name="_1136wrn.formula._1_1">{#N/A,#N/A,FALSE,"MS"}</definedName>
    <definedName name="_1137wrn.formula._2_1">{#N/A,#N/A,FALSE,"MS"}</definedName>
    <definedName name="_1138wrn.formula._3_1">{#N/A,#N/A,FALSE,"MS"}</definedName>
    <definedName name="_1139wrn.IMF._.RR._.Office._1">{"ca",#N/A,FALSE,"Detailed BOP";"ka",#N/A,FALSE,"Detailed BOP";"btl",#N/A,FALSE,"Detailed BOP";#N/A,#N/A,FALSE,"Debt  Stock TBL";"imfprint",#N/A,FALSE,"IMF";"imfdebtservice",#N/A,FALSE,"IMF";"tradeprint",#N/A,FALSE,"Trade"}</definedName>
    <definedName name="_1140wrn.IMF._.RR._.Office._10">{"ca",#N/A,FALSE,"Detailed BOP";"ka",#N/A,FALSE,"Detailed BOP";"btl",#N/A,FALSE,"Detailed BOP";#N/A,#N/A,FALSE,"Debt  Stock TBL";"imfprint",#N/A,FALSE,"IMF";"imfdebtservice",#N/A,FALSE,"IMF";"tradeprint",#N/A,FALSE,"Trade"}</definedName>
    <definedName name="_1141wrn.IMF._.RR._.Office._11">{"ca",#N/A,FALSE,"Detailed BOP";"ka",#N/A,FALSE,"Detailed BOP";"btl",#N/A,FALSE,"Detailed BOP";#N/A,#N/A,FALSE,"Debt  Stock TBL";"imfprint",#N/A,FALSE,"IMF";"imfdebtservice",#N/A,FALSE,"IMF";"tradeprint",#N/A,FALSE,"Trade"}</definedName>
    <definedName name="_1142wrn.IMF._.RR._.Office._12">{"ca",#N/A,FALSE,"Detailed BOP";"ka",#N/A,FALSE,"Detailed BOP";"btl",#N/A,FALSE,"Detailed BOP";#N/A,#N/A,FALSE,"Debt  Stock TBL";"imfprint",#N/A,FALSE,"IMF";"imfdebtservice",#N/A,FALSE,"IMF";"tradeprint",#N/A,FALSE,"Trade"}</definedName>
    <definedName name="_1143wrn.IMF._.RR._.Office._2">{"ca",#N/A,FALSE,"Detailed BOP";"ka",#N/A,FALSE,"Detailed BOP";"btl",#N/A,FALSE,"Detailed BOP";#N/A,#N/A,FALSE,"Debt  Stock TBL";"imfprint",#N/A,FALSE,"IMF";"imfdebtservice",#N/A,FALSE,"IMF";"tradeprint",#N/A,FALSE,"Trade"}</definedName>
    <definedName name="_1144wrn.IMF._.RR._.Office._3">{"ca",#N/A,FALSE,"Detailed BOP";"ka",#N/A,FALSE,"Detailed BOP";"btl",#N/A,FALSE,"Detailed BOP";#N/A,#N/A,FALSE,"Debt  Stock TBL";"imfprint",#N/A,FALSE,"IMF";"imfdebtservice",#N/A,FALSE,"IMF";"tradeprint",#N/A,FALSE,"Trade"}</definedName>
    <definedName name="_1145wrn.IMF._.RR._.Office._4">{"ca",#N/A,FALSE,"Detailed BOP";"ka",#N/A,FALSE,"Detailed BOP";"btl",#N/A,FALSE,"Detailed BOP";#N/A,#N/A,FALSE,"Debt  Stock TBL";"imfprint",#N/A,FALSE,"IMF";"imfdebtservice",#N/A,FALSE,"IMF";"tradeprint",#N/A,FALSE,"Trade"}</definedName>
    <definedName name="_1146wrn.IMF._.RR._.Office._5">{"ca",#N/A,FALSE,"Detailed BOP";"ka",#N/A,FALSE,"Detailed BOP";"btl",#N/A,FALSE,"Detailed BOP";#N/A,#N/A,FALSE,"Debt  Stock TBL";"imfprint",#N/A,FALSE,"IMF";"imfdebtservice",#N/A,FALSE,"IMF";"tradeprint",#N/A,FALSE,"Trade"}</definedName>
    <definedName name="_1147wrn.IMF._.RR._.Office._6">{"ca",#N/A,FALSE,"Detailed BOP";"ka",#N/A,FALSE,"Detailed BOP";"btl",#N/A,FALSE,"Detailed BOP";#N/A,#N/A,FALSE,"Debt  Stock TBL";"imfprint",#N/A,FALSE,"IMF";"imfdebtservice",#N/A,FALSE,"IMF";"tradeprint",#N/A,FALSE,"Trade"}</definedName>
    <definedName name="_1148wrn.IMF._.RR._.Office._7">{"ca",#N/A,FALSE,"Detailed BOP";"ka",#N/A,FALSE,"Detailed BOP";"btl",#N/A,FALSE,"Detailed BOP";#N/A,#N/A,FALSE,"Debt  Stock TBL";"imfprint",#N/A,FALSE,"IMF";"imfdebtservice",#N/A,FALSE,"IMF";"tradeprint",#N/A,FALSE,"Trade"}</definedName>
    <definedName name="_1149wrn.IMF._.RR._.Office._8">{"ca",#N/A,FALSE,"Detailed BOP";"ka",#N/A,FALSE,"Detailed BOP";"btl",#N/A,FALSE,"Detailed BOP";#N/A,#N/A,FALSE,"Debt  Stock TBL";"imfprint",#N/A,FALSE,"IMF";"imfdebtservice",#N/A,FALSE,"IMF";"tradeprint",#N/A,FALSE,"Trade"}</definedName>
    <definedName name="_1150wrn.IMF._.RR._.Office._9">{"ca",#N/A,FALSE,"Detailed BOP";"ka",#N/A,FALSE,"Detailed BOP";"btl",#N/A,FALSE,"Detailed BOP";#N/A,#N/A,FALSE,"Debt  Stock TBL";"imfprint",#N/A,FALSE,"IMF";"imfdebtservice",#N/A,FALSE,"IMF";"tradeprint",#N/A,FALSE,"Trade"}</definedName>
    <definedName name="_1151wrn.IMF._.RR._.Office._1_1">{"ca",#N/A,FALSE,"Detailed BOP";"ka",#N/A,FALSE,"Detailed BOP";"btl",#N/A,FALSE,"Detailed BOP";#N/A,#N/A,FALSE,"Debt  Stock TBL";"imfprint",#N/A,FALSE,"IMF";"imfdebtservice",#N/A,FALSE,"IMF";"tradeprint",#N/A,FALSE,"Trade"}</definedName>
    <definedName name="_1152wrn.IMF._.RR._.Office._2_1">{"ca",#N/A,FALSE,"Detailed BOP";"ka",#N/A,FALSE,"Detailed BOP";"btl",#N/A,FALSE,"Detailed BOP";#N/A,#N/A,FALSE,"Debt  Stock TBL";"imfprint",#N/A,FALSE,"IMF";"imfdebtservice",#N/A,FALSE,"IMF";"tradeprint",#N/A,FALSE,"Trade"}</definedName>
    <definedName name="_1153wrn.IMF._.RR._.Office._3_1">{"ca",#N/A,FALSE,"Detailed BOP";"ka",#N/A,FALSE,"Detailed BOP";"btl",#N/A,FALSE,"Detailed BOP";#N/A,#N/A,FALSE,"Debt  Stock TBL";"imfprint",#N/A,FALSE,"IMF";"imfdebtservice",#N/A,FALSE,"IMF";"tradeprint",#N/A,FALSE,"Trade"}</definedName>
    <definedName name="_1154wrn.Input._.and._.output._.tables._1">{#N/A,#N/A,FALSE,"SimInp1";#N/A,#N/A,FALSE,"SimInp2";#N/A,#N/A,FALSE,"SimOut1";#N/A,#N/A,FALSE,"SimOut2";#N/A,#N/A,FALSE,"SimOut3";#N/A,#N/A,FALSE,"SimOut4";#N/A,#N/A,FALSE,"SimOut5"}</definedName>
    <definedName name="_1155wrn.Input._.and._.output._.tables._10">{#N/A,#N/A,FALSE,"SimInp1";#N/A,#N/A,FALSE,"SimInp2";#N/A,#N/A,FALSE,"SimOut1";#N/A,#N/A,FALSE,"SimOut2";#N/A,#N/A,FALSE,"SimOut3";#N/A,#N/A,FALSE,"SimOut4";#N/A,#N/A,FALSE,"SimOut5"}</definedName>
    <definedName name="_1156wrn.Input._.and._.output._.tables._11">{#N/A,#N/A,FALSE,"SimInp1";#N/A,#N/A,FALSE,"SimInp2";#N/A,#N/A,FALSE,"SimOut1";#N/A,#N/A,FALSE,"SimOut2";#N/A,#N/A,FALSE,"SimOut3";#N/A,#N/A,FALSE,"SimOut4";#N/A,#N/A,FALSE,"SimOut5"}</definedName>
    <definedName name="_1157wrn.Input._.and._.output._.tables._12">{#N/A,#N/A,FALSE,"SimInp1";#N/A,#N/A,FALSE,"SimInp2";#N/A,#N/A,FALSE,"SimOut1";#N/A,#N/A,FALSE,"SimOut2";#N/A,#N/A,FALSE,"SimOut3";#N/A,#N/A,FALSE,"SimOut4";#N/A,#N/A,FALSE,"SimOut5"}</definedName>
    <definedName name="_1158wrn.Input._.and._.output._.tables._2">{#N/A,#N/A,FALSE,"SimInp1";#N/A,#N/A,FALSE,"SimInp2";#N/A,#N/A,FALSE,"SimOut1";#N/A,#N/A,FALSE,"SimOut2";#N/A,#N/A,FALSE,"SimOut3";#N/A,#N/A,FALSE,"SimOut4";#N/A,#N/A,FALSE,"SimOut5"}</definedName>
    <definedName name="_1159wrn.Input._.and._.output._.tables._3">{#N/A,#N/A,FALSE,"SimInp1";#N/A,#N/A,FALSE,"SimInp2";#N/A,#N/A,FALSE,"SimOut1";#N/A,#N/A,FALSE,"SimOut2";#N/A,#N/A,FALSE,"SimOut3";#N/A,#N/A,FALSE,"SimOut4";#N/A,#N/A,FALSE,"SimOut5"}</definedName>
    <definedName name="_116__123Graph_B_2">[6]revagtrim!#REF!</definedName>
    <definedName name="_1160wrn.Input._.and._.output._.tables._4">{#N/A,#N/A,FALSE,"SimInp1";#N/A,#N/A,FALSE,"SimInp2";#N/A,#N/A,FALSE,"SimOut1";#N/A,#N/A,FALSE,"SimOut2";#N/A,#N/A,FALSE,"SimOut3";#N/A,#N/A,FALSE,"SimOut4";#N/A,#N/A,FALSE,"SimOut5"}</definedName>
    <definedName name="_1161wrn.Input._.and._.output._.tables._5">{#N/A,#N/A,FALSE,"SimInp1";#N/A,#N/A,FALSE,"SimInp2";#N/A,#N/A,FALSE,"SimOut1";#N/A,#N/A,FALSE,"SimOut2";#N/A,#N/A,FALSE,"SimOut3";#N/A,#N/A,FALSE,"SimOut4";#N/A,#N/A,FALSE,"SimOut5"}</definedName>
    <definedName name="_1162wrn.Input._.and._.output._.tables._6">{#N/A,#N/A,FALSE,"SimInp1";#N/A,#N/A,FALSE,"SimInp2";#N/A,#N/A,FALSE,"SimOut1";#N/A,#N/A,FALSE,"SimOut2";#N/A,#N/A,FALSE,"SimOut3";#N/A,#N/A,FALSE,"SimOut4";#N/A,#N/A,FALSE,"SimOut5"}</definedName>
    <definedName name="_1163wrn.Input._.and._.output._.tables._7">{#N/A,#N/A,FALSE,"SimInp1";#N/A,#N/A,FALSE,"SimInp2";#N/A,#N/A,FALSE,"SimOut1";#N/A,#N/A,FALSE,"SimOut2";#N/A,#N/A,FALSE,"SimOut3";#N/A,#N/A,FALSE,"SimOut4";#N/A,#N/A,FALSE,"SimOut5"}</definedName>
    <definedName name="_1164wrn.Input._.and._.output._.tables._8">{#N/A,#N/A,FALSE,"SimInp1";#N/A,#N/A,FALSE,"SimInp2";#N/A,#N/A,FALSE,"SimOut1";#N/A,#N/A,FALSE,"SimOut2";#N/A,#N/A,FALSE,"SimOut3";#N/A,#N/A,FALSE,"SimOut4";#N/A,#N/A,FALSE,"SimOut5"}</definedName>
    <definedName name="_1165wrn.Input._.and._.output._.tables._9">{#N/A,#N/A,FALSE,"SimInp1";#N/A,#N/A,FALSE,"SimInp2";#N/A,#N/A,FALSE,"SimOut1";#N/A,#N/A,FALSE,"SimOut2";#N/A,#N/A,FALSE,"SimOut3";#N/A,#N/A,FALSE,"SimOut4";#N/A,#N/A,FALSE,"SimOut5"}</definedName>
    <definedName name="_1166wrn.Input._.and._.output._.tables._1_1">{#N/A,#N/A,FALSE,"SimInp1";#N/A,#N/A,FALSE,"SimInp2";#N/A,#N/A,FALSE,"SimOut1";#N/A,#N/A,FALSE,"SimOut2";#N/A,#N/A,FALSE,"SimOut3";#N/A,#N/A,FALSE,"SimOut4";#N/A,#N/A,FALSE,"SimOut5"}</definedName>
    <definedName name="_1167wrn.Input._.and._.output._.tables._2_1">{#N/A,#N/A,FALSE,"SimInp1";#N/A,#N/A,FALSE,"SimInp2";#N/A,#N/A,FALSE,"SimOut1";#N/A,#N/A,FALSE,"SimOut2";#N/A,#N/A,FALSE,"SimOut3";#N/A,#N/A,FALSE,"SimOut4";#N/A,#N/A,FALSE,"SimOut5"}</definedName>
    <definedName name="_1168wrn.Input._.and._.output._.tables._3_1">{#N/A,#N/A,FALSE,"SimInp1";#N/A,#N/A,FALSE,"SimInp2";#N/A,#N/A,FALSE,"SimOut1";#N/A,#N/A,FALSE,"SimOut2";#N/A,#N/A,FALSE,"SimOut3";#N/A,#N/A,FALSE,"SimOut4";#N/A,#N/A,FALSE,"SimOut5"}</definedName>
    <definedName name="_1169wrn.Main._.Economic._.Indicators._1">{"Main Economic Indicators",#N/A,FALSE,"C"}</definedName>
    <definedName name="_117__123Graph_B_3" localSheetId="1">[6]revagtrim!#REF!</definedName>
    <definedName name="_1170wrn.Main._.Economic._.Indicators._10">{"Main Economic Indicators",#N/A,FALSE,"C"}</definedName>
    <definedName name="_1171wrn.Main._.Economic._.Indicators._11">{"Main Economic Indicators",#N/A,FALSE,"C"}</definedName>
    <definedName name="_1172wrn.Main._.Economic._.Indicators._12">{"Main Economic Indicators",#N/A,FALSE,"C"}</definedName>
    <definedName name="_1173wrn.Main._.Economic._.Indicators._2">{"Main Economic Indicators",#N/A,FALSE,"C"}</definedName>
    <definedName name="_1174wrn.Main._.Economic._.Indicators._3">{"Main Economic Indicators",#N/A,FALSE,"C"}</definedName>
    <definedName name="_1175wrn.Main._.Economic._.Indicators._4">{"Main Economic Indicators",#N/A,FALSE,"C"}</definedName>
    <definedName name="_1176wrn.Main._.Economic._.Indicators._5">{"Main Economic Indicators",#N/A,FALSE,"C"}</definedName>
    <definedName name="_1177wrn.Main._.Economic._.Indicators._6">{"Main Economic Indicators",#N/A,FALSE,"C"}</definedName>
    <definedName name="_1178wrn.Main._.Economic._.Indicators._7">{"Main Economic Indicators",#N/A,FALSE,"C"}</definedName>
    <definedName name="_1179wrn.Main._.Economic._.Indicators._8">{"Main Economic Indicators",#N/A,FALSE,"C"}</definedName>
    <definedName name="_1180wrn.Main._.Economic._.Indicators._9">{"Main Economic Indicators",#N/A,FALSE,"C"}</definedName>
    <definedName name="_1181wrn.Main._.Economic._.Indicators._1_1">{"Main Economic Indicators",#N/A,FALSE,"C"}</definedName>
    <definedName name="_1182wrn.Main._.Economic._.Indicators._2_1">{"Main Economic Indicators",#N/A,FALSE,"C"}</definedName>
    <definedName name="_1183wrn.Main._.Economic._.Indicators._3_1">{"Main Economic Indicators",#N/A,FALSE,"C"}</definedName>
    <definedName name="_1184wrn.MDABOP._1">{"BOP_TAB",#N/A,FALSE,"N";"MIDTERM_TAB",#N/A,FALSE,"O";"FUND_CRED",#N/A,FALSE,"P";"DEBT_TAB1",#N/A,FALSE,"Q";"DEBT_TAB2",#N/A,FALSE,"Q";"FORFIN_TAB1",#N/A,FALSE,"R";"FORFIN_TAB2",#N/A,FALSE,"R";"BOP_ANALY",#N/A,FALSE,"U"}</definedName>
    <definedName name="_1185wrn.MDABOP._10">{"BOP_TAB",#N/A,FALSE,"N";"MIDTERM_TAB",#N/A,FALSE,"O";"FUND_CRED",#N/A,FALSE,"P";"DEBT_TAB1",#N/A,FALSE,"Q";"DEBT_TAB2",#N/A,FALSE,"Q";"FORFIN_TAB1",#N/A,FALSE,"R";"FORFIN_TAB2",#N/A,FALSE,"R";"BOP_ANALY",#N/A,FALSE,"U"}</definedName>
    <definedName name="_1186wrn.MDABOP._11">{"BOP_TAB",#N/A,FALSE,"N";"MIDTERM_TAB",#N/A,FALSE,"O";"FUND_CRED",#N/A,FALSE,"P";"DEBT_TAB1",#N/A,FALSE,"Q";"DEBT_TAB2",#N/A,FALSE,"Q";"FORFIN_TAB1",#N/A,FALSE,"R";"FORFIN_TAB2",#N/A,FALSE,"R";"BOP_ANALY",#N/A,FALSE,"U"}</definedName>
    <definedName name="_1187wrn.MDABOP._12">{"BOP_TAB",#N/A,FALSE,"N";"MIDTERM_TAB",#N/A,FALSE,"O";"FUND_CRED",#N/A,FALSE,"P";"DEBT_TAB1",#N/A,FALSE,"Q";"DEBT_TAB2",#N/A,FALSE,"Q";"FORFIN_TAB1",#N/A,FALSE,"R";"FORFIN_TAB2",#N/A,FALSE,"R";"BOP_ANALY",#N/A,FALSE,"U"}</definedName>
    <definedName name="_1188wrn.MDABOP._2">{"BOP_TAB",#N/A,FALSE,"N";"MIDTERM_TAB",#N/A,FALSE,"O";"FUND_CRED",#N/A,FALSE,"P";"DEBT_TAB1",#N/A,FALSE,"Q";"DEBT_TAB2",#N/A,FALSE,"Q";"FORFIN_TAB1",#N/A,FALSE,"R";"FORFIN_TAB2",#N/A,FALSE,"R";"BOP_ANALY",#N/A,FALSE,"U"}</definedName>
    <definedName name="_1189wrn.MDABOP._3">{"BOP_TAB",#N/A,FALSE,"N";"MIDTERM_TAB",#N/A,FALSE,"O";"FUND_CRED",#N/A,FALSE,"P";"DEBT_TAB1",#N/A,FALSE,"Q";"DEBT_TAB2",#N/A,FALSE,"Q";"FORFIN_TAB1",#N/A,FALSE,"R";"FORFIN_TAB2",#N/A,FALSE,"R";"BOP_ANALY",#N/A,FALSE,"U"}</definedName>
    <definedName name="_1190wrn.MDABOP._4">{"BOP_TAB",#N/A,FALSE,"N";"MIDTERM_TAB",#N/A,FALSE,"O";"FUND_CRED",#N/A,FALSE,"P";"DEBT_TAB1",#N/A,FALSE,"Q";"DEBT_TAB2",#N/A,FALSE,"Q";"FORFIN_TAB1",#N/A,FALSE,"R";"FORFIN_TAB2",#N/A,FALSE,"R";"BOP_ANALY",#N/A,FALSE,"U"}</definedName>
    <definedName name="_1191wrn.MDABOP._5">{"BOP_TAB",#N/A,FALSE,"N";"MIDTERM_TAB",#N/A,FALSE,"O";"FUND_CRED",#N/A,FALSE,"P";"DEBT_TAB1",#N/A,FALSE,"Q";"DEBT_TAB2",#N/A,FALSE,"Q";"FORFIN_TAB1",#N/A,FALSE,"R";"FORFIN_TAB2",#N/A,FALSE,"R";"BOP_ANALY",#N/A,FALSE,"U"}</definedName>
    <definedName name="_1192wrn.MDABOP._6">{"BOP_TAB",#N/A,FALSE,"N";"MIDTERM_TAB",#N/A,FALSE,"O";"FUND_CRED",#N/A,FALSE,"P";"DEBT_TAB1",#N/A,FALSE,"Q";"DEBT_TAB2",#N/A,FALSE,"Q";"FORFIN_TAB1",#N/A,FALSE,"R";"FORFIN_TAB2",#N/A,FALSE,"R";"BOP_ANALY",#N/A,FALSE,"U"}</definedName>
    <definedName name="_1193wrn.MDABOP._7">{"BOP_TAB",#N/A,FALSE,"N";"MIDTERM_TAB",#N/A,FALSE,"O";"FUND_CRED",#N/A,FALSE,"P";"DEBT_TAB1",#N/A,FALSE,"Q";"DEBT_TAB2",#N/A,FALSE,"Q";"FORFIN_TAB1",#N/A,FALSE,"R";"FORFIN_TAB2",#N/A,FALSE,"R";"BOP_ANALY",#N/A,FALSE,"U"}</definedName>
    <definedName name="_1194wrn.MDABOP._8">{"BOP_TAB",#N/A,FALSE,"N";"MIDTERM_TAB",#N/A,FALSE,"O";"FUND_CRED",#N/A,FALSE,"P";"DEBT_TAB1",#N/A,FALSE,"Q";"DEBT_TAB2",#N/A,FALSE,"Q";"FORFIN_TAB1",#N/A,FALSE,"R";"FORFIN_TAB2",#N/A,FALSE,"R";"BOP_ANALY",#N/A,FALSE,"U"}</definedName>
    <definedName name="_1195wrn.MDABOP._9">{"BOP_TAB",#N/A,FALSE,"N";"MIDTERM_TAB",#N/A,FALSE,"O";"FUND_CRED",#N/A,FALSE,"P";"DEBT_TAB1",#N/A,FALSE,"Q";"DEBT_TAB2",#N/A,FALSE,"Q";"FORFIN_TAB1",#N/A,FALSE,"R";"FORFIN_TAB2",#N/A,FALSE,"R";"BOP_ANALY",#N/A,FALSE,"U"}</definedName>
    <definedName name="_1196wrn.MDABOP._1_1">{"BOP_TAB",#N/A,FALSE,"N";"MIDTERM_TAB",#N/A,FALSE,"O";"FUND_CRED",#N/A,FALSE,"P";"DEBT_TAB1",#N/A,FALSE,"Q";"DEBT_TAB2",#N/A,FALSE,"Q";"FORFIN_TAB1",#N/A,FALSE,"R";"FORFIN_TAB2",#N/A,FALSE,"R";"BOP_ANALY",#N/A,FALSE,"U"}</definedName>
    <definedName name="_1197wrn.MDABOP._2_1">{"BOP_TAB",#N/A,FALSE,"N";"MIDTERM_TAB",#N/A,FALSE,"O";"FUND_CRED",#N/A,FALSE,"P";"DEBT_TAB1",#N/A,FALSE,"Q";"DEBT_TAB2",#N/A,FALSE,"Q";"FORFIN_TAB1",#N/A,FALSE,"R";"FORFIN_TAB2",#N/A,FALSE,"R";"BOP_ANALY",#N/A,FALSE,"U"}</definedName>
    <definedName name="_1198wrn.MDABOP._3_1">{"BOP_TAB",#N/A,FALSE,"N";"MIDTERM_TAB",#N/A,FALSE,"O";"FUND_CRED",#N/A,FALSE,"P";"DEBT_TAB1",#N/A,FALSE,"Q";"DEBT_TAB2",#N/A,FALSE,"Q";"FORFIN_TAB1",#N/A,FALSE,"R";"FORFIN_TAB2",#N/A,FALSE,"R";"BOP_ANALY",#N/A,FALSE,"U"}</definedName>
    <definedName name="_1199wrn.MONA._1">{"MONA",#N/A,FALSE,"S"}</definedName>
    <definedName name="_12__123Graph_A_3">'[1]DAILY from archive'!#REF!</definedName>
    <definedName name="_120__123Graph_B_3">[6]revagtrim!#REF!</definedName>
    <definedName name="_1200wrn.MONA._10">{"MONA",#N/A,FALSE,"S"}</definedName>
    <definedName name="_1201wrn.MONA._11">{"MONA",#N/A,FALSE,"S"}</definedName>
    <definedName name="_1202wrn.MONA._12">{"MONA",#N/A,FALSE,"S"}</definedName>
    <definedName name="_1203wrn.MONA._2">{"MONA",#N/A,FALSE,"S"}</definedName>
    <definedName name="_1204wrn.MONA._3">{"MONA",#N/A,FALSE,"S"}</definedName>
    <definedName name="_1205wrn.MONA._4">{"MONA",#N/A,FALSE,"S"}</definedName>
    <definedName name="_1206wrn.MONA._5">{"MONA",#N/A,FALSE,"S"}</definedName>
    <definedName name="_1207wrn.MONA._6">{"MONA",#N/A,FALSE,"S"}</definedName>
    <definedName name="_1208wrn.MONA._7">{"MONA",#N/A,FALSE,"S"}</definedName>
    <definedName name="_1209wrn.MONA._8">{"MONA",#N/A,FALSE,"S"}</definedName>
    <definedName name="_121__123Graph_BCPI_ER_LOG_1" localSheetId="1">[2]ER!#REF!</definedName>
    <definedName name="_1210wrn.MONA._9">{"MONA",#N/A,FALSE,"S"}</definedName>
    <definedName name="_1211wrn.MONA._1_1">{"MONA",#N/A,FALSE,"S"}</definedName>
    <definedName name="_1212wrn.MONA._2_1">{"MONA",#N/A,FALSE,"S"}</definedName>
    <definedName name="_1213wrn.MONA._3_1">{"MONA",#N/A,FALSE,"S"}</definedName>
    <definedName name="_1214wrn.Output._.tables._1">{#N/A,#N/A,FALSE,"I";#N/A,#N/A,FALSE,"J";#N/A,#N/A,FALSE,"K";#N/A,#N/A,FALSE,"L";#N/A,#N/A,FALSE,"M";#N/A,#N/A,FALSE,"N";#N/A,#N/A,FALSE,"O"}</definedName>
    <definedName name="_1215wrn.Output._.tables._10">{#N/A,#N/A,FALSE,"I";#N/A,#N/A,FALSE,"J";#N/A,#N/A,FALSE,"K";#N/A,#N/A,FALSE,"L";#N/A,#N/A,FALSE,"M";#N/A,#N/A,FALSE,"N";#N/A,#N/A,FALSE,"O"}</definedName>
    <definedName name="_1216wrn.Output._.tables._11">{#N/A,#N/A,FALSE,"I";#N/A,#N/A,FALSE,"J";#N/A,#N/A,FALSE,"K";#N/A,#N/A,FALSE,"L";#N/A,#N/A,FALSE,"M";#N/A,#N/A,FALSE,"N";#N/A,#N/A,FALSE,"O"}</definedName>
    <definedName name="_1217wrn.Output._.tables._12">{#N/A,#N/A,FALSE,"I";#N/A,#N/A,FALSE,"J";#N/A,#N/A,FALSE,"K";#N/A,#N/A,FALSE,"L";#N/A,#N/A,FALSE,"M";#N/A,#N/A,FALSE,"N";#N/A,#N/A,FALSE,"O"}</definedName>
    <definedName name="_1218wrn.Output._.tables._2">{#N/A,#N/A,FALSE,"I";#N/A,#N/A,FALSE,"J";#N/A,#N/A,FALSE,"K";#N/A,#N/A,FALSE,"L";#N/A,#N/A,FALSE,"M";#N/A,#N/A,FALSE,"N";#N/A,#N/A,FALSE,"O"}</definedName>
    <definedName name="_1219wrn.Output._.tables._3">{#N/A,#N/A,FALSE,"I";#N/A,#N/A,FALSE,"J";#N/A,#N/A,FALSE,"K";#N/A,#N/A,FALSE,"L";#N/A,#N/A,FALSE,"M";#N/A,#N/A,FALSE,"N";#N/A,#N/A,FALSE,"O"}</definedName>
    <definedName name="_1220wrn.Output._.tables._4">{#N/A,#N/A,FALSE,"I";#N/A,#N/A,FALSE,"J";#N/A,#N/A,FALSE,"K";#N/A,#N/A,FALSE,"L";#N/A,#N/A,FALSE,"M";#N/A,#N/A,FALSE,"N";#N/A,#N/A,FALSE,"O"}</definedName>
    <definedName name="_1221wrn.Output._.tables._5">{#N/A,#N/A,FALSE,"I";#N/A,#N/A,FALSE,"J";#N/A,#N/A,FALSE,"K";#N/A,#N/A,FALSE,"L";#N/A,#N/A,FALSE,"M";#N/A,#N/A,FALSE,"N";#N/A,#N/A,FALSE,"O"}</definedName>
    <definedName name="_1222wrn.Output._.tables._6">{#N/A,#N/A,FALSE,"I";#N/A,#N/A,FALSE,"J";#N/A,#N/A,FALSE,"K";#N/A,#N/A,FALSE,"L";#N/A,#N/A,FALSE,"M";#N/A,#N/A,FALSE,"N";#N/A,#N/A,FALSE,"O"}</definedName>
    <definedName name="_1223wrn.Output._.tables._7">{#N/A,#N/A,FALSE,"I";#N/A,#N/A,FALSE,"J";#N/A,#N/A,FALSE,"K";#N/A,#N/A,FALSE,"L";#N/A,#N/A,FALSE,"M";#N/A,#N/A,FALSE,"N";#N/A,#N/A,FALSE,"O"}</definedName>
    <definedName name="_1224wrn.Output._.tables._8">{#N/A,#N/A,FALSE,"I";#N/A,#N/A,FALSE,"J";#N/A,#N/A,FALSE,"K";#N/A,#N/A,FALSE,"L";#N/A,#N/A,FALSE,"M";#N/A,#N/A,FALSE,"N";#N/A,#N/A,FALSE,"O"}</definedName>
    <definedName name="_1225wrn.Output._.tables._9">{#N/A,#N/A,FALSE,"I";#N/A,#N/A,FALSE,"J";#N/A,#N/A,FALSE,"K";#N/A,#N/A,FALSE,"L";#N/A,#N/A,FALSE,"M";#N/A,#N/A,FALSE,"N";#N/A,#N/A,FALSE,"O"}</definedName>
    <definedName name="_1226wrn.Output._.tables._1_1">{#N/A,#N/A,FALSE,"I";#N/A,#N/A,FALSE,"J";#N/A,#N/A,FALSE,"K";#N/A,#N/A,FALSE,"L";#N/A,#N/A,FALSE,"M";#N/A,#N/A,FALSE,"N";#N/A,#N/A,FALSE,"O"}</definedName>
    <definedName name="_1227wrn.Output._.tables._2_1">{#N/A,#N/A,FALSE,"I";#N/A,#N/A,FALSE,"J";#N/A,#N/A,FALSE,"K";#N/A,#N/A,FALSE,"L";#N/A,#N/A,FALSE,"M";#N/A,#N/A,FALSE,"N";#N/A,#N/A,FALSE,"O"}</definedName>
    <definedName name="_1228wrn.Output._.tables._3_1">{#N/A,#N/A,FALSE,"I";#N/A,#N/A,FALSE,"J";#N/A,#N/A,FALSE,"K";#N/A,#N/A,FALSE,"L";#N/A,#N/A,FALSE,"M";#N/A,#N/A,FALSE,"N";#N/A,#N/A,FALSE,"O"}</definedName>
    <definedName name="_1229wrn.Print._.Detailed._.Tables.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0wrn.Print._.Detailed._.Tables._1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1wrn.Print._.Detailed._.Tables._1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2wrn.Print._.Detailed._.Tables._1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3wrn.Print._.Detailed._.Tables.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4wrn.Print._.Detailed._.Tables.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5wrn.Print._.Detailed._.Tables._4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6wrn.Print._.Detailed._.Tables._5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7wrn.Print._.Detailed._.Tables._6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8wrn.Print._.Detailed._.Tables._7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9wrn.Print._.Detailed._.Tables._8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__123Graph_BCPI_ER_LOG_1">[2]ER!#REF!</definedName>
    <definedName name="_1240wrn.Print._.Detailed._.Tables._9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1wrn.Print._.Detailed._.Tables._1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2wrn.Print._.Detailed._.Tables._2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3wrn.Print._.Detailed._.Tables._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4wrn.WEO._1">{"WEO",#N/A,FALSE,"T"}</definedName>
    <definedName name="_1245wrn.WEO._10">{"WEO",#N/A,FALSE,"T"}</definedName>
    <definedName name="_1246wrn.WEO._11">{"WEO",#N/A,FALSE,"T"}</definedName>
    <definedName name="_1247wrn.WEO._12">{"WEO",#N/A,FALSE,"T"}</definedName>
    <definedName name="_1248wrn.WEO._2">{"WEO",#N/A,FALSE,"T"}</definedName>
    <definedName name="_1249wrn.WEO._3">{"WEO",#N/A,FALSE,"T"}</definedName>
    <definedName name="_125__123Graph_BCPI_ER_LOG_2" localSheetId="1">[2]ER!#REF!</definedName>
    <definedName name="_1250wrn.WEO._4">{"WEO",#N/A,FALSE,"T"}</definedName>
    <definedName name="_1251wrn.WEO._5">{"WEO",#N/A,FALSE,"T"}</definedName>
    <definedName name="_1252wrn.WEO._6">{"WEO",#N/A,FALSE,"T"}</definedName>
    <definedName name="_1253wrn.WEO._7">{"WEO",#N/A,FALSE,"T"}</definedName>
    <definedName name="_1254wrn.WEO._8">{"WEO",#N/A,FALSE,"T"}</definedName>
    <definedName name="_1255wrn.WEO._9">{"WEO",#N/A,FALSE,"T"}</definedName>
    <definedName name="_1256wrn.WEO._1_1">{"WEO",#N/A,FALSE,"T"}</definedName>
    <definedName name="_1257wrn.WEO._2_1">{"WEO",#N/A,FALSE,"T"}</definedName>
    <definedName name="_1258wrn.WEO._3_1">{"WEO",#N/A,FALSE,"T"}</definedName>
    <definedName name="_1259wvu.Print.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0wvu.Print._1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1wvu.Print._1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2wvu.Print._1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3wvu.Print.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4wvu.Print.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5wvu.Print._4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6wvu.Print._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7wvu.Print._6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8wvu.Print._7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9wvu.Print._8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0wvu.Print._9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1wvu.Print._1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2wvu.Print._2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3wvu.Print._3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4YEAR2009_1">#REF!</definedName>
    <definedName name="_1275YEAR2009_2">#REF!</definedName>
    <definedName name="_1276YEAR2013_1" localSheetId="1">#REF!</definedName>
    <definedName name="_1279YEAR2013_1">#REF!</definedName>
    <definedName name="_128__123Graph_BCPI_ER_LOG_2">[2]ER!#REF!</definedName>
    <definedName name="_1280YEAR2013_2" localSheetId="1">#REF!</definedName>
    <definedName name="_1283YEAR2013_2">#REF!</definedName>
    <definedName name="_1284YEAR2013_3" localSheetId="1">#REF!</definedName>
    <definedName name="_1287YEAR2013_3">#REF!</definedName>
    <definedName name="_1288YEAR2013_4" localSheetId="1">#REF!</definedName>
    <definedName name="_129__123Graph_BCPI_ER_LOG_3" localSheetId="1">[2]ER!#REF!</definedName>
    <definedName name="_1291YEAR2013_4">#REF!</definedName>
    <definedName name="_1292YEAR2013_5" localSheetId="1">#REF!</definedName>
    <definedName name="_1295YEAR2013_5">#REF!</definedName>
    <definedName name="_13__123Graph_AADVANCE_1" localSheetId="1">#REF!</definedName>
    <definedName name="_132__123Graph_BCPI_ER_LOG_3">[2]ER!#REF!</definedName>
    <definedName name="_133__123Graph_BCUMCHANGE_1" localSheetId="1">'[3]DAILY from archive'!#REF!</definedName>
    <definedName name="_136__123Graph_BCUMCHANGE_1">'[3]DAILY from archive'!#REF!</definedName>
    <definedName name="_137__123Graph_BCUMCHANGE_2" localSheetId="1">'[3]DAILY from archive'!#REF!</definedName>
    <definedName name="_140__123Graph_BCUMCHANGE_2">'[3]DAILY from archive'!#REF!</definedName>
    <definedName name="_141__123Graph_BCUMCHANGE_3" localSheetId="1">'[3]DAILY from archive'!#REF!</definedName>
    <definedName name="_144__123Graph_BCUMCHANGE_3">'[3]DAILY from archive'!#REF!</definedName>
    <definedName name="_145__123Graph_BDAILYEXR_1" localSheetId="1">'[3]DAILY from archive'!#REF!</definedName>
    <definedName name="_148__123Graph_BDAILYEXR_1">'[3]DAILY from archive'!#REF!</definedName>
    <definedName name="_149__123Graph_BDAILYEXR_2" localSheetId="1">'[3]DAILY from archive'!#REF!</definedName>
    <definedName name="_152__123Graph_BDAILYEXR_2">'[3]DAILY from archive'!#REF!</definedName>
    <definedName name="_153__123Graph_BDAILYEXR_3" localSheetId="1">'[3]DAILY from archive'!#REF!</definedName>
    <definedName name="_156__123Graph_BDAILYEXR_3">'[3]DAILY from archive'!#REF!</definedName>
    <definedName name="_157__123Graph_BDAILYRATE_1" localSheetId="1">'[3]DAILY from archive'!#REF!</definedName>
    <definedName name="_16__123Graph_AADVANCE_1">#REF!</definedName>
    <definedName name="_160__123Graph_BDAILYRATE_1">'[3]DAILY from archive'!#REF!</definedName>
    <definedName name="_161__123Graph_BDAILYRATE_2" localSheetId="1">'[3]DAILY from archive'!#REF!</definedName>
    <definedName name="_164__123Graph_BDAILYRATE_2">'[3]DAILY from archive'!#REF!</definedName>
    <definedName name="_165__123Graph_BDAILYRATE_3" localSheetId="1">'[3]DAILY from archive'!#REF!</definedName>
    <definedName name="_168__123Graph_BDAILYRATE_3">'[3]DAILY from archive'!#REF!</definedName>
    <definedName name="_169__123Graph_BIBA_IBRD_1" localSheetId="1">[2]WB!#REF!</definedName>
    <definedName name="_17__123Graph_AADVANCE_2" localSheetId="1">#REF!</definedName>
    <definedName name="_172__123Graph_BIBA_IBRD_1">[2]WB!#REF!</definedName>
    <definedName name="_173__123Graph_BIBA_IBRD_2" localSheetId="1">[2]WB!#REF!</definedName>
    <definedName name="_176__123Graph_BIBA_IBRD_2">[2]WB!#REF!</definedName>
    <definedName name="_177__123Graph_BIBA_IBRD_3" localSheetId="1">[2]WB!#REF!</definedName>
    <definedName name="_180__123Graph_BIBA_IBRD_3">[2]WB!#REF!</definedName>
    <definedName name="_181__123Graph_BREER_1" localSheetId="1">[2]ER!#REF!</definedName>
    <definedName name="_184__123Graph_BREER_1">[2]ER!#REF!</definedName>
    <definedName name="_185__123Graph_BREER_2" localSheetId="1">[2]ER!#REF!</definedName>
    <definedName name="_188__123Graph_BREER_2">[2]ER!#REF!</definedName>
    <definedName name="_189__123Graph_BREER_3" localSheetId="1">[2]ER!#REF!</definedName>
    <definedName name="_192__123Graph_BREER_3">[2]ER!#REF!</definedName>
    <definedName name="_193__123Graph_C_1" localSheetId="1">[6]revagtrim!#REF!</definedName>
    <definedName name="_196__123Graph_C_1">[6]revagtrim!#REF!</definedName>
    <definedName name="_197__123Graph_C_2" localSheetId="1">[6]revagtrim!#REF!</definedName>
    <definedName name="_20__123Graph_AADVANCE_2">#REF!</definedName>
    <definedName name="_200__123Graph_C_2">[6]revagtrim!#REF!</definedName>
    <definedName name="_201__123Graph_C_3" localSheetId="1">[6]revagtrim!#REF!</definedName>
    <definedName name="_204__123Graph_C_3">[6]revagtrim!#REF!</definedName>
    <definedName name="_205__123Graph_CDAILYEXR_1" localSheetId="1">'[3]DAILY from archive'!#REF!</definedName>
    <definedName name="_208__123Graph_CDAILYEXR_1">'[3]DAILY from archive'!#REF!</definedName>
    <definedName name="_209__123Graph_CDAILYEXR_2" localSheetId="1">'[3]DAILY from archive'!#REF!</definedName>
    <definedName name="_21__123Graph_AADVANCE_3" localSheetId="1">#REF!</definedName>
    <definedName name="_212__123Graph_CDAILYEXR_2">'[3]DAILY from archive'!#REF!</definedName>
    <definedName name="_213__123Graph_CDAILYEXR_3" localSheetId="1">'[3]DAILY from archive'!#REF!</definedName>
    <definedName name="_216__123Graph_CDAILYEXR_3">'[3]DAILY from archive'!#REF!</definedName>
    <definedName name="_217__123Graph_CDAILYRATE_1" localSheetId="1">'[3]DAILY from archive'!#REF!</definedName>
    <definedName name="_220__123Graph_CDAILYRATE_1">'[3]DAILY from archive'!#REF!</definedName>
    <definedName name="_221__123Graph_CDAILYRATE_2" localSheetId="1">'[3]DAILY from archive'!#REF!</definedName>
    <definedName name="_224__123Graph_CDAILYRATE_2">'[3]DAILY from archive'!#REF!</definedName>
    <definedName name="_225__123Graph_CDAILYRATE_3" localSheetId="1">'[3]DAILY from archive'!#REF!</definedName>
    <definedName name="_228__123Graph_CDAILYRATE_3">'[3]DAILY from archive'!#REF!</definedName>
    <definedName name="_229__123Graph_CREER_1" localSheetId="1">[2]ER!#REF!</definedName>
    <definedName name="_232__123Graph_CREER_1">[2]ER!#REF!</definedName>
    <definedName name="_233__123Graph_CREER_2" localSheetId="1">[2]ER!#REF!</definedName>
    <definedName name="_236__123Graph_CREER_2">[2]ER!#REF!</definedName>
    <definedName name="_237__123Graph_CREER_3" localSheetId="1">[2]ER!#REF!</definedName>
    <definedName name="_24__123Graph_AADVANCE_3">#REF!</definedName>
    <definedName name="_240__123Graph_CREER_3">[2]ER!#REF!</definedName>
    <definedName name="_241__123Graph_D_1" localSheetId="1">[7]SEI!#REF!</definedName>
    <definedName name="_244__123Graph_D_1">[7]SEI!#REF!</definedName>
    <definedName name="_245__123Graph_D_2" localSheetId="1">[7]SEI!#REF!</definedName>
    <definedName name="_248__123Graph_D_2">[7]SEI!#REF!</definedName>
    <definedName name="_249__123Graph_D_3" localSheetId="1">[7]SEI!#REF!</definedName>
    <definedName name="_25__123Graph_ACPI_ER_LOG_1" localSheetId="1">[2]ER!#REF!</definedName>
    <definedName name="_252__123Graph_D_3">[7]SEI!#REF!</definedName>
    <definedName name="_253__123Graph_DDAILYEXR_1" localSheetId="1">'[3]DAILY from archive'!#REF!</definedName>
    <definedName name="_256__123Graph_DDAILYEXR_1">'[3]DAILY from archive'!#REF!</definedName>
    <definedName name="_257__123Graph_DDAILYEXR_2" localSheetId="1">'[3]DAILY from archive'!#REF!</definedName>
    <definedName name="_260__123Graph_DDAILYEXR_2">'[3]DAILY from archive'!#REF!</definedName>
    <definedName name="_261__123Graph_DDAILYEXR_3" localSheetId="1">'[3]DAILY from archive'!#REF!</definedName>
    <definedName name="_264__123Graph_DDAILYEXR_3">'[3]DAILY from archive'!#REF!</definedName>
    <definedName name="_265__123Graph_DDAILYRATE_1" localSheetId="1">'[3]DAILY from archive'!#REF!</definedName>
    <definedName name="_268__123Graph_DDAILYRATE_1">'[3]DAILY from archive'!#REF!</definedName>
    <definedName name="_269__123Graph_DDAILYRATE_2" localSheetId="1">'[3]DAILY from archive'!#REF!</definedName>
    <definedName name="_272__123Graph_DDAILYRATE_2">'[3]DAILY from archive'!#REF!</definedName>
    <definedName name="_273__123Graph_DDAILYRATE_3" localSheetId="1">'[3]DAILY from archive'!#REF!</definedName>
    <definedName name="_276__123Graph_DDAILYRATE_3">'[3]DAILY from archive'!#REF!</definedName>
    <definedName name="_277__123Graph_E_1" localSheetId="1">[7]SEI!#REF!</definedName>
    <definedName name="_28__123Graph_ACPI_ER_LOG_1">[2]ER!#REF!</definedName>
    <definedName name="_280__123Graph_E_1">[7]SEI!#REF!</definedName>
    <definedName name="_281__123Graph_E_2" localSheetId="1">[7]SEI!#REF!</definedName>
    <definedName name="_284__123Graph_E_2">[7]SEI!#REF!</definedName>
    <definedName name="_285__123Graph_E_3" localSheetId="1">[7]SEI!#REF!</definedName>
    <definedName name="_288__123Graph_E_3">[7]SEI!#REF!</definedName>
    <definedName name="_289__123Graph_EDAILYEXR_1" localSheetId="1">'[3]DAILY from archive'!#REF!</definedName>
    <definedName name="_29__123Graph_ACPI_ER_LOG_2" localSheetId="1">[2]ER!#REF!</definedName>
    <definedName name="_292__123Graph_EDAILYEXR_1">'[3]DAILY from archive'!#REF!</definedName>
    <definedName name="_293__123Graph_EDAILYEXR_2" localSheetId="1">'[3]DAILY from archive'!#REF!</definedName>
    <definedName name="_296__123Graph_EDAILYEXR_2">'[3]DAILY from archive'!#REF!</definedName>
    <definedName name="_297__123Graph_EDAILYEXR_3" localSheetId="1">'[3]DAILY from archive'!#REF!</definedName>
    <definedName name="_300__123Graph_EDAILYEXR_3">'[3]DAILY from archive'!#REF!</definedName>
    <definedName name="_301__123Graph_F_1" localSheetId="1">[7]SEI!#REF!</definedName>
    <definedName name="_304__123Graph_F_1">[7]SEI!#REF!</definedName>
    <definedName name="_305__123Graph_F_2" localSheetId="1">[7]SEI!#REF!</definedName>
    <definedName name="_308__123Graph_F_2">[7]SEI!#REF!</definedName>
    <definedName name="_309__123Graph_F_3" localSheetId="1">[7]SEI!#REF!</definedName>
    <definedName name="_312__123Graph_F_3">[7]SEI!#REF!</definedName>
    <definedName name="_313__123Graph_XCUMCHANGE_1" localSheetId="1">'[3]DAILY from archive'!#REF!</definedName>
    <definedName name="_316__123Graph_XCUMCHANGE_1">'[3]DAILY from archive'!#REF!</definedName>
    <definedName name="_317__123Graph_XCUMCHANGE_2" localSheetId="1">'[3]DAILY from archive'!#REF!</definedName>
    <definedName name="_32__123Graph_ACPI_ER_LOG_2">[2]ER!#REF!</definedName>
    <definedName name="_320__123Graph_XCUMCHANGE_2">'[3]DAILY from archive'!#REF!</definedName>
    <definedName name="_321__123Graph_XCUMCHANGE_3" localSheetId="1">'[3]DAILY from archive'!#REF!</definedName>
    <definedName name="_324__123Graph_XCUMCHANGE_3">'[3]DAILY from archive'!#REF!</definedName>
    <definedName name="_325_A_1" localSheetId="1">#REF!</definedName>
    <definedName name="_328_A_1">#REF!</definedName>
    <definedName name="_329_A_2" localSheetId="1">#REF!</definedName>
    <definedName name="_33__123Graph_ACPI_ER_LOG_3" localSheetId="1">[2]ER!#REF!</definedName>
    <definedName name="_332_A_2">#REF!</definedName>
    <definedName name="_333_A_3" localSheetId="1">#REF!</definedName>
    <definedName name="_336_A_3">#REF!</definedName>
    <definedName name="_337_ftn1_1">#REF!</definedName>
    <definedName name="_338_ftn2_1">#REF!</definedName>
    <definedName name="_339_ftn3_1">#REF!</definedName>
    <definedName name="_340_ftn4_1">#REF!</definedName>
    <definedName name="_341_ftn5_1">#REF!</definedName>
    <definedName name="_342_ftn6_1">#REF!</definedName>
    <definedName name="_343_ftnref1_1">#REF!</definedName>
    <definedName name="_344_ftnref2_1">#REF!</definedName>
    <definedName name="_345_ftnref3_1">#REF!</definedName>
    <definedName name="_346_ftnref4_1">#REF!</definedName>
    <definedName name="_347_ftnref5_1">#REF!</definedName>
    <definedName name="_348_ftnref6_1">#REF!</definedName>
    <definedName name="_349_Key2_1" localSheetId="1">[13]Contents!#REF!</definedName>
    <definedName name="_352_Key2_1">[13]Contents!#REF!</definedName>
    <definedName name="_353_Key2_2" localSheetId="1">[13]Contents!#REF!</definedName>
    <definedName name="_356_Key2_2">[13]Contents!#REF!</definedName>
    <definedName name="_357_Key2_3" localSheetId="1">[13]Contents!#REF!</definedName>
    <definedName name="_36__123Graph_ACPI_ER_LOG_3">[2]ER!#REF!</definedName>
    <definedName name="_360_Key2_3">[13]Contents!#REF!</definedName>
    <definedName name="_361_Macros_Import_.qbop_1">_Macros_Import_.qbop</definedName>
    <definedName name="_362_Macros_Import_.qbop_2">_Macros_Import_.qbop</definedName>
    <definedName name="_363_Macros_Import_.qbop_3">_Macros_Import_.qbop</definedName>
    <definedName name="_364ACTIVATE_1" localSheetId="1">#REF!</definedName>
    <definedName name="_367ACTIVATE_1">#REF!</definedName>
    <definedName name="_368ACTIVATE_2" localSheetId="1">#REF!</definedName>
    <definedName name="_37__123Graph_ACUMCHANGE_1" localSheetId="1">'[3]DAILY from archive'!#REF!</definedName>
    <definedName name="_371ACTIVATE_2">#REF!</definedName>
    <definedName name="_372ACTIVATE_3" localSheetId="1">#REF!</definedName>
    <definedName name="_375ACTIVATE_3">#REF!</definedName>
    <definedName name="_376ams_1">{"Main Economic Indicators",#N/A,FALSE,"C"}</definedName>
    <definedName name="_377ams_10">{"Main Economic Indicators",#N/A,FALSE,"C"}</definedName>
    <definedName name="_378ams_11">{"Main Economic Indicators",#N/A,FALSE,"C"}</definedName>
    <definedName name="_379ams_12">{"Main Economic Indicators",#N/A,FALSE,"C"}</definedName>
    <definedName name="_380ams_2">{"Main Economic Indicators",#N/A,FALSE,"C"}</definedName>
    <definedName name="_381ams_3">{"Main Economic Indicators",#N/A,FALSE,"C"}</definedName>
    <definedName name="_382ams_4">{"Main Economic Indicators",#N/A,FALSE,"C"}</definedName>
    <definedName name="_383ams_5">{"Main Economic Indicators",#N/A,FALSE,"C"}</definedName>
    <definedName name="_384ams_6">{"Main Economic Indicators",#N/A,FALSE,"C"}</definedName>
    <definedName name="_385ams_7">{"Main Economic Indicators",#N/A,FALSE,"C"}</definedName>
    <definedName name="_386ams_8">{"Main Economic Indicators",#N/A,FALSE,"C"}</definedName>
    <definedName name="_387ams_9">{"Main Economic Indicators",#N/A,FALSE,"C"}</definedName>
    <definedName name="_388ams_1_1">{"Main Economic Indicators",#N/A,FALSE,"C"}</definedName>
    <definedName name="_389ams_2_1">{"Main Economic Indicators",#N/A,FALSE,"C"}</definedName>
    <definedName name="_390ams_3_1">{"Main Economic Indicators",#N/A,FALSE,"C"}</definedName>
    <definedName name="_391amstwo_1">{"Main Economic Indicators",#N/A,FALSE,"C"}</definedName>
    <definedName name="_392amstwo_10">{"Main Economic Indicators",#N/A,FALSE,"C"}</definedName>
    <definedName name="_393amstwo_11">{"Main Economic Indicators",#N/A,FALSE,"C"}</definedName>
    <definedName name="_394amstwo_12">{"Main Economic Indicators",#N/A,FALSE,"C"}</definedName>
    <definedName name="_395amstwo_2">{"Main Economic Indicators",#N/A,FALSE,"C"}</definedName>
    <definedName name="_396amstwo_3">{"Main Economic Indicators",#N/A,FALSE,"C"}</definedName>
    <definedName name="_397amstwo_4">{"Main Economic Indicators",#N/A,FALSE,"C"}</definedName>
    <definedName name="_398amstwo_5">{"Main Economic Indicators",#N/A,FALSE,"C"}</definedName>
    <definedName name="_399amstwo_6">{"Main Economic Indicators",#N/A,FALSE,"C"}</definedName>
    <definedName name="_4__123Graph_A_1">'[1]DAILY from archive'!#REF!</definedName>
    <definedName name="_40__123Graph_ACUMCHANGE_1">'[3]DAILY from archive'!#REF!</definedName>
    <definedName name="_400amstwo_7">{"Main Economic Indicators",#N/A,FALSE,"C"}</definedName>
    <definedName name="_401amstwo_8">{"Main Economic Indicators",#N/A,FALSE,"C"}</definedName>
    <definedName name="_402amstwo_9">{"Main Economic Indicators",#N/A,FALSE,"C"}</definedName>
    <definedName name="_403amstwo_1_1">{"Main Economic Indicators",#N/A,FALSE,"C"}</definedName>
    <definedName name="_404amstwo_2_1">{"Main Economic Indicators",#N/A,FALSE,"C"}</definedName>
    <definedName name="_405amstwo_3_1">{"Main Economic Indicators",#N/A,FALSE,"C"}</definedName>
    <definedName name="_406assu_1" localSheetId="1">#REF!</definedName>
    <definedName name="_409assu_1">#REF!</definedName>
    <definedName name="_41__123Graph_ACUMCHANGE_2" localSheetId="1">'[3]DAILY from archive'!#REF!</definedName>
    <definedName name="_410assu_2" localSheetId="1">#REF!</definedName>
    <definedName name="_413assu_2">#REF!</definedName>
    <definedName name="_414assu_3" localSheetId="1">#REF!</definedName>
    <definedName name="_417assu_3">#REF!</definedName>
    <definedName name="_418basktinf_1" localSheetId="1">[14]Bask_fd!#REF!</definedName>
    <definedName name="_421basktinf_1">[14]Bask_fd!#REF!</definedName>
    <definedName name="_422basktinf_2" localSheetId="1">[14]Bask_fd!#REF!</definedName>
    <definedName name="_425basktinf_2">[14]Bask_fd!#REF!</definedName>
    <definedName name="_426basktinf_3" localSheetId="1">[14]Bask_fd!#REF!</definedName>
    <definedName name="_429basktinf_3">[14]Bask_fd!#REF!</definedName>
    <definedName name="_430basktinf12__1" localSheetId="1">[14]Bask_fd!#REF!</definedName>
    <definedName name="_433basktinf12__1">[14]Bask_fd!#REF!</definedName>
    <definedName name="_434basktinf12__2" localSheetId="1">[14]Bask_fd!#REF!</definedName>
    <definedName name="_437basktinf12__2">[14]Bask_fd!#REF!</definedName>
    <definedName name="_438basktinf12__3" localSheetId="1">[14]Bask_fd!#REF!</definedName>
    <definedName name="_44__123Graph_ACUMCHANGE_2">'[3]DAILY from archive'!#REF!</definedName>
    <definedName name="_441basktinf12__3">[14]Bask_fd!#REF!</definedName>
    <definedName name="_442cont_1" localSheetId="1">#REF!</definedName>
    <definedName name="_445cont_1">#REF!</definedName>
    <definedName name="_446cont_2" localSheetId="1">#REF!</definedName>
    <definedName name="_449cont_2">#REF!</definedName>
    <definedName name="_45__123Graph_ACUMCHANGE_3" localSheetId="1">'[3]DAILY from archive'!#REF!</definedName>
    <definedName name="_450cont_3" localSheetId="1">#REF!</definedName>
    <definedName name="_453cont_3">#REF!</definedName>
    <definedName name="_454Copyfrom_1">#REF!</definedName>
    <definedName name="_455Copyfrom_2">#REF!</definedName>
    <definedName name="_456COUNTER_1" localSheetId="1">#REF!</definedName>
    <definedName name="_459COUNTER_1">#REF!</definedName>
    <definedName name="_460COUNTER_2" localSheetId="1">#REF!</definedName>
    <definedName name="_463COUNTER_2">#REF!</definedName>
    <definedName name="_464COUNTER_3" localSheetId="1">#REF!</definedName>
    <definedName name="_467COUNTER_3">#REF!</definedName>
    <definedName name="_468DATES_1" localSheetId="1">[15]RED98DATA!#REF!</definedName>
    <definedName name="_471DATES_1">[15]RED98DATA!#REF!</definedName>
    <definedName name="_472DATES_2" localSheetId="1">[15]RED98DATA!#REF!</definedName>
    <definedName name="_475DATES_2">[15]RED98DATA!#REF!</definedName>
    <definedName name="_476DATES_3" localSheetId="1">[15]RED98DATA!#REF!</definedName>
    <definedName name="_479DATES_3">[15]RED98DATA!#REF!</definedName>
    <definedName name="_48__123Graph_ACUMCHANGE_3">'[3]DAILY from archive'!#REF!</definedName>
    <definedName name="_480Dhjetor_Ar_TOT_Lek_1" localSheetId="1">'[11]2003'!#REF!</definedName>
    <definedName name="_483Dhjetor_Ar_TOT_Lek_1">'[11]2003'!#REF!</definedName>
    <definedName name="_484Dhjetor_Ar_TOT_Lek_2" localSheetId="1">'[11]2003'!#REF!</definedName>
    <definedName name="_487Dhjetor_Ar_TOT_Lek_2">'[11]2003'!#REF!</definedName>
    <definedName name="_488Dhjetor_Ar_TOT_Lek_3" localSheetId="1">'[11]2003'!#REF!</definedName>
    <definedName name="_49__123Graph_ADAILYRATE_1" localSheetId="1">'[3]DAILY from archive'!#REF!</definedName>
    <definedName name="_491Dhjetor_Ar_TOT_Lek_3">'[11]2003'!#REF!</definedName>
    <definedName name="_492Dhjetor_Ar_TOT_Valute_1" localSheetId="1">'[11]2003'!#REF!</definedName>
    <definedName name="_495Dhjetor_Ar_TOT_Valute_1">'[11]2003'!#REF!</definedName>
    <definedName name="_496Dhjetor_Ar_TOT_Valute_2" localSheetId="1">'[11]2003'!#REF!</definedName>
    <definedName name="_499Dhjetor_Ar_TOT_Valute_2">'[11]2003'!#REF!</definedName>
    <definedName name="_5__123Graph_A_2" localSheetId="1">'[1]DAILY from archive'!#REF!</definedName>
    <definedName name="_500Dhjetor_Ar_TOT_Valute_3" localSheetId="1">'[11]2003'!#REF!</definedName>
    <definedName name="_503Dhjetor_Ar_TOT_Valute_3">'[11]2003'!#REF!</definedName>
    <definedName name="_504endrit_1">{"Main Economic Indicators",#N/A,FALSE,"C"}</definedName>
    <definedName name="_505endrit_10">{"Main Economic Indicators",#N/A,FALSE,"C"}</definedName>
    <definedName name="_506endrit_11">{"Main Economic Indicators",#N/A,FALSE,"C"}</definedName>
    <definedName name="_507endrit_12">{"Main Economic Indicators",#N/A,FALSE,"C"}</definedName>
    <definedName name="_508endrit_2">{"Main Economic Indicators",#N/A,FALSE,"C"}</definedName>
    <definedName name="_509endrit_3">{"Main Economic Indicators",#N/A,FALSE,"C"}</definedName>
    <definedName name="_510endrit_4">{"Main Economic Indicators",#N/A,FALSE,"C"}</definedName>
    <definedName name="_511endrit_5">{"Main Economic Indicators",#N/A,FALSE,"C"}</definedName>
    <definedName name="_512endrit_6">{"Main Economic Indicators",#N/A,FALSE,"C"}</definedName>
    <definedName name="_513endrit_7">{"Main Economic Indicators",#N/A,FALSE,"C"}</definedName>
    <definedName name="_514endrit_8">{"Main Economic Indicators",#N/A,FALSE,"C"}</definedName>
    <definedName name="_515endrit_9">{"Main Economic Indicators",#N/A,FALSE,"C"}</definedName>
    <definedName name="_516endrit_1_1">{"Main Economic Indicators",#N/A,FALSE,"C"}</definedName>
    <definedName name="_517endrit_2_1">{"Main Economic Indicators",#N/A,FALSE,"C"}</definedName>
    <definedName name="_518endrit_3_1">{"Main Economic Indicators",#N/A,FALSE,"C"}</definedName>
    <definedName name="_519ergferger_1">{"Main Economic Indicators",#N/A,FALSE,"C"}</definedName>
    <definedName name="_52__123Graph_ADAILYRATE_1">'[3]DAILY from archive'!#REF!</definedName>
    <definedName name="_520ergferger_10">{"Main Economic Indicators",#N/A,FALSE,"C"}</definedName>
    <definedName name="_521ergferger_11">{"Main Economic Indicators",#N/A,FALSE,"C"}</definedName>
    <definedName name="_522ergferger_12">{"Main Economic Indicators",#N/A,FALSE,"C"}</definedName>
    <definedName name="_523ergferger_2">{"Main Economic Indicators",#N/A,FALSE,"C"}</definedName>
    <definedName name="_524ergferger_3">{"Main Economic Indicators",#N/A,FALSE,"C"}</definedName>
    <definedName name="_525ergferger_4">{"Main Economic Indicators",#N/A,FALSE,"C"}</definedName>
    <definedName name="_526ergferger_5">{"Main Economic Indicators",#N/A,FALSE,"C"}</definedName>
    <definedName name="_527ergferger_6">{"Main Economic Indicators",#N/A,FALSE,"C"}</definedName>
    <definedName name="_528ergferger_7">{"Main Economic Indicators",#N/A,FALSE,"C"}</definedName>
    <definedName name="_529ergferger_8">{"Main Economic Indicators",#N/A,FALSE,"C"}</definedName>
    <definedName name="_53__123Graph_ADAILYRATE_2" localSheetId="1">'[3]DAILY from archive'!#REF!</definedName>
    <definedName name="_530ergferger_9">{"Main Economic Indicators",#N/A,FALSE,"C"}</definedName>
    <definedName name="_531ergferger_1_1">{"Main Economic Indicators",#N/A,FALSE,"C"}</definedName>
    <definedName name="_532ergferger_2_1">{"Main Economic Indicators",#N/A,FALSE,"C"}</definedName>
    <definedName name="_533ergferger_3_1">{"Main Economic Indicators",#N/A,FALSE,"C"}</definedName>
    <definedName name="_534Excel_BuiltIn_Print_Area_1">#REF!</definedName>
    <definedName name="_535GOVERNMENT_1" localSheetId="1">#REF!</definedName>
    <definedName name="_538GOVERNMENT_1">#REF!</definedName>
    <definedName name="_539GOVERNMENT_2" localSheetId="1">#REF!</definedName>
    <definedName name="_542GOVERNMENT_2">#REF!</definedName>
    <definedName name="_543GOVERNMENT_3" localSheetId="1">#REF!</definedName>
    <definedName name="_546GOVERNMENT_3">#REF!</definedName>
    <definedName name="_547Gusht_Ar_TOT_Lek_1" localSheetId="1">'[11]2003'!#REF!</definedName>
    <definedName name="_550Gusht_Ar_TOT_Lek_1">'[11]2003'!#REF!</definedName>
    <definedName name="_551Gusht_Ar_TOT_Lek_2" localSheetId="1">'[11]2003'!#REF!</definedName>
    <definedName name="_554Gusht_Ar_TOT_Lek_2">'[11]2003'!#REF!</definedName>
    <definedName name="_555Gusht_Ar_TOT_Lek_3" localSheetId="1">'[11]2003'!#REF!</definedName>
    <definedName name="_558Gusht_Ar_TOT_Lek_3">'[11]2003'!#REF!</definedName>
    <definedName name="_559Gusht_Ar_TOT_Valute_1" localSheetId="1">'[11]2003'!#REF!</definedName>
    <definedName name="_56__123Graph_ADAILYRATE_2">'[3]DAILY from archive'!#REF!</definedName>
    <definedName name="_562Gusht_Ar_TOT_Valute_1">'[11]2003'!#REF!</definedName>
    <definedName name="_563Gusht_Ar_TOT_Valute_2" localSheetId="1">'[11]2003'!#REF!</definedName>
    <definedName name="_566Gusht_Ar_TOT_Valute_2">'[11]2003'!#REF!</definedName>
    <definedName name="_567Gusht_Ar_TOT_Valute_3" localSheetId="1">'[11]2003'!#REF!</definedName>
    <definedName name="_57__123Graph_ADAILYRATE_3" localSheetId="1">'[3]DAILY from archive'!#REF!</definedName>
    <definedName name="_570Gusht_Ar_TOT_Valute_3">'[11]2003'!#REF!</definedName>
    <definedName name="_571Janar_Ar_TOT_Lek_1" localSheetId="1">'[11]2003'!#REF!</definedName>
    <definedName name="_574Janar_Ar_TOT_Lek_1">'[11]2003'!#REF!</definedName>
    <definedName name="_575Janar_Ar_TOT_Lek_2" localSheetId="1">'[11]2003'!#REF!</definedName>
    <definedName name="_578Janar_Ar_TOT_Lek_2">'[11]2003'!#REF!</definedName>
    <definedName name="_579Janar_Ar_TOT_Lek_3" localSheetId="1">'[11]2003'!#REF!</definedName>
    <definedName name="_582Janar_Ar_TOT_Lek_3">'[11]2003'!#REF!</definedName>
    <definedName name="_583Janar_Ar_TOT_Valute_1" localSheetId="1">'[11]2003'!#REF!</definedName>
    <definedName name="_586Janar_Ar_TOT_Valute_1">'[11]2003'!#REF!</definedName>
    <definedName name="_587Janar_Ar_TOT_Valute_2" localSheetId="1">'[11]2003'!#REF!</definedName>
    <definedName name="_590Janar_Ar_TOT_Valute_2">'[11]2003'!#REF!</definedName>
    <definedName name="_591Janar_Ar_TOT_Valute_3" localSheetId="1">'[11]2003'!#REF!</definedName>
    <definedName name="_594Janar_Ar_TOT_Valute_3">'[11]2003'!#REF!</definedName>
    <definedName name="_595Korrik_Ar_TOT_Lek_1" localSheetId="1">'[11]2003'!#REF!</definedName>
    <definedName name="_598Korrik_Ar_TOT_Lek_1">'[11]2003'!#REF!</definedName>
    <definedName name="_599Korrik_Ar_TOT_Lek_2" localSheetId="1">'[11]2003'!#REF!</definedName>
    <definedName name="_60__123Graph_ADAILYRATE_3">'[3]DAILY from archive'!#REF!</definedName>
    <definedName name="_602Korrik_Ar_TOT_Lek_2">'[11]2003'!#REF!</definedName>
    <definedName name="_603Korrik_Ar_TOT_Lek_3" localSheetId="1">'[11]2003'!#REF!</definedName>
    <definedName name="_606Korrik_Ar_TOT_Lek_3">'[11]2003'!#REF!</definedName>
    <definedName name="_607Korrik_Ar_TOT_Valute_1" localSheetId="1">'[11]2003'!#REF!</definedName>
    <definedName name="_61__123Graph_AGRAPH1_1" localSheetId="1">[4]M!#REF!</definedName>
    <definedName name="_610Korrik_Ar_TOT_Valute_1">'[11]2003'!#REF!</definedName>
    <definedName name="_611Korrik_Ar_TOT_Valute_2" localSheetId="1">'[11]2003'!#REF!</definedName>
    <definedName name="_614Korrik_Ar_TOT_Valute_2">'[11]2003'!#REF!</definedName>
    <definedName name="_615Korrik_Ar_TOT_Valute_3" localSheetId="1">'[11]2003'!#REF!</definedName>
    <definedName name="_618Korrik_Ar_TOT_Valute_3">'[11]2003'!#REF!</definedName>
    <definedName name="_619MACRO_1" localSheetId="1">#REF!</definedName>
    <definedName name="_622MACRO_1">#REF!</definedName>
    <definedName name="_623MACRO_2" localSheetId="1">#REF!</definedName>
    <definedName name="_626MACRO_2">#REF!</definedName>
    <definedName name="_627MACRO_3" localSheetId="1">#REF!</definedName>
    <definedName name="_630MACRO_3">#REF!</definedName>
    <definedName name="_631Maj_Ar_TOT_Lek_1" localSheetId="1">'[11]2003'!#REF!</definedName>
    <definedName name="_634Maj_Ar_TOT_Lek_1">'[11]2003'!#REF!</definedName>
    <definedName name="_635Maj_Ar_TOT_Lek_2" localSheetId="1">'[11]2003'!#REF!</definedName>
    <definedName name="_638Maj_Ar_TOT_Lek_2">'[11]2003'!#REF!</definedName>
    <definedName name="_639Maj_Ar_TOT_Lek_3" localSheetId="1">'[11]2003'!#REF!</definedName>
    <definedName name="_64__123Graph_AGRAPH1_1">[4]M!#REF!</definedName>
    <definedName name="_642Maj_Ar_TOT_Lek_3">'[11]2003'!#REF!</definedName>
    <definedName name="_643Maj_Ar_TOT_Valute_1" localSheetId="1">'[11]2003'!#REF!</definedName>
    <definedName name="_646Maj_Ar_TOT_Valute_1">'[11]2003'!#REF!</definedName>
    <definedName name="_647Maj_Ar_TOT_Valute_2" localSheetId="1">'[11]2003'!#REF!</definedName>
    <definedName name="_65__123Graph_AGRAPH1_2" localSheetId="1">[4]M!#REF!</definedName>
    <definedName name="_650Maj_Ar_TOT_Valute_2">'[11]2003'!#REF!</definedName>
    <definedName name="_651Maj_Ar_TOT_Valute_3" localSheetId="1">'[11]2003'!#REF!</definedName>
    <definedName name="_654Maj_Ar_TOT_Valute_3">'[11]2003'!#REF!</definedName>
    <definedName name="_655MIDDLE_1" localSheetId="1">#REF!</definedName>
    <definedName name="_658MIDDLE_1">#REF!</definedName>
    <definedName name="_659MIDDLE_2" localSheetId="1">#REF!</definedName>
    <definedName name="_662MIDDLE_2">#REF!</definedName>
    <definedName name="_663MIDDLE_3" localSheetId="1">#REF!</definedName>
    <definedName name="_666MIDDLE_3">#REF!</definedName>
    <definedName name="_667mod1.03_1" localSheetId="1">[16]ModDef!#REF!</definedName>
    <definedName name="_670mod1.03_1">[16]ModDef!#REF!</definedName>
    <definedName name="_671mod1.03_2" localSheetId="1">[16]ModDef!#REF!</definedName>
    <definedName name="_674mod1.03_2">[16]ModDef!#REF!</definedName>
    <definedName name="_675mod1.03_3" localSheetId="1">[16]ModDef!#REF!</definedName>
    <definedName name="_678mod1.03_3">[16]ModDef!#REF!</definedName>
    <definedName name="_679namehp_1" localSheetId="1">[17]SA_HP!#REF!</definedName>
    <definedName name="_68__123Graph_AGRAPH1_2">[4]M!#REF!</definedName>
    <definedName name="_682namehp_1">[17]SA_HP!#REF!</definedName>
    <definedName name="_683namehp_2" localSheetId="1">[17]SA_HP!#REF!</definedName>
    <definedName name="_686namehp_2">[17]SA_HP!#REF!</definedName>
    <definedName name="_687namehp_3" localSheetId="1">[17]SA_HP!#REF!</definedName>
    <definedName name="_69__123Graph_AGRAPH1_3" localSheetId="1">[4]M!#REF!</definedName>
    <definedName name="_690namehp_3">[17]SA_HP!#REF!</definedName>
    <definedName name="_691Nentor_Ar_TOT_Lek_1" localSheetId="1">'[11]2003'!#REF!</definedName>
    <definedName name="_694Nentor_Ar_TOT_Lek_1">'[11]2003'!#REF!</definedName>
    <definedName name="_695Nentor_Ar_TOT_Lek_2" localSheetId="1">'[11]2003'!#REF!</definedName>
    <definedName name="_698Nentor_Ar_TOT_Lek_2">'[11]2003'!#REF!</definedName>
    <definedName name="_699Nentor_Ar_TOT_Lek_3" localSheetId="1">'[11]2003'!#REF!</definedName>
    <definedName name="_702Nentor_Ar_TOT_Lek_3">'[11]2003'!#REF!</definedName>
    <definedName name="_703Nentor_Ar_TOT_Valute_1" localSheetId="1">'[11]2003'!#REF!</definedName>
    <definedName name="_706Nentor_Ar_TOT_Valute_1">'[11]2003'!#REF!</definedName>
    <definedName name="_707Nentor_Ar_TOT_Valute_2" localSheetId="1">'[11]2003'!#REF!</definedName>
    <definedName name="_710Nentor_Ar_TOT_Valute_2">'[11]2003'!#REF!</definedName>
    <definedName name="_711Nentor_Ar_TOT_Valute_3" localSheetId="1">'[11]2003'!#REF!</definedName>
    <definedName name="_714Nentor_Ar_TOT_Valute_3">'[11]2003'!#REF!</definedName>
    <definedName name="_715newname_1" localSheetId="1">[2]ER!#REF!</definedName>
    <definedName name="_718newname_1">[2]ER!#REF!</definedName>
    <definedName name="_719newname_2" localSheetId="1">[2]ER!#REF!</definedName>
    <definedName name="_72__123Graph_AGRAPH1_3">[4]M!#REF!</definedName>
    <definedName name="_722newname_2">[2]ER!#REF!</definedName>
    <definedName name="_723newname_3" localSheetId="1">[2]ER!#REF!</definedName>
    <definedName name="_726newname_3">[2]ER!#REF!</definedName>
    <definedName name="_727newname2_1">{#N/A,#N/A,FALSE,"I";#N/A,#N/A,FALSE,"J";#N/A,#N/A,FALSE,"K";#N/A,#N/A,FALSE,"L";#N/A,#N/A,FALSE,"M";#N/A,#N/A,FALSE,"N";#N/A,#N/A,FALSE,"O"}</definedName>
    <definedName name="_728newname2_10">{#N/A,#N/A,FALSE,"I";#N/A,#N/A,FALSE,"J";#N/A,#N/A,FALSE,"K";#N/A,#N/A,FALSE,"L";#N/A,#N/A,FALSE,"M";#N/A,#N/A,FALSE,"N";#N/A,#N/A,FALSE,"O"}</definedName>
    <definedName name="_729newname2_11">{#N/A,#N/A,FALSE,"I";#N/A,#N/A,FALSE,"J";#N/A,#N/A,FALSE,"K";#N/A,#N/A,FALSE,"L";#N/A,#N/A,FALSE,"M";#N/A,#N/A,FALSE,"N";#N/A,#N/A,FALSE,"O"}</definedName>
    <definedName name="_73__123Graph_AGRAPH2_1" localSheetId="1">[4]M!#REF!</definedName>
    <definedName name="_730newname2_12">{#N/A,#N/A,FALSE,"I";#N/A,#N/A,FALSE,"J";#N/A,#N/A,FALSE,"K";#N/A,#N/A,FALSE,"L";#N/A,#N/A,FALSE,"M";#N/A,#N/A,FALSE,"N";#N/A,#N/A,FALSE,"O"}</definedName>
    <definedName name="_731newname2_2">{#N/A,#N/A,FALSE,"I";#N/A,#N/A,FALSE,"J";#N/A,#N/A,FALSE,"K";#N/A,#N/A,FALSE,"L";#N/A,#N/A,FALSE,"M";#N/A,#N/A,FALSE,"N";#N/A,#N/A,FALSE,"O"}</definedName>
    <definedName name="_732newname2_3">{#N/A,#N/A,FALSE,"I";#N/A,#N/A,FALSE,"J";#N/A,#N/A,FALSE,"K";#N/A,#N/A,FALSE,"L";#N/A,#N/A,FALSE,"M";#N/A,#N/A,FALSE,"N";#N/A,#N/A,FALSE,"O"}</definedName>
    <definedName name="_733newname2_4">{#N/A,#N/A,FALSE,"I";#N/A,#N/A,FALSE,"J";#N/A,#N/A,FALSE,"K";#N/A,#N/A,FALSE,"L";#N/A,#N/A,FALSE,"M";#N/A,#N/A,FALSE,"N";#N/A,#N/A,FALSE,"O"}</definedName>
    <definedName name="_734newname2_5">{#N/A,#N/A,FALSE,"I";#N/A,#N/A,FALSE,"J";#N/A,#N/A,FALSE,"K";#N/A,#N/A,FALSE,"L";#N/A,#N/A,FALSE,"M";#N/A,#N/A,FALSE,"N";#N/A,#N/A,FALSE,"O"}</definedName>
    <definedName name="_735newname2_6">{#N/A,#N/A,FALSE,"I";#N/A,#N/A,FALSE,"J";#N/A,#N/A,FALSE,"K";#N/A,#N/A,FALSE,"L";#N/A,#N/A,FALSE,"M";#N/A,#N/A,FALSE,"N";#N/A,#N/A,FALSE,"O"}</definedName>
    <definedName name="_736newname2_7">{#N/A,#N/A,FALSE,"I";#N/A,#N/A,FALSE,"J";#N/A,#N/A,FALSE,"K";#N/A,#N/A,FALSE,"L";#N/A,#N/A,FALSE,"M";#N/A,#N/A,FALSE,"N";#N/A,#N/A,FALSE,"O"}</definedName>
    <definedName name="_737newname2_8">{#N/A,#N/A,FALSE,"I";#N/A,#N/A,FALSE,"J";#N/A,#N/A,FALSE,"K";#N/A,#N/A,FALSE,"L";#N/A,#N/A,FALSE,"M";#N/A,#N/A,FALSE,"N";#N/A,#N/A,FALSE,"O"}</definedName>
    <definedName name="_738newname2_9">{#N/A,#N/A,FALSE,"I";#N/A,#N/A,FALSE,"J";#N/A,#N/A,FALSE,"K";#N/A,#N/A,FALSE,"L";#N/A,#N/A,FALSE,"M";#N/A,#N/A,FALSE,"N";#N/A,#N/A,FALSE,"O"}</definedName>
    <definedName name="_739newname2_1_1">{#N/A,#N/A,FALSE,"I";#N/A,#N/A,FALSE,"J";#N/A,#N/A,FALSE,"K";#N/A,#N/A,FALSE,"L";#N/A,#N/A,FALSE,"M";#N/A,#N/A,FALSE,"N";#N/A,#N/A,FALSE,"O"}</definedName>
    <definedName name="_740newname2_2_1">{#N/A,#N/A,FALSE,"I";#N/A,#N/A,FALSE,"J";#N/A,#N/A,FALSE,"K";#N/A,#N/A,FALSE,"L";#N/A,#N/A,FALSE,"M";#N/A,#N/A,FALSE,"N";#N/A,#N/A,FALSE,"O"}</definedName>
    <definedName name="_741newname2_3_1">{#N/A,#N/A,FALSE,"I";#N/A,#N/A,FALSE,"J";#N/A,#N/A,FALSE,"K";#N/A,#N/A,FALSE,"L";#N/A,#N/A,FALSE,"M";#N/A,#N/A,FALSE,"N";#N/A,#N/A,FALSE,"O"}</definedName>
    <definedName name="_742newname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3newname3_1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4newname3_1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5newname3_1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6newname3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7newname3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8newname3_4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9newname3_5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0newname3_6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1newname3_7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2newname3_8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3newname3_9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4newname3_1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5newname3_2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6newname3_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7newname4_1">{"WEO",#N/A,FALSE,"T"}</definedName>
    <definedName name="_758newname4_10">{"WEO",#N/A,FALSE,"T"}</definedName>
    <definedName name="_759newname4_11">{"WEO",#N/A,FALSE,"T"}</definedName>
    <definedName name="_76__123Graph_AGRAPH2_1">[4]M!#REF!</definedName>
    <definedName name="_760newname4_12">{"WEO",#N/A,FALSE,"T"}</definedName>
    <definedName name="_761newname4_2">{"WEO",#N/A,FALSE,"T"}</definedName>
    <definedName name="_762newname4_3">{"WEO",#N/A,FALSE,"T"}</definedName>
    <definedName name="_763newname4_4">{"WEO",#N/A,FALSE,"T"}</definedName>
    <definedName name="_764newname4_5">{"WEO",#N/A,FALSE,"T"}</definedName>
    <definedName name="_765newname4_6">{"WEO",#N/A,FALSE,"T"}</definedName>
    <definedName name="_766newname4_7">{"WEO",#N/A,FALSE,"T"}</definedName>
    <definedName name="_767newname4_8">{"WEO",#N/A,FALSE,"T"}</definedName>
    <definedName name="_768newname4_9">{"WEO",#N/A,FALSE,"T"}</definedName>
    <definedName name="_769newname4_1_1">{"WEO",#N/A,FALSE,"T"}</definedName>
    <definedName name="_77__123Graph_AGRAPH2_2" localSheetId="1">[4]M!#REF!</definedName>
    <definedName name="_770newname4_2_1">{"WEO",#N/A,FALSE,"T"}</definedName>
    <definedName name="_771newname4_3_1">{"WEO",#N/A,FALSE,"T"}</definedName>
    <definedName name="_772newname5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3newname5_1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4newname5_1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5newname5_1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6newname5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7newname5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8newname5_4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9newname5_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0newname5_6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1newname5_7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2newname5_8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3newname5_9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4newname5_1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5newname5_2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6newname5_3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7NFP_VE_1" localSheetId="1">[16]Model!#REF!</definedName>
    <definedName name="_790NFP_VE_1">[16]Model!#REF!</definedName>
    <definedName name="_791NFP_VE_2" localSheetId="1">[16]Model!#REF!</definedName>
    <definedName name="_794NFP_VE_2">[16]Model!#REF!</definedName>
    <definedName name="_795NFP_VE_3" localSheetId="1">[16]Model!#REF!</definedName>
    <definedName name="_798NFP_VE_3">[16]Model!#REF!</definedName>
    <definedName name="_799NFP_VE_1_1" localSheetId="1">[16]Model!#REF!</definedName>
    <definedName name="_8__123Graph_A_2">'[1]DAILY from archive'!#REF!</definedName>
    <definedName name="_80__123Graph_AGRAPH2_2">[4]M!#REF!</definedName>
    <definedName name="_802NFP_VE_1_1">[16]Model!#REF!</definedName>
    <definedName name="_803NFP_VE_1_2" localSheetId="1">[16]Model!#REF!</definedName>
    <definedName name="_806NFP_VE_1_2">[16]Model!#REF!</definedName>
    <definedName name="_807NFP_VE_1_3" localSheetId="1">[16]Model!#REF!</definedName>
    <definedName name="_81__123Graph_AGRAPH2_3" localSheetId="1">[4]M!#REF!</definedName>
    <definedName name="_810NFP_VE_1_3">[16]Model!#REF!</definedName>
    <definedName name="_811outl_1" localSheetId="1">#REF!</definedName>
    <definedName name="_814outl_1">#REF!</definedName>
    <definedName name="_815outl_2" localSheetId="1">#REF!</definedName>
    <definedName name="_818outl_2">#REF!</definedName>
    <definedName name="_819outl_3" localSheetId="1">#REF!</definedName>
    <definedName name="_822outl_3">#REF!</definedName>
    <definedName name="_823p_1" localSheetId="1">[18]labels!#REF!</definedName>
    <definedName name="_826p_1">[18]labels!#REF!</definedName>
    <definedName name="_827p_2" localSheetId="1">[18]labels!#REF!</definedName>
    <definedName name="_830p_2">[18]labels!#REF!</definedName>
    <definedName name="_831p_3" localSheetId="1">[18]labels!#REF!</definedName>
    <definedName name="_834p_3">[18]labels!#REF!</definedName>
    <definedName name="_835PEOP_1" localSheetId="1">[16]Model!#REF!</definedName>
    <definedName name="_838PEOP_1">[16]Model!#REF!</definedName>
    <definedName name="_839PEOP_2" localSheetId="1">[16]Model!#REF!</definedName>
    <definedName name="_84__123Graph_AGRAPH2_3">[4]M!#REF!</definedName>
    <definedName name="_842PEOP_2">[16]Model!#REF!</definedName>
    <definedName name="_843PEOP_3" localSheetId="1">[16]Model!#REF!</definedName>
    <definedName name="_846PEOP_3">[16]Model!#REF!</definedName>
    <definedName name="_847PEOP_1_1" localSheetId="1">[16]Model!#REF!</definedName>
    <definedName name="_85__123Graph_AGRAPH3_1" localSheetId="1">[4]M!#REF!</definedName>
    <definedName name="_850PEOP_1_1">[16]Model!#REF!</definedName>
    <definedName name="_851PEOP_1_2" localSheetId="1">[16]Model!#REF!</definedName>
    <definedName name="_854PEOP_1_2">[16]Model!#REF!</definedName>
    <definedName name="_855PEOP_1_3" localSheetId="1">[16]Model!#REF!</definedName>
    <definedName name="_858PEOP_1_3">[16]Model!#REF!</definedName>
    <definedName name="_859Prill_Ar_TOT_Lek_1" localSheetId="1">'[11]2003'!#REF!</definedName>
    <definedName name="_862Prill_Ar_TOT_Lek_1">'[11]2003'!#REF!</definedName>
    <definedName name="_863Prill_Ar_TOT_Lek_2" localSheetId="1">'[11]2003'!#REF!</definedName>
    <definedName name="_866Prill_Ar_TOT_Lek_2">'[11]2003'!#REF!</definedName>
    <definedName name="_867Prill_Ar_TOT_Lek_3" localSheetId="1">'[11]2003'!#REF!</definedName>
    <definedName name="_870Prill_Ar_TOT_Lek_3">'[11]2003'!#REF!</definedName>
    <definedName name="_871Prill_Ar_TOT_Valute_1" localSheetId="1">'[11]2003'!#REF!</definedName>
    <definedName name="_874Prill_Ar_TOT_Valute_1">'[11]2003'!#REF!</definedName>
    <definedName name="_875Prill_Ar_TOT_Valute_2" localSheetId="1">'[11]2003'!#REF!</definedName>
    <definedName name="_878Prill_Ar_TOT_Valute_2">'[11]2003'!#REF!</definedName>
    <definedName name="_879Prill_Ar_TOT_Valute_3" localSheetId="1">'[11]2003'!#REF!</definedName>
    <definedName name="_88__123Graph_AGRAPH3_1">[4]M!#REF!</definedName>
    <definedName name="_882Prill_Ar_TOT_Valute_3">'[11]2003'!#REF!</definedName>
    <definedName name="_883Qershor_Ar_TOT_Lek_1" localSheetId="1">'[11]2003'!#REF!</definedName>
    <definedName name="_886Qershor_Ar_TOT_Lek_1">'[11]2003'!#REF!</definedName>
    <definedName name="_887Qershor_Ar_TOT_Lek_2" localSheetId="1">'[11]2003'!#REF!</definedName>
    <definedName name="_89__123Graph_AGRAPH3_2" localSheetId="1">[4]M!#REF!</definedName>
    <definedName name="_890Qershor_Ar_TOT_Lek_2">'[11]2003'!#REF!</definedName>
    <definedName name="_891Qershor_Ar_TOT_Lek_3" localSheetId="1">'[11]2003'!#REF!</definedName>
    <definedName name="_894Qershor_Ar_TOT_Lek_3">'[11]2003'!#REF!</definedName>
    <definedName name="_895Qershor_Ar_TOT_Valute_1" localSheetId="1">'[11]2003'!#REF!</definedName>
    <definedName name="_898Qershor_Ar_TOT_Valute_1">'[11]2003'!#REF!</definedName>
    <definedName name="_899Qershor_Ar_TOT_Valute_2" localSheetId="1">'[11]2003'!#REF!</definedName>
    <definedName name="_9__123Graph_A_3" localSheetId="1">'[1]DAILY from archive'!#REF!</definedName>
    <definedName name="_902Qershor_Ar_TOT_Valute_2">'[11]2003'!#REF!</definedName>
    <definedName name="_903Qershor_Ar_TOT_Valute_3" localSheetId="1">'[11]2003'!#REF!</definedName>
    <definedName name="_906Qershor_Ar_TOT_Valute_3">'[11]2003'!#REF!</definedName>
    <definedName name="_907rtre_1">{"Main Economic Indicators",#N/A,FALSE,"C"}</definedName>
    <definedName name="_908rtre_10">{"Main Economic Indicators",#N/A,FALSE,"C"}</definedName>
    <definedName name="_909rtre_11">{"Main Economic Indicators",#N/A,FALSE,"C"}</definedName>
    <definedName name="_910rtre_12">{"Main Economic Indicators",#N/A,FALSE,"C"}</definedName>
    <definedName name="_911rtre_2">{"Main Economic Indicators",#N/A,FALSE,"C"}</definedName>
    <definedName name="_912rtre_3">{"Main Economic Indicators",#N/A,FALSE,"C"}</definedName>
    <definedName name="_913rtre_4">{"Main Economic Indicators",#N/A,FALSE,"C"}</definedName>
    <definedName name="_914rtre_5">{"Main Economic Indicators",#N/A,FALSE,"C"}</definedName>
    <definedName name="_915rtre_6">{"Main Economic Indicators",#N/A,FALSE,"C"}</definedName>
    <definedName name="_916rtre_7">{"Main Economic Indicators",#N/A,FALSE,"C"}</definedName>
    <definedName name="_917rtre_8">{"Main Economic Indicators",#N/A,FALSE,"C"}</definedName>
    <definedName name="_918rtre_9">{"Main Economic Indicators",#N/A,FALSE,"C"}</definedName>
    <definedName name="_919rtre_1_1">{"Main Economic Indicators",#N/A,FALSE,"C"}</definedName>
    <definedName name="_92__123Graph_AGRAPH3_2">[4]M!#REF!</definedName>
    <definedName name="_920rtre_2_1">{"Main Economic Indicators",#N/A,FALSE,"C"}</definedName>
    <definedName name="_921rtre_3_1">{"Main Economic Indicators",#N/A,FALSE,"C"}</definedName>
    <definedName name="_922STOP_1" localSheetId="1">#REF!</definedName>
    <definedName name="_925STOP_1">#REF!</definedName>
    <definedName name="_926STOP_2" localSheetId="1">#REF!</definedName>
    <definedName name="_929STOP_2">#REF!</definedName>
    <definedName name="_93__123Graph_AGRAPH3_3" localSheetId="1">[4]M!#REF!</definedName>
    <definedName name="_930STOP_3" localSheetId="1">#REF!</definedName>
    <definedName name="_933STOP_3">#REF!</definedName>
    <definedName name="_934Shkurt_Ar_TOT_Lek_1" localSheetId="1">'[11]2003'!#REF!</definedName>
    <definedName name="_937Shkurt_Ar_TOT_Lek_1">'[11]2003'!#REF!</definedName>
    <definedName name="_938Shkurt_Ar_TOT_Lek_2" localSheetId="1">'[11]2003'!#REF!</definedName>
    <definedName name="_941Shkurt_Ar_TOT_Lek_2">'[11]2003'!#REF!</definedName>
    <definedName name="_942Shkurt_Ar_TOT_Lek_3" localSheetId="1">'[11]2003'!#REF!</definedName>
    <definedName name="_945Shkurt_Ar_TOT_Lek_3">'[11]2003'!#REF!</definedName>
    <definedName name="_946Shkurt_Ar_TOT_Valute_1" localSheetId="1">'[11]2003'!#REF!</definedName>
    <definedName name="_949Shkurt_Ar_TOT_Valute_1">'[11]2003'!#REF!</definedName>
    <definedName name="_950Shkurt_Ar_TOT_Valute_2" localSheetId="1">'[11]2003'!#REF!</definedName>
    <definedName name="_953Shkurt_Ar_TOT_Valute_2">'[11]2003'!#REF!</definedName>
    <definedName name="_954Shkurt_Ar_TOT_Valute_3" localSheetId="1">'[11]2003'!#REF!</definedName>
    <definedName name="_957Shkurt_Ar_TOT_Valute_3">'[11]2003'!#REF!</definedName>
    <definedName name="_958Shtator_Ar_TOT_Lek_1" localSheetId="1">'[11]2003'!#REF!</definedName>
    <definedName name="_96__123Graph_AGRAPH3_3">[4]M!#REF!</definedName>
    <definedName name="_961Shtator_Ar_TOT_Lek_1">'[11]2003'!#REF!</definedName>
    <definedName name="_962Shtator_Ar_TOT_Lek_2" localSheetId="1">'[11]2003'!#REF!</definedName>
    <definedName name="_965Shtator_Ar_TOT_Lek_2">'[11]2003'!#REF!</definedName>
    <definedName name="_966Shtator_Ar_TOT_Lek_3" localSheetId="1">'[11]2003'!#REF!</definedName>
    <definedName name="_969Shtator_Ar_TOT_Lek_3">'[11]2003'!#REF!</definedName>
    <definedName name="_97__123Graph_AREER_1" localSheetId="1">[2]ER!#REF!</definedName>
    <definedName name="_970Shtator_Ar_TOT_Valute_1" localSheetId="1">'[11]2003'!#REF!</definedName>
    <definedName name="_973Shtator_Ar_TOT_Valute_1">'[11]2003'!#REF!</definedName>
    <definedName name="_974Shtator_Ar_TOT_Valute_2" localSheetId="1">'[11]2003'!#REF!</definedName>
    <definedName name="_977Shtator_Ar_TOT_Valute_2">'[11]2003'!#REF!</definedName>
    <definedName name="_978Shtator_Ar_TOT_Valute_3" localSheetId="1">'[11]2003'!#REF!</definedName>
    <definedName name="_981Shtator_Ar_TOT_Valute_3">'[11]2003'!#REF!</definedName>
    <definedName name="_982tab11_1" localSheetId="1">#REF!</definedName>
    <definedName name="_985tab11_1">#REF!</definedName>
    <definedName name="_986tab11_2" localSheetId="1">#REF!</definedName>
    <definedName name="_989tab11_2">#REF!</definedName>
    <definedName name="_990tab11_3" localSheetId="1">#REF!</definedName>
    <definedName name="_993tab11_3">#REF!</definedName>
    <definedName name="_994tab12_1" localSheetId="1">#REF!</definedName>
    <definedName name="_997tab12_1">#REF!</definedName>
    <definedName name="_998tab12_2" localSheetId="1">#REF!</definedName>
    <definedName name="_A" localSheetId="1">#REF!</definedName>
    <definedName name="_A">#REF!</definedName>
    <definedName name="_C">#REF!</definedName>
    <definedName name="_COL1">[16]SimInp1:ModDef!$A$1:$V$130</definedName>
    <definedName name="_D">#REF!</definedName>
    <definedName name="_E">#REF!</definedName>
    <definedName name="_END94">'[2]End-94'!$D$102:$AS$189</definedName>
    <definedName name="_Fill">#REF!</definedName>
    <definedName name="_Filler">[19]A!$A$43:$A$598</definedName>
    <definedName name="_ftn1">#REF!</definedName>
    <definedName name="_ftn2">#REF!</definedName>
    <definedName name="_ftn3">#REF!</definedName>
    <definedName name="_ftn4">#REF!</definedName>
    <definedName name="_ftn5">#REF!</definedName>
    <definedName name="_ftn6">#REF!</definedName>
    <definedName name="_ftn7">#REF!</definedName>
    <definedName name="_ftn8">#REF!</definedName>
    <definedName name="_ftnref1">#REF!</definedName>
    <definedName name="_ftnref2">#REF!</definedName>
    <definedName name="_ftnref3">#REF!</definedName>
    <definedName name="_ftnref4">#REF!</definedName>
    <definedName name="_ftnref5">#REF!</definedName>
    <definedName name="_ftnref6">#REF!</definedName>
    <definedName name="_ftnref7">#REF!</definedName>
    <definedName name="_ftnref8">#REF!</definedName>
    <definedName name="_H">#REF!</definedName>
    <definedName name="_K">#REF!</definedName>
    <definedName name="_Key2" localSheetId="1">[13]Contents!#REF!</definedName>
    <definedName name="_Key2">[13]Contents!#REF!</definedName>
    <definedName name="_L">#REF!</definedName>
    <definedName name="_Macros_Import_.qbop">#N/A</definedName>
    <definedName name="_MCV1">[20]Main!$E$64:$AH$64</definedName>
    <definedName name="_Order1">0</definedName>
    <definedName name="_Order2">0</definedName>
    <definedName name="_P">#REF!</definedName>
    <definedName name="_Parse_Out">#REF!</definedName>
    <definedName name="_Q">#REF!</definedName>
    <definedName name="_Regression_Out">#REF!</definedName>
    <definedName name="_Regression_X">#REF!</definedName>
    <definedName name="_Regression_Y">#REF!</definedName>
    <definedName name="_S">#REF!</definedName>
    <definedName name="_SUM2">[2]BoP!$G$174:$AR$216</definedName>
    <definedName name="_T">#REF!</definedName>
    <definedName name="_tab06">#REF!</definedName>
    <definedName name="_tab07">#REF!</definedName>
    <definedName name="_tab1">#REF!</definedName>
    <definedName name="_tab10">#REF!</definedName>
    <definedName name="_tab11" localSheetId="1">#REF!</definedName>
    <definedName name="_tab11">#REF!</definedName>
    <definedName name="_tab12" localSheetId="1">#REF!</definedName>
    <definedName name="_tab12">#REF!</definedName>
    <definedName name="_tab13">#REF!</definedName>
    <definedName name="_tab14" localSheetId="1">#REF!</definedName>
    <definedName name="_tab14">#REF!</definedName>
    <definedName name="_tab15" localSheetId="1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 localSheetId="1">[9]Assumptions!#REF!</definedName>
    <definedName name="_tab9">[9]Assumptions!#REF!</definedName>
    <definedName name="_TB1">[21]SummaryCG!$A$4:$CL$77</definedName>
    <definedName name="_TB2">[21]CGRev!$A$4:$CL$43</definedName>
    <definedName name="_TB3">[21]CGExp!$A$4:$CL$86</definedName>
    <definedName name="_TB4">[21]CGExternal!$B$4:$CL$55</definedName>
    <definedName name="_TB5">[21]CGAuthMeth!$B$4:$CL$55</definedName>
    <definedName name="_TB6">[21]CGAuthMeth!$B$64:$CL$131</definedName>
    <definedName name="_TB7">[21]CGFin_Monthly!$B$4:$AC$73</definedName>
    <definedName name="_TB8">[21]CGFin_Monthly!$B$174:$AC$234</definedName>
    <definedName name="_V">#REF!</definedName>
    <definedName name="_W">#REF!</definedName>
    <definedName name="_WB1">[2]WB!$D$13:$AF$264</definedName>
    <definedName name="_WB2">[2]WB!$AG$13:$AQ$264</definedName>
    <definedName name="_X">#REF!</definedName>
    <definedName name="a">[22]Debt!$T$2</definedName>
    <definedName name="ACTIVATE" localSheetId="1">#REF!</definedName>
    <definedName name="ACTIVATE">#REF!</definedName>
    <definedName name="AID">#REF!</definedName>
    <definedName name="AlPr_TB_1">#REF!</definedName>
    <definedName name="AlPr_TB_1b">#REF!</definedName>
    <definedName name="ALTBCA">[20]QQ!$E$11:$AH$11</definedName>
    <definedName name="ALTNGDP_R">[20]Q4!$E$53:$AH$53</definedName>
    <definedName name="ALTPCPI">[20]Q6!$E$27:$AH$27</definedName>
    <definedName name="ams">{"Main Economic Indicators",#N/A,FALSE,"C"}</definedName>
    <definedName name="ams_1">{"Main Economic Indicators",#N/A,FALSE,"C"}</definedName>
    <definedName name="ams_2">{"Main Economic Indicators",#N/A,FALSE,"C"}</definedName>
    <definedName name="ams_3">{"Main Economic Indicators",#N/A,FALSE,"C"}</definedName>
    <definedName name="amstwo">{"Main Economic Indicators",#N/A,FALSE,"C"}</definedName>
    <definedName name="amstwo_1">{"Main Economic Indicators",#N/A,FALSE,"C"}</definedName>
    <definedName name="amstwo_2">{"Main Economic Indicators",#N/A,FALSE,"C"}</definedName>
    <definedName name="amstwo_3">{"Main Economic Indicators",#N/A,FALSE,"C"}</definedName>
    <definedName name="anscount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 localSheetId="1">#REF!</definedName>
    <definedName name="assu">#REF!</definedName>
    <definedName name="ASSUMPN2">#REF!</definedName>
    <definedName name="ATS">#REF!</definedName>
    <definedName name="Balance_of_payments">#REF!</definedName>
    <definedName name="basktind">[14]Bask_fd!$BR$9:$CE$51</definedName>
    <definedName name="basktinf" localSheetId="1">[14]Bask_fd!#REF!</definedName>
    <definedName name="basktinf">[14]Bask_fd!#REF!</definedName>
    <definedName name="basktinf12_" localSheetId="1">[14]Bask_fd!#REF!</definedName>
    <definedName name="basktinf12_">[14]Bask_fd!#REF!</definedName>
    <definedName name="BCA">[20]QQ!$E$9:$AH$9</definedName>
    <definedName name="BCA_GDP">[20]QQ!$E$10:$AH$10</definedName>
    <definedName name="BCA_NGDP">#REF!</definedName>
    <definedName name="BE">[20]Q6!$E$137:$AH$137</definedName>
    <definedName name="BEA">[20]QQ!$E$140:$AH$140</definedName>
    <definedName name="BEC">#REF!</definedName>
    <definedName name="BED">#REF!</definedName>
    <definedName name="BED_6">#REF!</definedName>
    <definedName name="BEO">[20]Q6!$E$142:$AH$142</definedName>
    <definedName name="BER">[20]QQ!$E$141:$AH$141</definedName>
    <definedName name="BESD">[20]Q7!$E$42:$AH$42</definedName>
    <definedName name="BF">[20]QQ!$E$55:$AH$55</definedName>
    <definedName name="BFD">[20]QQ!$E$58:$AH$58</definedName>
    <definedName name="BFDA">[20]Q6!$E$60:$AH$60</definedName>
    <definedName name="BFDI">[20]Q6!$E$63:$AH$63</definedName>
    <definedName name="BFDIL">[20]QQ!$E$65:$AH$65</definedName>
    <definedName name="BFL_D">[20]DA!$E$49:$AH$49</definedName>
    <definedName name="BFO">[20]QQ!$E$90:$AH$90</definedName>
    <definedName name="BFOA">[20]Q6!$E$98:$AH$98</definedName>
    <definedName name="BFOAG">[20]QQ!$E$100:$AH$100</definedName>
    <definedName name="BFOAP">[20]Q6!$E$101:$AH$101</definedName>
    <definedName name="BFOG">[20]Q6!$E$93:$AH$93</definedName>
    <definedName name="BFOL">[20]QQ!$E$104:$AH$104</definedName>
    <definedName name="BFOL_B">[20]QQ!$E$118:$AH$118</definedName>
    <definedName name="BFOL_G">[20]QQ!$E$113:$AH$113</definedName>
    <definedName name="BFOL_L">#REF!</definedName>
    <definedName name="BFOL_O">[20]Q6!$E$120:$AH$120</definedName>
    <definedName name="BFOL_S">#REF!</definedName>
    <definedName name="BFOLB">#REF!</definedName>
    <definedName name="BFOLG">[20]Q6!$E$107:$AH$107</definedName>
    <definedName name="BFOLG_L">#REF!</definedName>
    <definedName name="BFOLP">[20]Q6!$E$109:$AH$109</definedName>
    <definedName name="BFOP">[20]Q6!$E$95:$AH$95</definedName>
    <definedName name="BFP">[20]QQ!$E$68:$AH$68</definedName>
    <definedName name="BFPA">[20]Q6!$E$75:$AH$75</definedName>
    <definedName name="BFPAG">[20]QQ!$E$77:$AH$77</definedName>
    <definedName name="BFPG">[20]Q6!$E$72:$AH$72</definedName>
    <definedName name="BFPL">[20]Q6!$E$78:$AH$78</definedName>
    <definedName name="BFPLBN">#REF!</definedName>
    <definedName name="BFPLD">[20]QQ!$E$83:$AH$83</definedName>
    <definedName name="BFPLD_G">#REF!</definedName>
    <definedName name="BFPLDG">[20]Q6!$E$88:$AH$88</definedName>
    <definedName name="BFPLDP">[20]Q6!$E$86:$AH$86</definedName>
    <definedName name="BFPLE">[20]Q6!$E$81:$AH$81</definedName>
    <definedName name="BFPLE_G">#REF!</definedName>
    <definedName name="BFPLMM">#REF!</definedName>
    <definedName name="BFPP">[20]Q6!$E$70:$AH$70</definedName>
    <definedName name="BFRA">[20]QQ!$E$123:$AH$123</definedName>
    <definedName name="BFUND">[20]Q6!$E$115:$AH$115</definedName>
    <definedName name="BGS">[20]Q6!$E$13:$AH$13</definedName>
    <definedName name="BI">[20]Q6!$E$32:$AH$32</definedName>
    <definedName name="BIC">[20]Q6!$E$35:$AH$35</definedName>
    <definedName name="BID">[20]Q6!$E$38:$AH$38</definedName>
    <definedName name="BIL">[15]Work!$B$26:$AG$97</definedName>
    <definedName name="BIP">#REF!</definedName>
    <definedName name="BK">[20]Q6!$E$48:$AH$48</definedName>
    <definedName name="BKF">[20]QQ!$E$51:$AH$51</definedName>
    <definedName name="BKF_6">[20]Q6!$E$139:$AH$139</definedName>
    <definedName name="BKFA">#REF!</definedName>
    <definedName name="BKO">[20]Q6!$E$52:$AH$52</definedName>
    <definedName name="BM">[20]Q6!$E$24:$AH$24</definedName>
    <definedName name="BMG">[20]Q6!$E$27:$AH$27</definedName>
    <definedName name="BMII">[20]QQ!$E$40:$AH$40</definedName>
    <definedName name="BMII_7">[20]Q7!$E$40:$AH$40</definedName>
    <definedName name="BMS">[20]Q6!$E$29:$AH$29</definedName>
    <definedName name="BOP">[20]Q6!$E$130:$AH$130</definedName>
    <definedName name="BOP_GDP">[20]Q6!$E$131:$AH$131</definedName>
    <definedName name="BRASS">[20]QQ!$E$150:$AH$150</definedName>
    <definedName name="BRASS_6">[20]Q6!$E$126:$AH$126</definedName>
    <definedName name="BRO">#REF!</definedName>
    <definedName name="BTR">[20]Q6!$E$42:$AH$42</definedName>
    <definedName name="BTRG">[20]Q6!$E$44:$AH$44</definedName>
    <definedName name="BTRP">[20]Q6!$E$45:$AH$45</definedName>
    <definedName name="budfin">#REF!</definedName>
    <definedName name="budget_financing">#REF!</definedName>
    <definedName name="BX">[20]Q6!$E$16:$AH$16</definedName>
    <definedName name="BXG">[20]Q6!$E$19:$AH$19</definedName>
    <definedName name="BXS">[20]Q6!$E$21:$AH$21</definedName>
    <definedName name="CAD">#REF!</definedName>
    <definedName name="CalcMCV_4">[20]Q4!$E$58:$AH$58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[15]RED98DATA!$B$62:$CG$74</definedName>
    <definedName name="CHART1_3">[15]RED98DATA!$B$2:$BY$78</definedName>
    <definedName name="CHART10_11">[15]RED98DATA!$A$160:$CJ$249</definedName>
    <definedName name="CHART11">[15]RED98DATA!$A$253:$U$258</definedName>
    <definedName name="CHART14">[15]RED98DATA!$A$178:$F$197</definedName>
    <definedName name="CHART5_6">[15]RED98DATA!$A$79:$J$129</definedName>
    <definedName name="CHART7_8">[15]RED98DATA!$A$130:$BA$158</definedName>
    <definedName name="CHART9">[15]RED98DATA!$A$159:$AM$185</definedName>
    <definedName name="CHF">#REF!</definedName>
    <definedName name="CHK1.1">[20]Q1!$E$61:$AH$61</definedName>
    <definedName name="CHK2.1">[20]Main!$E$67:$AH$67</definedName>
    <definedName name="CHK2.2">[20]Main!$E$70:$AH$70</definedName>
    <definedName name="CHK2.3">[20]Main!$E$75:$AH$75</definedName>
    <definedName name="CHK3.1">[20]Q3!$E$61:$AH$61</definedName>
    <definedName name="CHK5.1">[20]Q5!$E$107:$AH$107</definedName>
    <definedName name="CNY">#REF!</definedName>
    <definedName name="cont" localSheetId="1">#REF!</definedName>
    <definedName name="cont">#REF!</definedName>
    <definedName name="CONTENTS">#REF!</definedName>
    <definedName name="Copyfrom">#REF!</definedName>
    <definedName name="COUNTER" localSheetId="1">#REF!</definedName>
    <definedName name="COUNTER">#REF!</definedName>
    <definedName name="CPF">[2]CPFs!$F$13:$AF$84</definedName>
    <definedName name="cpi">[15]Work!$ER$4:$FK$97</definedName>
    <definedName name="cpi_cmp">#REF!</definedName>
    <definedName name="cpi_nsa">[15]Work!$FM$5:$GF$97</definedName>
    <definedName name="Current_account">#REF!</definedName>
    <definedName name="CurrVintage">'[23]A Current Data'!$D$60</definedName>
    <definedName name="D">[20]DA!$E$9:$AH$9</definedName>
    <definedName name="D_ALTBCA_GDP">[24]DA!$E$78:$AH$78</definedName>
    <definedName name="D_ALTNGDP_R">[24]DA!$E$26:$AH$26</definedName>
    <definedName name="D_ALTNGDP_RG">[24]DA!$E$27:$AH$27</definedName>
    <definedName name="D_ALTPCPI">[24]DA!$E$50:$AH$50</definedName>
    <definedName name="D_ALTPCPIG">[24]DA!$E$51:$AH$51</definedName>
    <definedName name="D_B">[20]DA!$E$22:$AH$22</definedName>
    <definedName name="D_BCA_GDP">[24]DA!$E$77:$AH$77</definedName>
    <definedName name="D_BFD">[24]DA!$E$85:$AH$85</definedName>
    <definedName name="D_BFL">[24]DA!$E$120:$AH$120</definedName>
    <definedName name="D_BFL_D">#REF!</definedName>
    <definedName name="D_BFL_S">[24]DA!$E$121:$AH$121</definedName>
    <definedName name="D_BFLG">[24]DA!$E$122:$AH$122</definedName>
    <definedName name="D_BFOP">[24]DA!$E$87:$AH$87</definedName>
    <definedName name="D_BFPP">[24]DA!$E$86:$AH$86</definedName>
    <definedName name="D_BFRA1">[24]DA!$E$93:$AH$93</definedName>
    <definedName name="D_BFX">[24]DA!$E$91:$AH$91</definedName>
    <definedName name="D_BFXG">[24]DA!$E$89:$AH$89</definedName>
    <definedName name="D_BFXP">[24]DA!$E$84:$AH$84</definedName>
    <definedName name="D_BRASS">[24]DA!$E$118:$AH$118</definedName>
    <definedName name="D_CalcNGS">[24]DA!$E$46:$AH$46</definedName>
    <definedName name="D_CalcNMG_R">[24]DA!$E$73:$AH$73</definedName>
    <definedName name="D_CalcNXG_R">[24]DA!$E$70:$AH$70</definedName>
    <definedName name="D_D">[24]DA!$E$117:$AH$117</definedName>
    <definedName name="D_D_B">[24]DA!$E$114:$AH$114</definedName>
    <definedName name="D_D_Bdiff">[24]DA!$E$105:$AH$105</definedName>
    <definedName name="D_D_Bdiff1">[24]DA!$E$106:$AH$106</definedName>
    <definedName name="D_D_G">[24]DA!$E$115:$AH$115</definedName>
    <definedName name="D_D_Gdiff">[24]DA!$E$102:$AH$102</definedName>
    <definedName name="D_D_Gdiff1">[24]DA!$E$103:$AH$103</definedName>
    <definedName name="D_D_S">[24]DA!$E$116:$AH$116</definedName>
    <definedName name="D_D_Sdiff">#REF!</definedName>
    <definedName name="D_D_Sdiff1">#REF!</definedName>
    <definedName name="D_DA">[24]DA!$E$119:$AH$119</definedName>
    <definedName name="D_DAdiff">[24]DA!$E$111:$AH$111</definedName>
    <definedName name="D_DAdiff1">[24]DA!$E$112:$AH$112</definedName>
    <definedName name="D_Ddiff">[24]DA!$E$99:$AH$99</definedName>
    <definedName name="D_Ddiff1">[24]DA!$E$100:$AH$100</definedName>
    <definedName name="D_DSdiff">[24]DA!$E$108:$AH$108</definedName>
    <definedName name="D_DSdiff1">[24]DA!$E$109:$AH$109</definedName>
    <definedName name="D_EDNA">[24]DA!$E$17:$AH$17</definedName>
    <definedName name="D_ENDA">[24]DA!$E$16:$AH$16</definedName>
    <definedName name="D_G">[20]DA!$E$21:$AH$21</definedName>
    <definedName name="D_GCB">[24]DA!$E$62:$AH$62</definedName>
    <definedName name="D_GGB">[24]DA!$E$63:$AH$63</definedName>
    <definedName name="D_Ind">[2]DSA!$G$7:$AU$96</definedName>
    <definedName name="D_L">[20]Q7!$E$13:$AH$13</definedName>
    <definedName name="D_MCV">[24]DA!$E$10:$AH$10</definedName>
    <definedName name="D_MCV_B">[24]DA!$E$12:$AH$12</definedName>
    <definedName name="D_MCV_D">[24]DA!$E$13:$AH$13</definedName>
    <definedName name="D_MCV_N">[24]DA!$E$9:$AH$9</definedName>
    <definedName name="D_MCV_T">[24]DA!$E$11:$AH$11</definedName>
    <definedName name="D_NGDP">[24]DA!$E$35:$AH$35</definedName>
    <definedName name="D_NGDP_D">[24]DA!$E$57:$AH$57</definedName>
    <definedName name="D_NGDP_DAQ">[24]DA!$E$59:$AH$59</definedName>
    <definedName name="D_NGDP_DQ">#REF!</definedName>
    <definedName name="D_NGDP_RG">[24]DA!$E$28:$AH$28</definedName>
    <definedName name="D_NGDP_RGAQ">[24]DA!$E$30:$AH$30</definedName>
    <definedName name="D_NGDP_RGQ">[24]DA!$E$29:$AH$29</definedName>
    <definedName name="D_NGDPD">[24]DA!$E$36:$AH$36</definedName>
    <definedName name="D_NGDPDPC">[24]DA!$E$39:$AH$39</definedName>
    <definedName name="D_NGS">[24]DA!$E$44:$AH$44</definedName>
    <definedName name="D_NMG_R">[24]DA!$E$72:$AH$72</definedName>
    <definedName name="D_NSDGDP">[24]DA!$E$42:$AH$42</definedName>
    <definedName name="D_NSDGDP_R">[24]DA!$E$32:$AH$32</definedName>
    <definedName name="D_NTDD_RG">[24]DA!$E$21:$AH$21</definedName>
    <definedName name="D_NTDD_RGAQ">[24]DA!$E$23:$AH$23</definedName>
    <definedName name="D_NTDD_RGQ">[24]DA!$E$22:$AH$22</definedName>
    <definedName name="D_NXG_R">[24]DA!$E$69:$AH$69</definedName>
    <definedName name="D_O">[20]Q7!$E$23:$AH$23</definedName>
    <definedName name="D_OTB">[24]DA!$E$67:$AH$67</definedName>
    <definedName name="D_PCPI">#REF!</definedName>
    <definedName name="D_PCPIAQ">#REF!</definedName>
    <definedName name="D_PCPIG">[24]DA!$E$52:$AH$52</definedName>
    <definedName name="D_PCPIGAQ">[24]DA!$E$54:$AH$54</definedName>
    <definedName name="D_PCPIGQ">[24]DA!$E$53:$AH$53</definedName>
    <definedName name="D_PCPIQ">#REF!</definedName>
    <definedName name="D_PPPPC">[24]DA!$E$40:$AH$40</definedName>
    <definedName name="D_PPPWGT">[24]DA!$E$37:$AH$37</definedName>
    <definedName name="D_S">[20]Q7!$E$16:$AH$16</definedName>
    <definedName name="D_SRM">[20]Q7!$E$34:$AH$34</definedName>
    <definedName name="D_SY">#REF!</definedName>
    <definedName name="D_WPCP33_D">[24]DA!$E$66:$AH$66</definedName>
    <definedName name="DA">[20]DA!$E$33:$AH$33</definedName>
    <definedName name="date">#REF!</definedName>
    <definedName name="DATES" localSheetId="1">[15]RED98DATA!#REF!</definedName>
    <definedName name="DATES">[15]RED98DATA!#REF!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[20]Q7!$E$28:$AH$28</definedName>
    <definedName name="DG">[20]Q7!$E$27:$AH$27</definedName>
    <definedName name="DG_S">[20]Q7!$E$18:$AH$18</definedName>
    <definedName name="Dhjetor_Ar_TOT_Lek" localSheetId="1">'[11]2003'!#REF!</definedName>
    <definedName name="Dhjetor_Ar_TOT_Lek">'[11]2003'!#REF!</definedName>
    <definedName name="Dhjetor_Ar_TOT_Valute" localSheetId="1">'[11]2003'!#REF!</definedName>
    <definedName name="Dhjetor_Ar_TOT_Valute">'[11]2003'!#REF!</definedName>
    <definedName name="Discount_NC">'[25]Triangle private'!$C$17</definedName>
    <definedName name="DiscountRate">#REF!</definedName>
    <definedName name="DKK">#REF!</definedName>
    <definedName name="DM">#REF!</definedName>
    <definedName name="DO">[20]Q7!$E$29:$AH$29</definedName>
    <definedName name="doc">[15]DOC!$A$1:$L$43</definedName>
    <definedName name="DOCFILE">#REF!</definedName>
    <definedName name="DS">[20]DA!$E$38:$AH$38</definedName>
    <definedName name="DSA_Assumptions">[2]DSA!$G$666:$AJ$698</definedName>
    <definedName name="DSDSI">[20]Q7!$E$42:$AH$42</definedName>
    <definedName name="DSDSP">[20]Q7!$E$52:$AH$52</definedName>
    <definedName name="DSI">[20]Q7!$E$46:$AH$46</definedName>
    <definedName name="DSP">[20]Q7!$E$56:$AH$56</definedName>
    <definedName name="DSPG">[20]Q7!$E$58:$AH$58</definedName>
    <definedName name="DTS">#REF!</definedName>
    <definedName name="EBRD">[2]EBRD!$D$14:$AM$120</definedName>
    <definedName name="ECU">#REF!</definedName>
    <definedName name="EDNA">[20]QQ!$E$151:$AH$151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[20]Q5!$DZ$1</definedName>
    <definedName name="ENDA">[20]QQ!$E$147:$AH$147</definedName>
    <definedName name="endrit">{"Main Economic Indicators",#N/A,FALSE,"C"}</definedName>
    <definedName name="endrit_1">{"Main Economic Indicators",#N/A,FALSE,"C"}</definedName>
    <definedName name="endrit_2">{"Main Economic Indicators",#N/A,FALSE,"C"}</definedName>
    <definedName name="endrit_3">{"Main Economic Indicators",#N/A,FALSE,"C"}</definedName>
    <definedName name="ergferger">{"Main Economic Indicators",#N/A,FALSE,"C"}</definedName>
    <definedName name="ergferger_1">{"Main Economic Indicators",#N/A,FALSE,"C"}</definedName>
    <definedName name="ergferger_2">{"Main Economic Indicators",#N/A,FALSE,"C"}</definedName>
    <definedName name="ergferger_3">{"Main Economic Indicators",#N/A,FALSE,"C"}</definedName>
    <definedName name="ESP">#REF!</definedName>
    <definedName name="Excel_BuiltIn_Print_Area">#REF!</definedName>
    <definedName name="Excel_BuiltIn_Print_Titles">([20]Micro!$A$1:$C$65536,[20]Micro!$A$1:$IV$7)</definedName>
    <definedName name="ExitWRS">[20]Main!$AB$25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[2]BoP!$G$365:$AK$434</definedName>
    <definedName name="FLRES">#REF!</definedName>
    <definedName name="FLRESC">#REF!</definedName>
    <definedName name="FMB">[20]Q4!$E$51:$AH$51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[20]Q4!$E$18:$AH$18</definedName>
    <definedName name="GCB_NGDP">[20]Q7!$E$19:$AH$19</definedName>
    <definedName name="GCD">[20]Q4!$E$21:$AH$21</definedName>
    <definedName name="GCEI">[20]Q4!$E$16:$AH$16</definedName>
    <definedName name="GCENL">[20]Q4!$E$13:$AH$13</definedName>
    <definedName name="GCND">[20]Q4!$E$24:$AH$24</definedName>
    <definedName name="GCND_NGDP">[20]Q4!$E$25:$AH$25</definedName>
    <definedName name="GCRG">[20]Q4!$E$10:$AH$10</definedName>
    <definedName name="GEORED98.XLS">[15]RED98DATA!$B$2:$BW$78</definedName>
    <definedName name="GGB">[20]Q4!$E$40:$AH$40</definedName>
    <definedName name="GGB_NGDP">[20]Q7!$E$41:$AH$41</definedName>
    <definedName name="GGD">[20]Q4!$E$43:$AH$43</definedName>
    <definedName name="GGED">[20]Q4!$E$35:$AH$35</definedName>
    <definedName name="GGEI">[20]Q4!$E$38:$AH$38</definedName>
    <definedName name="GGENL">[20]Q4!$E$32:$AH$32</definedName>
    <definedName name="GGND">[20]Q4!$E$46:$AH$46</definedName>
    <definedName name="GGRG">[20]Q4!$E$29:$AH$29</definedName>
    <definedName name="GOVERNMENT" localSheetId="1">#REF!</definedName>
    <definedName name="GOVERNMENT">#REF!</definedName>
    <definedName name="Grac_IDA">#REF!</definedName>
    <definedName name="Grace_IDA">#REF!</definedName>
    <definedName name="Grace_NC">'[25]Triangle private'!$C$14</definedName>
    <definedName name="Gross_reserves">#REF!</definedName>
    <definedName name="Gusht_Ar_TOT_Lek" localSheetId="1">'[11]2003'!#REF!</definedName>
    <definedName name="Gusht_Ar_TOT_Lek">'[11]2003'!#REF!</definedName>
    <definedName name="Gusht_Ar_TOT_Valute" localSheetId="1">'[11]2003'!#REF!</definedName>
    <definedName name="Gusht_Ar_TOT_Valute">'[11]2003'!#REF!</definedName>
    <definedName name="HERE">#REF!</definedName>
    <definedName name="IM">[2]BoP!$G$259:$AR$307</definedName>
    <definedName name="IMF">[2]IMF!$C$5:$AP$55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[26]Aid:Services!$A$39:$AJ$46</definedName>
    <definedName name="Interest_NC">'[25]Triangle private'!$C$16</definedName>
    <definedName name="InterestRate">#REF!</definedName>
    <definedName name="ISD">#REF!</definedName>
    <definedName name="ITL">#REF!</definedName>
    <definedName name="Janar_Ar_TOT_Lek" localSheetId="1">'[11]2003'!#REF!</definedName>
    <definedName name="Janar_Ar_TOT_Lek">'[11]2003'!#REF!</definedName>
    <definedName name="Janar_Ar_TOT_Valute" localSheetId="1">'[11]2003'!#REF!</definedName>
    <definedName name="Janar_Ar_TOT_Valute">'[11]2003'!#REF!</definedName>
    <definedName name="JPY">#REF!</definedName>
    <definedName name="KA">#REF!</definedName>
    <definedName name="KEND">#REF!</definedName>
    <definedName name="KMENU">#REF!</definedName>
    <definedName name="Korrik_Ar_TOT_Lek" localSheetId="1">'[11]2003'!#REF!</definedName>
    <definedName name="Korrik_Ar_TOT_Lek">'[11]2003'!#REF!</definedName>
    <definedName name="Korrik_Ar_TOT_Valute" localSheetId="1">'[11]2003'!#REF!</definedName>
    <definedName name="Korrik_Ar_TOT_Valute">'[11]2003'!#REF!</definedName>
    <definedName name="KWD">#REF!</definedName>
    <definedName name="latest1998">#REF!</definedName>
    <definedName name="LCM">[20]Q3!$E$46:$AH$46</definedName>
    <definedName name="LE">[20]Q3!$E$13:$AH$13</definedName>
    <definedName name="LEM">[20]Q3!$E$52:$AH$52</definedName>
    <definedName name="LHEM">[20]Q3!$E$34:$AH$34</definedName>
    <definedName name="LHM">[20]Q3!$E$55:$AH$55</definedName>
    <definedName name="LIPM">[20]Q3!$E$43:$AH$43</definedName>
    <definedName name="liquidity_reserve">#REF!</definedName>
    <definedName name="LLF">[20]Q3!$E$10:$AH$10</definedName>
    <definedName name="LP">[20]Q6!$E$19:$AH$19</definedName>
    <definedName name="LULCM">[20]Q3!$E$37:$AH$37</definedName>
    <definedName name="LUR">[20]Q3!$E$16:$AH$16</definedName>
    <definedName name="Lyon">[27]C!$O$1</definedName>
    <definedName name="MACRO" localSheetId="1">#REF!</definedName>
    <definedName name="MACRO">#REF!</definedName>
    <definedName name="MACROS">#REF!</definedName>
    <definedName name="Maj_Ar_TOT_Lek" localSheetId="1">'[11]2003'!#REF!</definedName>
    <definedName name="Maj_Ar_TOT_Lek">'[11]2003'!#REF!</definedName>
    <definedName name="Maj_Ar_TOT_Valute" localSheetId="1">'[11]2003'!#REF!</definedName>
    <definedName name="Maj_Ar_TOT_Valute">'[11]2003'!#REF!</definedName>
    <definedName name="Mars_Ar_TOT_Lek">#REF!</definedName>
    <definedName name="Mars_Ar_TOT_Valute">#REF!</definedName>
    <definedName name="Maturity_NC">'[25]Triangle private'!$C$15</definedName>
    <definedName name="MCV">[20]Main!$E$63:$AH$63</definedName>
    <definedName name="MCV_B">[20]QQ!$E$157:$AH$157</definedName>
    <definedName name="MCV_B1">[20]Q6!$E$158:$AH$158</definedName>
    <definedName name="MCV_D">[20]DA!$E$62:$AH$62</definedName>
    <definedName name="MCV_D1">[20]DA!$E$63:$AH$63</definedName>
    <definedName name="MCV_N">[20]Q4!$E$58:$AH$58</definedName>
    <definedName name="MCV_N1">[20]Q1!$E$59:$AH$59</definedName>
    <definedName name="MCV_T">[20]Micro!$E$103:$AH$103</definedName>
    <definedName name="MCV_T1">[20]Q5!$E$104:$AH$104</definedName>
    <definedName name="MIDDLE" localSheetId="1">#REF!</definedName>
    <definedName name="MIDDLE">#REF!</definedName>
    <definedName name="MNT_1_TB">#REF!</definedName>
    <definedName name="MNT_2_TB">#REF!</definedName>
    <definedName name="MNT_3_TB">#REF!</definedName>
    <definedName name="mod1.03" localSheetId="1">[16]ModDef!#REF!</definedName>
    <definedName name="mod1.03">[16]ModDef!#REF!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[20]Q3!$E$27:$AH$27</definedName>
    <definedName name="MS_BMG">[20]Q3!$E$29:$AH$29</definedName>
    <definedName name="MS_BXG">[20]Q3!$E$28:$AH$28</definedName>
    <definedName name="MS_GCB_NGDP">[20]Q3!$E$19:$AH$19</definedName>
    <definedName name="MS_GGB_NGDP">[20]Q3!$E$20:$AH$20</definedName>
    <definedName name="MS_LUR">[20]Q3!$E$15:$AH$15</definedName>
    <definedName name="MS_NGDP">[20]Q3!$E$12:$AH$12</definedName>
    <definedName name="MS_NGDP_RG">[20]Q3!$E$9:$AH$9</definedName>
    <definedName name="MS_PCPIG">[20]Q3!$E$16:$AH$16</definedName>
    <definedName name="MS_TMG_RPCH">[20]Q3!$E$24:$AH$24</definedName>
    <definedName name="MS_TXG_RPCH">[20]Q3!$E$23:$AH$23</definedName>
    <definedName name="mt_moneyprog">#REF!</definedName>
    <definedName name="MTPROJ">#REF!</definedName>
    <definedName name="namehp" localSheetId="1">[17]SA_HP!#REF!</definedName>
    <definedName name="namehp">[17]SA_HP!#REF!</definedName>
    <definedName name="NAMES">#REF!</definedName>
    <definedName name="NAMES_Q">#REF!</definedName>
    <definedName name="namesreer">#REF!</definedName>
    <definedName name="namesweo">#REF!</definedName>
    <definedName name="NC_R">[20]Q1!$E$8:$AH$8</definedName>
    <definedName name="NCG">[20]Main!$E$8:$AH$8</definedName>
    <definedName name="NCG_R">[20]Q4!$E$11:$AH$11</definedName>
    <definedName name="NCP">[20]Main!$E$11:$AH$11</definedName>
    <definedName name="NCP_R">[20]Q4!$E$14:$AH$14</definedName>
    <definedName name="Nentor_Ar_TOT_Lek" localSheetId="1">'[11]2003'!#REF!</definedName>
    <definedName name="Nentor_Ar_TOT_Lek">'[11]2003'!#REF!</definedName>
    <definedName name="Nentor_Ar_TOT_Valute" localSheetId="1">'[11]2003'!#REF!</definedName>
    <definedName name="Nentor_Ar_TOT_Valute">'[11]2003'!#REF!</definedName>
    <definedName name="newname" localSheetId="1">[2]ER!#REF!</definedName>
    <definedName name="newname">[2]ER!#REF!</definedName>
    <definedName name="newname2">{#N/A,#N/A,FALSE,"I";#N/A,#N/A,FALSE,"J";#N/A,#N/A,FALSE,"K";#N/A,#N/A,FALSE,"L";#N/A,#N/A,FALSE,"M";#N/A,#N/A,FALSE,"N";#N/A,#N/A,FALSE,"O"}</definedName>
    <definedName name="newname2_1">{#N/A,#N/A,FALSE,"I";#N/A,#N/A,FALSE,"J";#N/A,#N/A,FALSE,"K";#N/A,#N/A,FALSE,"L";#N/A,#N/A,FALSE,"M";#N/A,#N/A,FALSE,"N";#N/A,#N/A,FALSE,"O"}</definedName>
    <definedName name="newname2_2">{#N/A,#N/A,FALSE,"I";#N/A,#N/A,FALSE,"J";#N/A,#N/A,FALSE,"K";#N/A,#N/A,FALSE,"L";#N/A,#N/A,FALSE,"M";#N/A,#N/A,FALSE,"N";#N/A,#N/A,FALSE,"O"}</definedName>
    <definedName name="newname2_3">{#N/A,#N/A,FALSE,"I";#N/A,#N/A,FALSE,"J";#N/A,#N/A,FALSE,"K";#N/A,#N/A,FALSE,"L";#N/A,#N/A,FALSE,"M";#N/A,#N/A,FALSE,"N";#N/A,#N/A,FALSE,"O"}</definedName>
    <definedName name="newname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>{"WEO",#N/A,FALSE,"T"}</definedName>
    <definedName name="newname4_1">{"WEO",#N/A,FALSE,"T"}</definedName>
    <definedName name="newname4_2">{"WEO",#N/A,FALSE,"T"}</definedName>
    <definedName name="newname4_3">{"WEO",#N/A,FALSE,"T"}</definedName>
    <definedName name="newname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FA_assumptions">#REF!</definedName>
    <definedName name="NFB_R">[20]Q1!$E$29:$AH$29</definedName>
    <definedName name="NFB_R_GDP">[20]Q1!$E$30:$AH$30</definedName>
    <definedName name="NFI">[20]Main!$E$20:$AH$20</definedName>
    <definedName name="NFI_R">[20]Q4!$E$23:$AH$23</definedName>
    <definedName name="NFIG">[20]Main!$E$23:$AH$23</definedName>
    <definedName name="NFIP">[20]Main!$E$26:$AH$26</definedName>
    <definedName name="NFP_VE" localSheetId="1">[16]Model!#REF!</definedName>
    <definedName name="NFP_VE">[16]Model!#REF!</definedName>
    <definedName name="NFP_VE_1" localSheetId="1">[16]Model!#REF!</definedName>
    <definedName name="NFP_VE_1">[16]Model!#REF!</definedName>
    <definedName name="NGDP">[20]Main!$E$47:$AH$47</definedName>
    <definedName name="NGDP_D">[20]Q3!$E$22:$AH$22</definedName>
    <definedName name="NGDP_D.ARQ">[20]Q2!$E$21:$CB$21</definedName>
    <definedName name="NGDP_D.Q">[20]Q2!$E$20:$CB$20</definedName>
    <definedName name="NGDP_D.YOY">[20]Q2!$E$22:$CB$22</definedName>
    <definedName name="NGDP_D.YOYAVG">[20]Q2!$L$23:$CB$23</definedName>
    <definedName name="NGDP_DG">[20]Q6!$E$23:$AH$23</definedName>
    <definedName name="NGDP_R">[20]Q4!$E$50:$AH$50</definedName>
    <definedName name="NGDP_R.ARQ">[20]Q2!$E$10:$CB$10</definedName>
    <definedName name="NGDP_R.Q">[20]Q2!$E$9:$CB$9</definedName>
    <definedName name="NGDP_R.YOY">[20]Q2!$E$11:$CB$11</definedName>
    <definedName name="NGDP_R.YOYAVG">[20]Q2!$L$12:$CB$12</definedName>
    <definedName name="NGDP_RG">[20]Q4!$E$51:$AH$51</definedName>
    <definedName name="NGK">#REF!</definedName>
    <definedName name="NGS">[20]Main!$E$50:$AH$50</definedName>
    <definedName name="NGS_NGDP">[20]Main!$E$51:$AH$51</definedName>
    <definedName name="NGSG">[20]Main!$E$53:$AH$53</definedName>
    <definedName name="NGSP">[20]Main!$E$56:$AH$56</definedName>
    <definedName name="NI">[20]Main!$E$14:$AH$14</definedName>
    <definedName name="NI_GDP">[20]Main!$E$16:$AH$16</definedName>
    <definedName name="NI_NGDP">[20]Main!$E$16:$AH$16</definedName>
    <definedName name="NI_R">[20]Q1!$E$17:$AH$17</definedName>
    <definedName name="NINV">[20]Main!$E$18:$AH$18</definedName>
    <definedName name="NINV_R">[20]Q4!$E$20:$AH$20</definedName>
    <definedName name="NINV_R_GDP">[20]Q1!$E$21:$AH$21</definedName>
    <definedName name="NM">[20]Main!$E$38:$AH$38</definedName>
    <definedName name="NM_R">[20]Q4!$E$41:$AH$41</definedName>
    <definedName name="NMG">[20]Main!$E$41:$AH$41</definedName>
    <definedName name="NMG_R">[20]Q1!$E$44:$AH$44</definedName>
    <definedName name="NMG_RG">[20]Q1!$E$45:$AH$45</definedName>
    <definedName name="NMS">[20]Main!$E$44:$AH$44</definedName>
    <definedName name="NMS_R">[20]Q1!$E$47:$AH$47</definedName>
    <definedName name="NOK">#REF!</definedName>
    <definedName name="Non_BRO">#REF!</definedName>
    <definedName name="NTDD_R">[20]Q1!$E$26:$AH$26</definedName>
    <definedName name="NTDD_R.ARQ">[20]Q2!$E$15:$CB$15</definedName>
    <definedName name="NTDD_R.Q">[20]Q2!$E$14:$CB$14</definedName>
    <definedName name="NTDD_R.YOY">[20]Q2!$E$16:$CB$16</definedName>
    <definedName name="NTDD_R.YOYAVG">[20]Q2!$L$17:$CB$17</definedName>
    <definedName name="NTDD_RG">[20]Q4!$E$27:$AH$27</definedName>
    <definedName name="NX">[20]Main!$E$29:$AH$29</definedName>
    <definedName name="NX_R">[20]Q4!$E$32:$AH$32</definedName>
    <definedName name="NXG">[20]Main!$E$32:$AH$32</definedName>
    <definedName name="NXG_R">[20]Q1!$E$35:$AH$35</definedName>
    <definedName name="NXG_RG">[20]Q1!$E$36:$AH$36</definedName>
    <definedName name="NXS">[20]Main!$E$35:$AH$35</definedName>
    <definedName name="NXS_R">[20]Q1!$E$38:$AH$38</definedName>
    <definedName name="outl" localSheetId="1">#REF!</definedName>
    <definedName name="outl">#REF!</definedName>
    <definedName name="outl2">#REF!</definedName>
    <definedName name="OUTLOOK">#REF!</definedName>
    <definedName name="OUTLOOK2">#REF!</definedName>
    <definedName name="p" localSheetId="1">[18]labels!#REF!</definedName>
    <definedName name="p">[18]labels!#REF!</definedName>
    <definedName name="Paym_Cap">[2]Debt!$G$249:$AQ$309</definedName>
    <definedName name="pchBMG">#REF!</definedName>
    <definedName name="pchBXG">#REF!</definedName>
    <definedName name="pchNM_R">[20]Q1!$E$42:$AH$42</definedName>
    <definedName name="pchNMG_R">[20]Q4!$E$45:$AH$45</definedName>
    <definedName name="pchNX_R">[20]Q1!$E$33:$AH$33</definedName>
    <definedName name="pchNXG_R">[20]Q4!$E$36:$AH$36</definedName>
    <definedName name="PCPI">[20]Q3!$E$25:$AH$25</definedName>
    <definedName name="PCPI.ARQ">[20]Q2!$E$26:$CB$26</definedName>
    <definedName name="PCPI.Q">[20]Q2!$E$25:$CB$25</definedName>
    <definedName name="PCPI.YOY">[20]Q2!$E$27:$CB$27</definedName>
    <definedName name="PCPI.YOYAVG">[20]Q2!$L$28:$CB$28</definedName>
    <definedName name="PCPIE">[20]Q3!$E$29:$AH$29</definedName>
    <definedName name="PCPIG">[20]Q6!$E$26:$AH$26</definedName>
    <definedName name="PEND">#REF!</definedName>
    <definedName name="PEOP" localSheetId="1">[16]Model!#REF!</definedName>
    <definedName name="PEOP">[16]Model!#REF!</definedName>
    <definedName name="PEOP_1" localSheetId="1">[16]Model!#REF!</definedName>
    <definedName name="PEOP_1">[16]Model!#REF!</definedName>
    <definedName name="per931_987">#REF!</definedName>
    <definedName name="PFP">[2]PFP!$C$5:$AG$59</definedName>
    <definedName name="PMENU">#REF!</definedName>
    <definedName name="PPPWGT">[20]Main!$E$65:$AH$65</definedName>
    <definedName name="Pr_tb_5">[21]Prj_Food!$A$10:$O$40</definedName>
    <definedName name="Pr_tb_6">[21]Prj_Fuel!$A$11:$P$38</definedName>
    <definedName name="Pr_tb_7">[21]Pr_Electr!$A$10:$I$34</definedName>
    <definedName name="Pr_tb_8">'[21]JunPrg_9899&amp;beyond'!$A$1332:$AE$1383</definedName>
    <definedName name="Pr_tb_9">'[21]JunPrg_9899&amp;beyond'!$A$1389:$AE$1457</definedName>
    <definedName name="Pr_tb_food0">'[21]JunPrg_9899&amp;beyond'!$A$883:$AE$900</definedName>
    <definedName name="Pr_tb_food1">'[21]JunPrg_9899&amp;beyond'!$A$912:$AE$944</definedName>
    <definedName name="Pr_tb_food2">'[21]JunPrg_9899&amp;beyond'!$A$946:$AE$984</definedName>
    <definedName name="Pr_tb_food3">'[21]JunPrg_9899&amp;beyond'!$A$985:$AE$1028</definedName>
    <definedName name="Pr_tb1">'[21]JunPrg_9899&amp;beyond'!$A$4:$AE$75</definedName>
    <definedName name="Pr_tb1b">'[21]JunPrg_9899&amp;beyond'!$A$1105:$AE$1176</definedName>
    <definedName name="Pr_tb2">'[21]JunPrg_9899&amp;beyond'!$A$150:$AE$190</definedName>
    <definedName name="Pr_tb2b">'[21]JunPrg_9899&amp;beyond'!$A$1206:$AE$1249</definedName>
    <definedName name="Pr_tb3">'[21]JunPrg_9899&amp;beyond'!$A$198:$AE$272</definedName>
    <definedName name="Pr_tb3b">'[21]JunPrg_9899&amp;beyond'!$A$1252:$AE$1327</definedName>
    <definedName name="Pr_tb4">'[21]JunPrg_9899&amp;beyond'!$A$1032:$AE$1089</definedName>
    <definedName name="Prill_Ar_TOT_Lek" localSheetId="1">'[11]2003'!#REF!</definedName>
    <definedName name="Prill_Ar_TOT_Lek">'[11]2003'!#REF!</definedName>
    <definedName name="Prill_Ar_TOT_Valute" localSheetId="1">'[11]2003'!#REF!</definedName>
    <definedName name="Prill_Ar_TOT_Valute">'[11]2003'!#REF!</definedName>
    <definedName name="print">#REF!</definedName>
    <definedName name="Print_Area_table10">#REF!</definedName>
    <definedName name="PrintThis_Links">[20]Links!$A$1:$F$33</definedName>
    <definedName name="PTE">#REF!</definedName>
    <definedName name="Qershor_Ar_TOT_Lek" localSheetId="1">'[11]2003'!#REF!</definedName>
    <definedName name="Qershor_Ar_TOT_Lek">'[11]2003'!#REF!</definedName>
    <definedName name="Qershor_Ar_TOT_Valute" localSheetId="1">'[11]2003'!#REF!</definedName>
    <definedName name="Qershor_Ar_TOT_Valute">'[11]2003'!#REF!</definedName>
    <definedName name="REAL">#REF!</definedName>
    <definedName name="RED_BOP">[2]RED!$C$2:$AA$54</definedName>
    <definedName name="RED_D">[2]RED!$C$57:$AA$97</definedName>
    <definedName name="RED_DS">[2]RED!$AD$3:$AW$30</definedName>
    <definedName name="RED_TRD">[2]RED!$BC$3:$BF$45</definedName>
    <definedName name="REDBOP">#REF!</definedName>
    <definedName name="REDUC">#REF!</definedName>
    <definedName name="REER">[15]Work!$AK$26:$AV$97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[20]ErrCheck!$A$4</definedName>
    <definedName name="rngLastSave">[20]Main!$G$19</definedName>
    <definedName name="rngLastSent">[20]Main!$G$18</definedName>
    <definedName name="rngLastUpdate">[20]Links!$D$2</definedName>
    <definedName name="rngNeedsUpdate">[20]Links!$E$2</definedName>
    <definedName name="rngNews">[29]Main!$AB$27</definedName>
    <definedName name="rngQuestChecked">[20]ErrCheck!$A$3</definedName>
    <definedName name="rtre">{"Main Economic Indicators",#N/A,FALSE,"C"}</definedName>
    <definedName name="rtre_1">{"Main Economic Indicators",#N/A,FALSE,"C"}</definedName>
    <definedName name="rtre_2">{"Main Economic Indicators",#N/A,FALSE,"C"}</definedName>
    <definedName name="rtre_3">{"Main Economic Indicators",#N/A,FALSE,"C"}</definedName>
    <definedName name="Rwvu.Print.">NA()</definedName>
    <definedName name="rxrate">[15]Work!$DB$1:$DU$97</definedName>
    <definedName name="s">#REF!</definedName>
    <definedName name="SAR">#REF!</definedName>
    <definedName name="SECTORS">#REF!</definedName>
    <definedName name="SEK">#REF!</definedName>
    <definedName name="sencount">2</definedName>
    <definedName name="SERVICE">#REF!</definedName>
    <definedName name="Shkurt_Ar_TOT_Lek" localSheetId="1">'[11]2003'!#REF!</definedName>
    <definedName name="Shkurt_Ar_TOT_Lek">'[11]2003'!#REF!</definedName>
    <definedName name="Shkurt_Ar_TOT_Valute" localSheetId="1">'[11]2003'!#REF!</definedName>
    <definedName name="Shkurt_Ar_TOT_Valute">'[11]2003'!#REF!</definedName>
    <definedName name="Shtator_Ar_TOT_Lek" localSheetId="1">'[11]2003'!#REF!</definedName>
    <definedName name="Shtator_Ar_TOT_Lek">'[11]2003'!#REF!</definedName>
    <definedName name="Shtator_Ar_TOT_Valute" localSheetId="1">'[11]2003'!#REF!</definedName>
    <definedName name="Shtator_Ar_TOT_Valute">'[11]2003'!#REF!</definedName>
    <definedName name="STOP" localSheetId="1">#REF!</definedName>
    <definedName name="STOP">#REF!</definedName>
    <definedName name="sum">[2]BoP!$G$174:$AR$216</definedName>
    <definedName name="SUMMARY1">#REF!</definedName>
    <definedName name="SUMMARY2">#REF!</definedName>
    <definedName name="SumSumTbl">#REF!</definedName>
    <definedName name="t_bills">'[15]T-bills2'!$A$1:$J$31</definedName>
    <definedName name="tab17bop">#REF!</definedName>
    <definedName name="Tabel">[10]Tregues!$A$1:$J$50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 localSheetId="1">#REF!</definedName>
    <definedName name="TABLE14">#REF!</definedName>
    <definedName name="TABLE15" localSheetId="1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[30]StRp_Tbl1!$B$4:$AF$109</definedName>
    <definedName name="TB_SR_2">#REF!</definedName>
    <definedName name="TB_Sub">[21]CGExp!$B$135:$CL$192</definedName>
    <definedName name="TB_Subsd">#REF!</definedName>
    <definedName name="Tb_Tax_3year">[21]TaxRev!$A$2:$L$66</definedName>
    <definedName name="TB_Taxes">'[21]JunPrg_9899&amp;beyond'!$A$487:$AE$559</definedName>
    <definedName name="TB1_x">#REF!</definedName>
    <definedName name="TB1_xx">#REF!</definedName>
    <definedName name="TB1b">[21]SummaryCG!$A$79:$CL$150</definedName>
    <definedName name="TB1b_x">#REF!</definedName>
    <definedName name="TB2b">[21]CGRev!$A$57:$CL$99</definedName>
    <definedName name="TB3b">[21]CGExp!$B$284:$CL$356</definedName>
    <definedName name="TB5b">[21]CGAuthMeth!$B$174:$CL$223</definedName>
    <definedName name="TB6b">[21]CGAuthMeth!$B$231:$CL$297</definedName>
    <definedName name="TB7b">[21]CGFin_Monthly!$B$92:$AC$142</definedName>
    <definedName name="tblChecks">[20]ErrCheck!$A$3:$E$5</definedName>
    <definedName name="tblLinks">[20]Links!$A$4:$F$33</definedName>
    <definedName name="TBPRJ4">#REF!</definedName>
    <definedName name="Tbs1thr4">#REF!</definedName>
    <definedName name="Tetor_Ar_TOT_Lek" localSheetId="1">'[11]2003'!#REF!</definedName>
    <definedName name="Tetor_Ar_TOT_Lek">'[11]2003'!#REF!</definedName>
    <definedName name="Tetor_Ar_TOT_Valute" localSheetId="1">'[11]2003'!#REF!</definedName>
    <definedName name="Tetor_Ar_TOT_Valute">'[11]2003'!#REF!</definedName>
    <definedName name="TM">[20]Q5!$E$19:$AH$19</definedName>
    <definedName name="TM_D">[20]Q5!$E$23:$AH$23</definedName>
    <definedName name="TM_DPCH">[20]Q5!$E$24:$AH$24</definedName>
    <definedName name="TM_R">[20]Q5!$E$22:$AH$22</definedName>
    <definedName name="TM_RPCH">[20]Q5!$E$21:$AH$21</definedName>
    <definedName name="TMG">[20]Q5!$E$38:$AH$38</definedName>
    <definedName name="TMG_D">[20]Q5!$E$42:$AH$42</definedName>
    <definedName name="TMG_DPCH">[20]Q5!$E$43:$AH$43</definedName>
    <definedName name="TMG_R">[20]Q5!$E$41:$AH$41</definedName>
    <definedName name="TMG_RPCH">[20]Micro!$E$40:$AH$40</definedName>
    <definedName name="TMGO">[20]Micro!$E$58:$AH$58</definedName>
    <definedName name="TMGO_D">[20]Q5!$E$63:$AH$63</definedName>
    <definedName name="TMGO_DPCH">[20]Q5!$E$64:$AH$64</definedName>
    <definedName name="TMGO_R">[20]Q5!$E$62:$AH$62</definedName>
    <definedName name="TMGO_RPCH">[20]Q5!$E$60:$AH$60</definedName>
    <definedName name="TMGXO">[20]Q5!$E$82:$AH$82</definedName>
    <definedName name="TMGXO_D">[20]Q5!$E$88:$AH$88</definedName>
    <definedName name="TMGXO_DPCH">[20]Q5!$E$89:$AH$89</definedName>
    <definedName name="TMGXO_R">[20]Q5!$E$87:$AH$87</definedName>
    <definedName name="TMGXO_RPCH">[20]Q5!$E$84:$AH$84</definedName>
    <definedName name="TMS">[20]Q5!$E$97:$AH$97</definedName>
    <definedName name="Trade">[2]BoP!$G$218:$AR$256</definedName>
    <definedName name="Trade_balance">#REF!</definedName>
    <definedName name="TRANSFERTEST">#REF!</definedName>
    <definedName name="TX">[20]Q5!$E$11:$AH$11</definedName>
    <definedName name="TX_D">[20]Q5!$E$15:$AH$15</definedName>
    <definedName name="TX_DPCH">[20]Q5!$E$16:$AH$16</definedName>
    <definedName name="TX_R">[20]Q5!$E$14:$AH$14</definedName>
    <definedName name="TX_RPCH">[20]Q5!$E$13:$AH$13</definedName>
    <definedName name="TXG">[20]Q5!$E$30:$AH$30</definedName>
    <definedName name="TXG_D">[20]Q5!$E$34:$AH$34</definedName>
    <definedName name="TXG_DPCH">[20]Q5!$E$35:$AH$35</definedName>
    <definedName name="TXG_R">[20]Q5!$E$33:$AH$33</definedName>
    <definedName name="TXG_RPCH">[20]Micro!$E$32:$AH$32</definedName>
    <definedName name="TXGO">[20]Micro!$E$49:$AH$49</definedName>
    <definedName name="TXGO_D">[20]Q5!$E$54:$AH$54</definedName>
    <definedName name="TXGO_DPCH">[20]Q5!$E$55:$AH$55</definedName>
    <definedName name="TXGO_R">[20]Q5!$E$53:$AH$53</definedName>
    <definedName name="TXGO_RPCH">[20]Q5!$E$51:$AH$51</definedName>
    <definedName name="TXGXO">[20]Q5!$E$72:$AH$72</definedName>
    <definedName name="TXGXO_D">[20]Q5!$E$78:$AH$78</definedName>
    <definedName name="TXGXO_DPCH">[20]Q5!$E$79:$AH$79</definedName>
    <definedName name="TXGXO_R">[20]Q5!$E$77:$AH$77</definedName>
    <definedName name="TXGXO_RPCH">[20]Q5!$E$74:$AH$74</definedName>
    <definedName name="TXS">[20]Q5!$E$95:$AH$95</definedName>
    <definedName name="UCC">#REF!</definedName>
    <definedName name="USD">#REF!</definedName>
    <definedName name="USERNAME">#REF!</definedName>
    <definedName name="ValidationList">#REF!</definedName>
    <definedName name="viti2006">[12]kursi!$A$27:$M$37</definedName>
    <definedName name="viti2007">[12]kursi!$A$41:$M$51</definedName>
    <definedName name="WEO">#REF!</definedName>
    <definedName name="WEODATES">#REF!</definedName>
    <definedName name="weonames">#REF!</definedName>
    <definedName name="what">{"ca",#N/A,FALSE,"Detailed BOP";"ka",#N/A,FALSE,"Detailed BOP";"btl",#N/A,FALSE,"Detailed BOP";#N/A,#N/A,FALSE,"Debt  Stock TBL";"imfprint",#N/A,FALSE,"IMF";"imfdebtservice",#N/A,FALSE,"IMF";"tradeprint",#N/A,FALSE,"Trade"}</definedName>
    <definedName name="what_1">{"ca",#N/A,FALSE,"Detailed BOP";"ka",#N/A,FALSE,"Detailed BOP";"btl",#N/A,FALSE,"Detailed BOP";#N/A,#N/A,FALSE,"Debt  Stock TBL";"imfprint",#N/A,FALSE,"IMF";"imfdebtservice",#N/A,FALSE,"IMF";"tradeprint",#N/A,FALSE,"Trade"}</definedName>
    <definedName name="what_2">{"ca",#N/A,FALSE,"Detailed BOP";"ka",#N/A,FALSE,"Detailed BOP";"btl",#N/A,FALSE,"Detailed BOP";#N/A,#N/A,FALSE,"Debt  Stock TBL";"imfprint",#N/A,FALSE,"IMF";"imfdebtservice",#N/A,FALSE,"IMF";"tradeprint",#N/A,FALSE,"Trade"}</definedName>
    <definedName name="what_3">{"ca",#N/A,FALSE,"Detailed BOP";"ka",#N/A,FALSE,"Detailed BOP";"btl",#N/A,FALSE,"Detailed BOP";#N/A,#N/A,FALSE,"Debt  Stock TBL";"imfprint",#N/A,FALSE,"IMF";"imfdebtservice",#N/A,FALSE,"IMF";"tradeprint",#N/A,FALSE,"Trade"}</definedName>
    <definedName name="WPCP33_D">[20]Micro!$E$67:$AH$67</definedName>
    <definedName name="WPCP33pch">[20]Q5!$E$68:$AH$68</definedName>
    <definedName name="wrn.BOP_MIDTERM.">{"BOP_TAB",#N/A,FALSE,"N";"MIDTERM_TAB",#N/A,FALSE,"O"}</definedName>
    <definedName name="wrn.BOP_MIDTERM._1">{"BOP_TAB",#N/A,FALSE,"N";"MIDTERM_TAB",#N/A,FALSE,"O"}</definedName>
    <definedName name="wrn.BOP_MIDTERM._2">{"BOP_TAB",#N/A,FALSE,"N";"MIDTERM_TAB",#N/A,FALSE,"O"}</definedName>
    <definedName name="wrn.BOP_MIDTERM._3">{"BOP_TAB",#N/A,FALSE,"N";"MIDTERM_TAB",#N/A,FALSE,"O"}</definedName>
    <definedName name="wrn.formula.">{#N/A,#N/A,FALSE,"MS"}</definedName>
    <definedName name="wrn.formula._1">{#N/A,#N/A,FALSE,"MS"}</definedName>
    <definedName name="wrn.formula._2">{#N/A,#N/A,FALSE,"MS"}</definedName>
    <definedName name="wrn.formula._3">{#N/A,#N/A,FALSE,"MS"}</definedName>
    <definedName name="wrn.IMF._.RR._.Office.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2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3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>{#N/A,#N/A,FALSE,"SimInp1";#N/A,#N/A,FALSE,"SimInp2";#N/A,#N/A,FALSE,"SimOut1";#N/A,#N/A,FALSE,"SimOut2";#N/A,#N/A,FALSE,"SimOut3";#N/A,#N/A,FALSE,"SimOut4";#N/A,#N/A,FALSE,"SimOut5"}</definedName>
    <definedName name="wrn.Input._.and._.output._.tables._1">{#N/A,#N/A,FALSE,"SimInp1";#N/A,#N/A,FALSE,"SimInp2";#N/A,#N/A,FALSE,"SimOut1";#N/A,#N/A,FALSE,"SimOut2";#N/A,#N/A,FALSE,"SimOut3";#N/A,#N/A,FALSE,"SimOut4";#N/A,#N/A,FALSE,"SimOut5"}</definedName>
    <definedName name="wrn.Input._.and._.output._.tables._2">{#N/A,#N/A,FALSE,"SimInp1";#N/A,#N/A,FALSE,"SimInp2";#N/A,#N/A,FALSE,"SimOut1";#N/A,#N/A,FALSE,"SimOut2";#N/A,#N/A,FALSE,"SimOut3";#N/A,#N/A,FALSE,"SimOut4";#N/A,#N/A,FALSE,"SimOut5"}</definedName>
    <definedName name="wrn.Input._.and._.output._.tables._3">{#N/A,#N/A,FALSE,"SimInp1";#N/A,#N/A,FALSE,"SimInp2";#N/A,#N/A,FALSE,"SimOut1";#N/A,#N/A,FALSE,"SimOut2";#N/A,#N/A,FALSE,"SimOut3";#N/A,#N/A,FALSE,"SimOut4";#N/A,#N/A,FALSE,"SimOut5"}</definedName>
    <definedName name="wrn.Main._.Economic._.Indicators.">{"Main Economic Indicators",#N/A,FALSE,"C"}</definedName>
    <definedName name="wrn.Main._.Economic._.Indicators._1">{"Main Economic Indicators",#N/A,FALSE,"C"}</definedName>
    <definedName name="wrn.Main._.Economic._.Indicators._2">{"Main Economic Indicators",#N/A,FALSE,"C"}</definedName>
    <definedName name="wrn.Main._.Economic._.Indicators._3">{"Main Economic Indicators",#N/A,FALSE,"C"}</definedName>
    <definedName name="wrn.MDABOP.">{"BOP_TAB",#N/A,FALSE,"N";"MIDTERM_TAB",#N/A,FALSE,"O";"FUND_CRED",#N/A,FALSE,"P";"DEBT_TAB1",#N/A,FALSE,"Q";"DEBT_TAB2",#N/A,FALSE,"Q";"FORFIN_TAB1",#N/A,FALSE,"R";"FORFIN_TAB2",#N/A,FALSE,"R";"BOP_ANALY",#N/A,FALSE,"U"}</definedName>
    <definedName name="wrn.MDABOP._1">{"BOP_TAB",#N/A,FALSE,"N";"MIDTERM_TAB",#N/A,FALSE,"O";"FUND_CRED",#N/A,FALSE,"P";"DEBT_TAB1",#N/A,FALSE,"Q";"DEBT_TAB2",#N/A,FALSE,"Q";"FORFIN_TAB1",#N/A,FALSE,"R";"FORFIN_TAB2",#N/A,FALSE,"R";"BOP_ANALY",#N/A,FALSE,"U"}</definedName>
    <definedName name="wrn.MDABOP._2">{"BOP_TAB",#N/A,FALSE,"N";"MIDTERM_TAB",#N/A,FALSE,"O";"FUND_CRED",#N/A,FALSE,"P";"DEBT_TAB1",#N/A,FALSE,"Q";"DEBT_TAB2",#N/A,FALSE,"Q";"FORFIN_TAB1",#N/A,FALSE,"R";"FORFIN_TAB2",#N/A,FALSE,"R";"BOP_ANALY",#N/A,FALSE,"U"}</definedName>
    <definedName name="wrn.MDABOP._3">{"BOP_TAB",#N/A,FALSE,"N";"MIDTERM_TAB",#N/A,FALSE,"O";"FUND_CRED",#N/A,FALSE,"P";"DEBT_TAB1",#N/A,FALSE,"Q";"DEBT_TAB2",#N/A,FALSE,"Q";"FORFIN_TAB1",#N/A,FALSE,"R";"FORFIN_TAB2",#N/A,FALSE,"R";"BOP_ANALY",#N/A,FALSE,"U"}</definedName>
    <definedName name="wrn.MONA.">{"MONA",#N/A,FALSE,"S"}</definedName>
    <definedName name="wrn.MONA._1">{"MONA",#N/A,FALSE,"S"}</definedName>
    <definedName name="wrn.MONA._2">{"MONA",#N/A,FALSE,"S"}</definedName>
    <definedName name="wrn.MONA._3">{"MONA",#N/A,FALSE,"S"}</definedName>
    <definedName name="wrn.Output._.tables.">{#N/A,#N/A,FALSE,"I";#N/A,#N/A,FALSE,"J";#N/A,#N/A,FALSE,"K";#N/A,#N/A,FALSE,"L";#N/A,#N/A,FALSE,"M";#N/A,#N/A,FALSE,"N";#N/A,#N/A,FALSE,"O"}</definedName>
    <definedName name="wrn.Output._.tables._1">{#N/A,#N/A,FALSE,"I";#N/A,#N/A,FALSE,"J";#N/A,#N/A,FALSE,"K";#N/A,#N/A,FALSE,"L";#N/A,#N/A,FALSE,"M";#N/A,#N/A,FALSE,"N";#N/A,#N/A,FALSE,"O"}</definedName>
    <definedName name="wrn.Output._.tables._2">{#N/A,#N/A,FALSE,"I";#N/A,#N/A,FALSE,"J";#N/A,#N/A,FALSE,"K";#N/A,#N/A,FALSE,"L";#N/A,#N/A,FALSE,"M";#N/A,#N/A,FALSE,"N";#N/A,#N/A,FALSE,"O"}</definedName>
    <definedName name="wrn.Output._.tables._3">{#N/A,#N/A,FALSE,"I";#N/A,#N/A,FALSE,"J";#N/A,#N/A,FALSE,"K";#N/A,#N/A,FALSE,"L";#N/A,#N/A,FALSE,"M";#N/A,#N/A,FALSE,"N";#N/A,#N/A,FALSE,"O"}</definedName>
    <definedName name="wrn.Print._.Detailed._.Tables.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>{"WEO",#N/A,FALSE,"T"}</definedName>
    <definedName name="wrn.WEO._1">{"WEO",#N/A,FALSE,"T"}</definedName>
    <definedName name="wrn.WEO._2">{"WEO",#N/A,FALSE,"T"}</definedName>
    <definedName name="wrn.WEO._3">{"WEO",#N/A,FALSE,"T"}</definedName>
    <definedName name="wvu.Print.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XGS">#REF!</definedName>
    <definedName name="xrate_lari">[15]Work!$DW$5:$EP$97</definedName>
    <definedName name="xrates">[15]Work!$CG$5:$CZ$97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 localSheetId="1">#REF!</definedName>
    <definedName name="YEAR2013">#REF!</definedName>
    <definedName name="Year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98" i="2" l="1"/>
  <c r="AD80" i="2"/>
  <c r="AD81" i="2"/>
  <c r="AD110" i="1" l="1"/>
  <c r="AD105" i="1"/>
  <c r="AD85" i="1"/>
  <c r="AC59" i="2" l="1"/>
  <c r="AD59" i="2"/>
  <c r="AD79" i="2"/>
  <c r="AD82" i="2"/>
  <c r="AC64" i="2"/>
  <c r="AD67" i="2"/>
  <c r="AD68" i="2"/>
  <c r="AD69" i="2"/>
  <c r="AD64" i="2"/>
  <c r="AC84" i="2"/>
  <c r="AD83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3" i="2"/>
  <c r="AD34" i="2"/>
  <c r="AD35" i="2"/>
  <c r="AD36" i="2"/>
  <c r="AD37" i="2"/>
  <c r="AD38" i="2"/>
  <c r="AD39" i="2"/>
  <c r="AD40" i="2"/>
  <c r="AD41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60" i="2"/>
  <c r="AD61" i="2"/>
  <c r="AD62" i="2"/>
  <c r="AD63" i="2"/>
  <c r="AD74" i="2"/>
  <c r="AD85" i="2"/>
  <c r="AD86" i="2"/>
  <c r="AD87" i="2"/>
  <c r="AD89" i="2"/>
  <c r="AD90" i="2"/>
  <c r="AD91" i="2"/>
  <c r="AD92" i="2"/>
  <c r="AD93" i="2"/>
  <c r="AD94" i="2"/>
  <c r="AD95" i="2"/>
  <c r="AD96" i="2"/>
  <c r="AD97" i="2"/>
  <c r="AD99" i="2"/>
  <c r="AD104" i="2"/>
  <c r="AD105" i="2"/>
  <c r="AD106" i="2"/>
  <c r="AD107" i="2"/>
  <c r="AD108" i="2"/>
  <c r="AD109" i="2"/>
  <c r="AD110" i="2"/>
  <c r="AD111" i="2"/>
  <c r="AD112" i="2"/>
  <c r="AD115" i="2"/>
  <c r="AC115" i="2"/>
  <c r="AD104" i="1" l="1"/>
  <c r="AD67" i="1" l="1"/>
  <c r="AD32" i="1"/>
  <c r="AD10" i="1"/>
  <c r="AD6" i="1"/>
  <c r="AD83" i="1"/>
  <c r="AD31" i="1" l="1"/>
  <c r="AD32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60" i="2"/>
  <c r="AC61" i="2"/>
  <c r="AC62" i="2"/>
  <c r="AC63" i="2"/>
  <c r="AC74" i="2"/>
  <c r="AC77" i="2"/>
  <c r="AC79" i="2"/>
  <c r="AC80" i="2"/>
  <c r="AC85" i="2"/>
  <c r="AC86" i="2"/>
  <c r="AC87" i="2"/>
  <c r="AC89" i="2"/>
  <c r="AC90" i="2"/>
  <c r="AC91" i="2"/>
  <c r="AC92" i="2"/>
  <c r="AC93" i="2"/>
  <c r="AC94" i="2"/>
  <c r="AC95" i="2"/>
  <c r="AC96" i="2"/>
  <c r="AC97" i="2"/>
  <c r="AC98" i="2"/>
  <c r="AC99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D31" i="2" l="1"/>
  <c r="AD84" i="1"/>
  <c r="AB79" i="2"/>
  <c r="AB115" i="2"/>
  <c r="AA115" i="2"/>
  <c r="AB112" i="2"/>
  <c r="AA112" i="2"/>
  <c r="AB111" i="2"/>
  <c r="AA111" i="2"/>
  <c r="AB110" i="2"/>
  <c r="AA110" i="2"/>
  <c r="AB109" i="2"/>
  <c r="AA109" i="2"/>
  <c r="AB108" i="2"/>
  <c r="AA108" i="2"/>
  <c r="AB107" i="2"/>
  <c r="AA107" i="2"/>
  <c r="AB106" i="2"/>
  <c r="AA106" i="2"/>
  <c r="AB105" i="2"/>
  <c r="AA105" i="2"/>
  <c r="AB104" i="2"/>
  <c r="AA104" i="2"/>
  <c r="AB103" i="2"/>
  <c r="AA103" i="2"/>
  <c r="AB102" i="2"/>
  <c r="AA102" i="2"/>
  <c r="AB101" i="2"/>
  <c r="AA101" i="2"/>
  <c r="AB99" i="2"/>
  <c r="AA99" i="2"/>
  <c r="AB98" i="2"/>
  <c r="AB97" i="2"/>
  <c r="AA97" i="2"/>
  <c r="AB96" i="2"/>
  <c r="AA96" i="2"/>
  <c r="AB95" i="2"/>
  <c r="AA95" i="2"/>
  <c r="AB94" i="2"/>
  <c r="AA94" i="2"/>
  <c r="AB93" i="2"/>
  <c r="AA93" i="2"/>
  <c r="AB92" i="2"/>
  <c r="AA92" i="2"/>
  <c r="AB91" i="2"/>
  <c r="AA91" i="2"/>
  <c r="AB90" i="2"/>
  <c r="AA90" i="2"/>
  <c r="AB89" i="2"/>
  <c r="AA89" i="2"/>
  <c r="AB87" i="2"/>
  <c r="AA87" i="2"/>
  <c r="AB86" i="2"/>
  <c r="AA86" i="2"/>
  <c r="AB85" i="2"/>
  <c r="AA85" i="2"/>
  <c r="AB84" i="2"/>
  <c r="AA84" i="2"/>
  <c r="AB80" i="2"/>
  <c r="AA80" i="2"/>
  <c r="AB77" i="2"/>
  <c r="AA77" i="2"/>
  <c r="AB74" i="2"/>
  <c r="AA74" i="2"/>
  <c r="AB63" i="2"/>
  <c r="AA63" i="2"/>
  <c r="AB62" i="2"/>
  <c r="AA62" i="2"/>
  <c r="AB61" i="2"/>
  <c r="AA61" i="2"/>
  <c r="AB60" i="2"/>
  <c r="AA60" i="2"/>
  <c r="AB55" i="2"/>
  <c r="AA55" i="2"/>
  <c r="AB54" i="2"/>
  <c r="AA54" i="2"/>
  <c r="AB53" i="2"/>
  <c r="AA53" i="2"/>
  <c r="AB52" i="2"/>
  <c r="AA52" i="2"/>
  <c r="AB51" i="2"/>
  <c r="AA51" i="2"/>
  <c r="AB50" i="2"/>
  <c r="AA50" i="2"/>
  <c r="AB49" i="2"/>
  <c r="AA49" i="2"/>
  <c r="AB48" i="2"/>
  <c r="AA48" i="2"/>
  <c r="AB47" i="2"/>
  <c r="AA47" i="2"/>
  <c r="AB46" i="2"/>
  <c r="AA46" i="2"/>
  <c r="AB45" i="2"/>
  <c r="AA45" i="2"/>
  <c r="AB44" i="2"/>
  <c r="AA44" i="2"/>
  <c r="AB43" i="2"/>
  <c r="AA43" i="2"/>
  <c r="AB41" i="2"/>
  <c r="AA41" i="2"/>
  <c r="AB40" i="2"/>
  <c r="AA40" i="2"/>
  <c r="AB39" i="2"/>
  <c r="AA39" i="2"/>
  <c r="AB38" i="2"/>
  <c r="AA38" i="2"/>
  <c r="AB37" i="2"/>
  <c r="AA37" i="2"/>
  <c r="AB36" i="2"/>
  <c r="AA36" i="2"/>
  <c r="AB35" i="2"/>
  <c r="AA35" i="2"/>
  <c r="AB34" i="2"/>
  <c r="AA34" i="2"/>
  <c r="AB33" i="2"/>
  <c r="AA33" i="2"/>
  <c r="AB32" i="2"/>
  <c r="AA32" i="2"/>
  <c r="AB31" i="2"/>
  <c r="AA31" i="2"/>
  <c r="AB30" i="2"/>
  <c r="AA30" i="2"/>
  <c r="AB29" i="2"/>
  <c r="AA29" i="2"/>
  <c r="AB28" i="2"/>
  <c r="AA28" i="2"/>
  <c r="AB27" i="2"/>
  <c r="AA27" i="2"/>
  <c r="AB26" i="2"/>
  <c r="AA26" i="2"/>
  <c r="AB25" i="2"/>
  <c r="AA25" i="2"/>
  <c r="AB24" i="2"/>
  <c r="AA24" i="2"/>
  <c r="AB23" i="2"/>
  <c r="AA23" i="2"/>
  <c r="AB22" i="2"/>
  <c r="AA22" i="2"/>
  <c r="AB21" i="2"/>
  <c r="AA21" i="2"/>
  <c r="AB20" i="2"/>
  <c r="AA20" i="2"/>
  <c r="AB19" i="2"/>
  <c r="AA19" i="2"/>
  <c r="AB18" i="2"/>
  <c r="AA18" i="2"/>
  <c r="AB17" i="2"/>
  <c r="AA17" i="2"/>
  <c r="AB16" i="2"/>
  <c r="AA16" i="2"/>
  <c r="AB15" i="2"/>
  <c r="AA15" i="2"/>
  <c r="AB14" i="2"/>
  <c r="AA14" i="2"/>
  <c r="AB13" i="2"/>
  <c r="AA13" i="2"/>
  <c r="AB12" i="2"/>
  <c r="AA12" i="2"/>
  <c r="AB11" i="2"/>
  <c r="AA11" i="2"/>
  <c r="AB10" i="2"/>
  <c r="AA10" i="2"/>
  <c r="AB9" i="2"/>
  <c r="AA9" i="2"/>
  <c r="AB8" i="2"/>
  <c r="AA8" i="2"/>
  <c r="AB7" i="2"/>
  <c r="AA7" i="2"/>
  <c r="AB6" i="2"/>
  <c r="AA6" i="2"/>
  <c r="Z115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99" i="2"/>
  <c r="Z97" i="2"/>
  <c r="Z96" i="2"/>
  <c r="Z95" i="2"/>
  <c r="Z94" i="2"/>
  <c r="Z93" i="2"/>
  <c r="Z92" i="2"/>
  <c r="Z91" i="2"/>
  <c r="Z90" i="2"/>
  <c r="Z89" i="2"/>
  <c r="Z87" i="2"/>
  <c r="Z86" i="2"/>
  <c r="Z85" i="2"/>
  <c r="Z84" i="2"/>
  <c r="Z80" i="2"/>
  <c r="Z77" i="2"/>
  <c r="Z74" i="2"/>
  <c r="Z63" i="2"/>
  <c r="Z62" i="2"/>
  <c r="Z61" i="2"/>
  <c r="Z60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AD102" i="1" l="1"/>
  <c r="AD102" i="2" s="1"/>
  <c r="AD101" i="1"/>
  <c r="AD101" i="2" s="1"/>
  <c r="AD103" i="1"/>
  <c r="AD103" i="2" s="1"/>
  <c r="AD84" i="2"/>
</calcChain>
</file>

<file path=xl/sharedStrings.xml><?xml version="1.0" encoding="utf-8"?>
<sst xmlns="http://schemas.openxmlformats.org/spreadsheetml/2006/main" count="444" uniqueCount="215">
  <si>
    <t xml:space="preserve">TREGUESIT FISKALË SIPAS BUXHETIT TË KONSOLIDUAR </t>
  </si>
  <si>
    <t xml:space="preserve">në milion Lekë </t>
  </si>
  <si>
    <t>E  M  Ë R  T  I  M  I</t>
  </si>
  <si>
    <t>I T E M S</t>
  </si>
  <si>
    <t>TOTALI TË ARDHURAVE</t>
  </si>
  <si>
    <t>TOTAL REVENUE</t>
  </si>
  <si>
    <t>Ndihmat</t>
  </si>
  <si>
    <t>Grants</t>
  </si>
  <si>
    <t>nga te cilat: mbështetje buxhetore nga KE</t>
  </si>
  <si>
    <t>from which: budgetary support from EC</t>
  </si>
  <si>
    <t>Të ardhura tatimore</t>
  </si>
  <si>
    <t>Tax Revenue</t>
  </si>
  <si>
    <t>Nga tatimet dhe doganat</t>
  </si>
  <si>
    <t>From tax offices and customs</t>
  </si>
  <si>
    <t>Tatimi mbi vlerën e shtuar</t>
  </si>
  <si>
    <t>V. A. T</t>
  </si>
  <si>
    <t>Tatmi mbi fitimin</t>
  </si>
  <si>
    <t>Profit Tax</t>
  </si>
  <si>
    <t>Akcizat</t>
  </si>
  <si>
    <t>Excise Tax</t>
  </si>
  <si>
    <t>Tatimi mbi të ardhurat personale</t>
  </si>
  <si>
    <t>Personal Income Tax</t>
  </si>
  <si>
    <t>Taksa nacionale dhe të tjera</t>
  </si>
  <si>
    <t>National Taxes and others</t>
  </si>
  <si>
    <t>Taksa doganore</t>
  </si>
  <si>
    <t>Custom Duties</t>
  </si>
  <si>
    <t>Të ardhura nga pushteti lokal</t>
  </si>
  <si>
    <t>Revenues from Local Gov.</t>
  </si>
  <si>
    <t>Taksa lokale</t>
  </si>
  <si>
    <t>Local Taxes</t>
  </si>
  <si>
    <t>Tatimi mbi pasurinë (ndërtesat)</t>
  </si>
  <si>
    <t>Propety tax (bildings)</t>
  </si>
  <si>
    <t>Tatimi i thjeshtuar mbi fitimin e biznesit të vogël</t>
  </si>
  <si>
    <t>Small Business Tax</t>
  </si>
  <si>
    <t>Të ardhura nga fondet speciale</t>
  </si>
  <si>
    <t>Social Ins. Contributions</t>
  </si>
  <si>
    <t>Sigurimi shoqëror</t>
  </si>
  <si>
    <t>Social Insurance</t>
  </si>
  <si>
    <t>Sigurimi shëndetësor</t>
  </si>
  <si>
    <t>Health insurance</t>
  </si>
  <si>
    <t>Të ardhurat për kompensimin në vlerë të pronarëve</t>
  </si>
  <si>
    <t>Revenue for owners compensation</t>
  </si>
  <si>
    <t>Të ardhura jo-tatimore</t>
  </si>
  <si>
    <t>Nontax Revenue</t>
  </si>
  <si>
    <t>Transferimi i fitimit nga Banka e Shqipërisë</t>
  </si>
  <si>
    <t>Profit transfered from BOA</t>
  </si>
  <si>
    <t>Budgetary institutions revenue</t>
  </si>
  <si>
    <t>Dividenti</t>
  </si>
  <si>
    <t>Divident</t>
  </si>
  <si>
    <t>Tarifat shërbimeve</t>
  </si>
  <si>
    <t>Revenue form services tariffs</t>
  </si>
  <si>
    <t>Të tjera, nga të cilat:</t>
  </si>
  <si>
    <t>Other revenue</t>
  </si>
  <si>
    <t>TOTALI I SHPENZIMEVE</t>
  </si>
  <si>
    <t>TOTAL EXPENDITURE</t>
  </si>
  <si>
    <t>Shpenzime Korrente</t>
  </si>
  <si>
    <t>Current Expenditures</t>
  </si>
  <si>
    <t>Personeli</t>
  </si>
  <si>
    <t>Personnel expenditures</t>
  </si>
  <si>
    <t>Paga</t>
  </si>
  <si>
    <t>Wages</t>
  </si>
  <si>
    <t>Kontributi për sigurime shoqërore</t>
  </si>
  <si>
    <t>Social insurance contributions</t>
  </si>
  <si>
    <t>Arsimi i lartë nga të ardhurat e veta</t>
  </si>
  <si>
    <t>Interesat</t>
  </si>
  <si>
    <t>Interest</t>
  </si>
  <si>
    <t xml:space="preserve"> Të brendshme</t>
  </si>
  <si>
    <t>Domestic</t>
  </si>
  <si>
    <t xml:space="preserve"> Të huaja</t>
  </si>
  <si>
    <t>Foreign</t>
  </si>
  <si>
    <t>Shpenzime operative e mirëmbajtje</t>
  </si>
  <si>
    <t>Operational &amp; Maintenance</t>
  </si>
  <si>
    <t>Subvencionet</t>
  </si>
  <si>
    <t>Subsidies</t>
  </si>
  <si>
    <t>Mbeshtetje per Energjine</t>
  </si>
  <si>
    <t>Support for energy</t>
  </si>
  <si>
    <t>Shpenzime për fondet speciale</t>
  </si>
  <si>
    <t>Social insurance outlays</t>
  </si>
  <si>
    <t>Sigurime shoqërore</t>
  </si>
  <si>
    <t>Social insurance</t>
  </si>
  <si>
    <t>Sigurime shëndetësore</t>
  </si>
  <si>
    <t>Shpenzime për kompensimin në vlerë të pronarëve</t>
  </si>
  <si>
    <t>Compensation in value to owners</t>
  </si>
  <si>
    <t xml:space="preserve">Buxheti lokal </t>
  </si>
  <si>
    <t>Local Budget</t>
  </si>
  <si>
    <t>Granti nga Buxheti i Shtetit per pushtetin vendor</t>
  </si>
  <si>
    <t>Grants from Cent.Gov. to Loc.Gov</t>
  </si>
  <si>
    <t>Buxheti lokal (të ardhurat e veta tatimore)</t>
  </si>
  <si>
    <t>Buxheti lokal (të ardhurat e veta jo-tatimore)</t>
  </si>
  <si>
    <t>Financimi i huaj vendor dhe te tjera te mbartura</t>
  </si>
  <si>
    <t xml:space="preserve">Transferta të tjera </t>
  </si>
  <si>
    <t>Other expenditures</t>
  </si>
  <si>
    <t>Pagesa e papunësisë</t>
  </si>
  <si>
    <t>Unemployment insurance benefits</t>
  </si>
  <si>
    <t>Ndihma ekonomike</t>
  </si>
  <si>
    <t>Social assistance</t>
  </si>
  <si>
    <t>Kompensim për të përndjekurit politikë</t>
  </si>
  <si>
    <t>Compensation for the political persecuted</t>
  </si>
  <si>
    <t>Kompensim për energjinë elektrike</t>
  </si>
  <si>
    <t>Compensation for electric energy</t>
  </si>
  <si>
    <t>Subvecion për të pastrehët</t>
  </si>
  <si>
    <t>Subsidies for the homeless</t>
  </si>
  <si>
    <t>Kompensim në vlerë i pronarëve</t>
  </si>
  <si>
    <t>Shpenzime kapitale</t>
  </si>
  <si>
    <t>Capital expenditures</t>
  </si>
  <si>
    <t>Financimi i brendshëm</t>
  </si>
  <si>
    <t>Domestically financing from which:</t>
  </si>
  <si>
    <t>Arsim i lartë nga të ardhurat e veta</t>
  </si>
  <si>
    <t>High educaiton from its own revenues</t>
  </si>
  <si>
    <t>Financimi i huaj</t>
  </si>
  <si>
    <t>Foreign financing</t>
  </si>
  <si>
    <t xml:space="preserve">    Nga te cilat: energjia</t>
  </si>
  <si>
    <t>Shpronësime</t>
  </si>
  <si>
    <t>Transferta kapitale për OST</t>
  </si>
  <si>
    <t>Detyrimet e prapambetura</t>
  </si>
  <si>
    <t>Unpaid bills</t>
  </si>
  <si>
    <t>Detyrimet e infrastrukturës</t>
  </si>
  <si>
    <t>Infrastructure</t>
  </si>
  <si>
    <t>Detyrimet tatimore</t>
  </si>
  <si>
    <t>Taxes</t>
  </si>
  <si>
    <t>Të tjera</t>
  </si>
  <si>
    <t>Others</t>
  </si>
  <si>
    <t>Other transfers</t>
  </si>
  <si>
    <t>Kosto Int. të ristruktur. të bankës</t>
  </si>
  <si>
    <t>Rindërtimi i Gërdecit TS</t>
  </si>
  <si>
    <t>Hua e dhene per sis. energj. e te tjera nga burimet e brendshme</t>
  </si>
  <si>
    <t>Hua e kthyer nga sektorin energjitik</t>
  </si>
  <si>
    <t>Transferime kapitale</t>
  </si>
  <si>
    <t>Fond shpronesimi</t>
  </si>
  <si>
    <t>Expropriation fund</t>
  </si>
  <si>
    <t xml:space="preserve"> DEFIÇITI</t>
  </si>
  <si>
    <t>OVERALL DEFICIT</t>
  </si>
  <si>
    <t>FINANCIMI DEFIÇITIT</t>
  </si>
  <si>
    <t>DEFICIT FINANCING</t>
  </si>
  <si>
    <t xml:space="preserve"> I brendshëm</t>
  </si>
  <si>
    <t>Të ardhura nga privatizimi</t>
  </si>
  <si>
    <t>Privatization receipts</t>
  </si>
  <si>
    <t>Pagesa e prapambetur e TVSH së rimbursueshme_Kurum</t>
  </si>
  <si>
    <t>Hua-marrje e brendshme (neto)</t>
  </si>
  <si>
    <t>Domestic Borrowing</t>
  </si>
  <si>
    <t>Others, from which:</t>
  </si>
  <si>
    <t>Ndryshimi i gjendjes së likuiditetit në TSA</t>
  </si>
  <si>
    <t>Change of liquidity stock in TSA</t>
  </si>
  <si>
    <t>I huaj</t>
  </si>
  <si>
    <t>Hua afatgjatë (e marrë)</t>
  </si>
  <si>
    <t>Long-term Loan(Drawings)</t>
  </si>
  <si>
    <t>Per projekte</t>
  </si>
  <si>
    <t>from projects</t>
  </si>
  <si>
    <t>Eurobond</t>
  </si>
  <si>
    <t>from Eurobond</t>
  </si>
  <si>
    <t xml:space="preserve">Ndryshimi i gjendjes së arkës </t>
  </si>
  <si>
    <t xml:space="preserve">Chang. of stat. Account </t>
  </si>
  <si>
    <t>Ripagesat</t>
  </si>
  <si>
    <t>Repayments</t>
  </si>
  <si>
    <t>for Eurobond</t>
  </si>
  <si>
    <t>Mbështetje buxhetore (hua nga FMN, BB)</t>
  </si>
  <si>
    <t>Budgetary support (loans from IMF, WB)</t>
  </si>
  <si>
    <t>MEMO:</t>
  </si>
  <si>
    <t>Balanca e përgjithshme (deficiti përgjithshëm)</t>
  </si>
  <si>
    <t>Overall balance</t>
  </si>
  <si>
    <t>Balanca korente</t>
  </si>
  <si>
    <t>Current balance</t>
  </si>
  <si>
    <t>Balanca primare</t>
  </si>
  <si>
    <t>Primary balance</t>
  </si>
  <si>
    <t>Gjendja e likuiditetit në TSA (stok)</t>
  </si>
  <si>
    <t>Liquidity stock in TSA (stock)</t>
  </si>
  <si>
    <t>Borxhi publik NETO nga gjendja e likuiditetit në TSA (stok)</t>
  </si>
  <si>
    <t>Public debt NET of liquidity stock in TSA (stock)</t>
  </si>
  <si>
    <t>Borxhi publik (stok)</t>
  </si>
  <si>
    <t>Public Debt (stock)</t>
  </si>
  <si>
    <t>Borxhi publik nga buxheti (stok)</t>
  </si>
  <si>
    <t>Public Debt from the budget (stock)</t>
  </si>
  <si>
    <t>I brendshëm (stok)</t>
  </si>
  <si>
    <t>Domestic (stock)</t>
  </si>
  <si>
    <t>I huaj (stok)</t>
  </si>
  <si>
    <t>Foreign (stock), from which:</t>
  </si>
  <si>
    <t>Borxhi publik jashtë buxhetit (stok)</t>
  </si>
  <si>
    <t>Extra-budgetary public debt (stock)</t>
  </si>
  <si>
    <t>Pushteti vendor (stok)</t>
  </si>
  <si>
    <t>Local governent (stock)</t>
  </si>
  <si>
    <t>Borxhi publik i garantuar (stok)</t>
  </si>
  <si>
    <t>Garantied public debt (stock)</t>
  </si>
  <si>
    <t>Stoku i detyrimeve të papaguara (stok)</t>
  </si>
  <si>
    <t>Unpaid arrears (stock)</t>
  </si>
  <si>
    <t>PBB nominal</t>
  </si>
  <si>
    <t>Nominal GDP</t>
  </si>
  <si>
    <t>CONSOLIDATED FISCAL INDICATORS</t>
  </si>
  <si>
    <t>in % of GDP</t>
  </si>
  <si>
    <t>in million Lek</t>
  </si>
  <si>
    <t>Loc. Gov. from its own tax revenues</t>
  </si>
  <si>
    <t>Loc. Gov. from its own non-tax revenues</t>
  </si>
  <si>
    <t>Loc. Gov. Foreign financing and carry-overs</t>
  </si>
  <si>
    <t>From which: energy</t>
  </si>
  <si>
    <t>Expropriation</t>
  </si>
  <si>
    <t>Capital transfers to OST</t>
  </si>
  <si>
    <t>Costs for banks restructuring</t>
  </si>
  <si>
    <t>Reabilitation of Gerdec</t>
  </si>
  <si>
    <t>Lending to electricity sector</t>
  </si>
  <si>
    <t>Lending paid back by electricity sector</t>
  </si>
  <si>
    <t>Capital transfers</t>
  </si>
  <si>
    <t>Arrears payment for VAT refund to Kurum</t>
  </si>
  <si>
    <t xml:space="preserve">në % të PBB </t>
  </si>
  <si>
    <t>Të ardhura nga institucionet buxhetore</t>
  </si>
  <si>
    <t>Fondi Rezerve, Kontigjenca</t>
  </si>
  <si>
    <t>Shpenzime per Paketen Sociale anti-COVID19</t>
  </si>
  <si>
    <t>FondI i Rindertimit</t>
  </si>
  <si>
    <t>Nga qeverisja vendore</t>
  </si>
  <si>
    <t>Nga qeverisja qendrore</t>
  </si>
  <si>
    <t>Bonusi i lindjeve</t>
  </si>
  <si>
    <t>Birth bonus</t>
  </si>
  <si>
    <t>Reconstruction fund:</t>
  </si>
  <si>
    <t>Financed from Central Government</t>
  </si>
  <si>
    <t>Financed from Local Government</t>
  </si>
  <si>
    <t>Reserve fund/contigency</t>
  </si>
  <si>
    <t>Anti-Covid 19 social package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</si>
</sst>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_);\(0\)"/>
    <numFmt numFmtId="165" formatCode="0.0_);\(0.0\)"/>
    <numFmt numFmtId="166" formatCode="_(* #,##0.00_);_(* \(#,##0.00\);_(* \-??_);_(@_)"/>
    <numFmt numFmtId="167" formatCode="#,##0.0"/>
    <numFmt numFmtId="168" formatCode="0.0"/>
    <numFmt numFmtId="169" formatCode="0.0000000"/>
    <numFmt numFmtId="170" formatCode="#,##0.0000000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u/>
      <sz val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name val="Arial Narrow"/>
      <family val="2"/>
    </font>
    <font>
      <sz val="10"/>
      <color theme="0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i/>
      <sz val="8"/>
      <color rgb="FFFF0000"/>
      <name val="Arial Narrow"/>
      <family val="2"/>
    </font>
    <font>
      <sz val="11"/>
      <color rgb="FF000000"/>
      <name val="Calibri"/>
      <family val="2"/>
      <charset val="238"/>
    </font>
    <font>
      <b/>
      <sz val="10"/>
      <name val="Arial Narrow"/>
      <family val="2"/>
    </font>
    <font>
      <i/>
      <sz val="10"/>
      <name val="Arial Narrow"/>
      <family val="2"/>
    </font>
    <font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31"/>
      </right>
      <top style="medium">
        <color indexed="8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medium">
        <color indexed="8"/>
      </top>
      <bottom style="thin">
        <color indexed="31"/>
      </bottom>
      <diagonal/>
    </border>
    <border>
      <left style="thin">
        <color indexed="31"/>
      </left>
      <right/>
      <top style="medium">
        <color indexed="8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 style="thin">
        <color theme="0" tint="-0.14993743705557422"/>
      </right>
      <top style="thin">
        <color indexed="3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31"/>
      </top>
      <bottom/>
      <diagonal/>
    </border>
    <border>
      <left style="thin">
        <color theme="0" tint="-0.14993743705557422"/>
      </left>
      <right/>
      <top style="thin">
        <color indexed="31"/>
      </top>
      <bottom/>
      <diagonal/>
    </border>
    <border>
      <left/>
      <right style="thin">
        <color indexed="31"/>
      </right>
      <top/>
      <bottom style="medium">
        <color indexed="8"/>
      </bottom>
      <diagonal/>
    </border>
    <border>
      <left style="thin">
        <color indexed="31"/>
      </left>
      <right style="thin">
        <color indexed="31"/>
      </right>
      <top/>
      <bottom style="medium">
        <color indexed="8"/>
      </bottom>
      <diagonal/>
    </border>
    <border>
      <left style="thin">
        <color indexed="31"/>
      </left>
      <right/>
      <top/>
      <bottom style="medium">
        <color indexed="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31"/>
      </top>
      <bottom/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/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166" fontId="1" fillId="0" borderId="0" applyFill="0" applyBorder="0" applyAlignment="0" applyProtection="0"/>
  </cellStyleXfs>
  <cellXfs count="206">
    <xf numFmtId="0" fontId="0" fillId="0" borderId="0" xfId="0"/>
    <xf numFmtId="0" fontId="2" fillId="0" borderId="0" xfId="0" applyFont="1" applyBorder="1"/>
    <xf numFmtId="165" fontId="3" fillId="0" borderId="8" xfId="0" applyNumberFormat="1" applyFont="1" applyBorder="1" applyAlignment="1" applyProtection="1">
      <alignment horizontal="left" indent="2"/>
    </xf>
    <xf numFmtId="3" fontId="4" fillId="0" borderId="13" xfId="0" applyNumberFormat="1" applyFont="1" applyBorder="1" applyProtection="1"/>
    <xf numFmtId="165" fontId="5" fillId="0" borderId="14" xfId="0" applyNumberFormat="1" applyFont="1" applyFill="1" applyBorder="1" applyAlignment="1" applyProtection="1">
      <alignment horizontal="right" indent="1"/>
    </xf>
    <xf numFmtId="3" fontId="4" fillId="0" borderId="6" xfId="0" applyNumberFormat="1" applyFont="1" applyBorder="1" applyProtection="1"/>
    <xf numFmtId="165" fontId="5" fillId="0" borderId="7" xfId="0" applyNumberFormat="1" applyFont="1" applyFill="1" applyBorder="1" applyAlignment="1" applyProtection="1">
      <alignment horizontal="right" indent="1"/>
    </xf>
    <xf numFmtId="167" fontId="4" fillId="0" borderId="13" xfId="0" applyNumberFormat="1" applyFont="1" applyBorder="1" applyProtection="1"/>
    <xf numFmtId="165" fontId="4" fillId="0" borderId="5" xfId="0" applyNumberFormat="1" applyFont="1" applyBorder="1" applyAlignment="1" applyProtection="1">
      <alignment horizontal="left"/>
    </xf>
    <xf numFmtId="165" fontId="5" fillId="0" borderId="12" xfId="0" applyNumberFormat="1" applyFont="1" applyFill="1" applyBorder="1" applyAlignment="1" applyProtection="1">
      <alignment horizontal="left" indent="1"/>
    </xf>
    <xf numFmtId="165" fontId="5" fillId="0" borderId="5" xfId="0" applyNumberFormat="1" applyFont="1" applyFill="1" applyBorder="1" applyAlignment="1" applyProtection="1">
      <alignment horizontal="left" indent="1"/>
    </xf>
    <xf numFmtId="0" fontId="2" fillId="0" borderId="0" xfId="0" applyFont="1"/>
    <xf numFmtId="0" fontId="4" fillId="0" borderId="0" xfId="0" applyFont="1" applyBorder="1"/>
    <xf numFmtId="0" fontId="4" fillId="0" borderId="0" xfId="0" applyFont="1" applyFill="1" applyBorder="1"/>
    <xf numFmtId="164" fontId="4" fillId="0" borderId="0" xfId="0" applyNumberFormat="1" applyFont="1" applyProtection="1"/>
    <xf numFmtId="164" fontId="2" fillId="0" borderId="0" xfId="0" applyNumberFormat="1" applyFont="1" applyProtection="1"/>
    <xf numFmtId="165" fontId="2" fillId="0" borderId="0" xfId="0" applyNumberFormat="1" applyFont="1" applyProtection="1"/>
    <xf numFmtId="165" fontId="2" fillId="0" borderId="0" xfId="0" applyNumberFormat="1" applyFont="1" applyFill="1" applyProtection="1"/>
    <xf numFmtId="164" fontId="4" fillId="0" borderId="0" xfId="0" applyNumberFormat="1" applyFont="1" applyAlignment="1" applyProtection="1">
      <alignment horizontal="right"/>
    </xf>
    <xf numFmtId="0" fontId="3" fillId="0" borderId="0" xfId="0" applyFont="1" applyBorder="1" applyProtection="1"/>
    <xf numFmtId="164" fontId="3" fillId="0" borderId="0" xfId="0" applyNumberFormat="1" applyFont="1" applyBorder="1" applyProtection="1"/>
    <xf numFmtId="0" fontId="2" fillId="0" borderId="0" xfId="0" applyFont="1" applyFill="1" applyBorder="1"/>
    <xf numFmtId="0" fontId="3" fillId="0" borderId="0" xfId="0" applyFont="1" applyBorder="1" applyAlignment="1" applyProtection="1">
      <alignment horizontal="right"/>
    </xf>
    <xf numFmtId="164" fontId="4" fillId="0" borderId="2" xfId="0" applyNumberFormat="1" applyFont="1" applyBorder="1" applyAlignment="1" applyProtection="1">
      <alignment horizontal="center"/>
    </xf>
    <xf numFmtId="167" fontId="4" fillId="0" borderId="3" xfId="1" applyNumberFormat="1" applyFont="1" applyFill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164" fontId="4" fillId="0" borderId="5" xfId="0" applyNumberFormat="1" applyFont="1" applyBorder="1" applyProtection="1"/>
    <xf numFmtId="167" fontId="4" fillId="0" borderId="6" xfId="0" applyNumberFormat="1" applyFont="1" applyBorder="1" applyAlignment="1" applyProtection="1">
      <alignment horizontal="right"/>
    </xf>
    <xf numFmtId="167" fontId="4" fillId="0" borderId="6" xfId="0" applyNumberFormat="1" applyFont="1" applyFill="1" applyBorder="1" applyAlignment="1" applyProtection="1">
      <alignment horizontal="right"/>
    </xf>
    <xf numFmtId="164" fontId="4" fillId="0" borderId="7" xfId="0" applyNumberFormat="1" applyFont="1" applyBorder="1" applyAlignment="1" applyProtection="1">
      <alignment horizontal="right"/>
    </xf>
    <xf numFmtId="164" fontId="3" fillId="0" borderId="5" xfId="0" applyNumberFormat="1" applyFont="1" applyBorder="1" applyAlignment="1" applyProtection="1">
      <alignment horizontal="left" indent="1"/>
    </xf>
    <xf numFmtId="164" fontId="3" fillId="0" borderId="7" xfId="0" applyNumberFormat="1" applyFont="1" applyBorder="1" applyAlignment="1" applyProtection="1">
      <alignment horizontal="right" indent="1"/>
    </xf>
    <xf numFmtId="167" fontId="4" fillId="0" borderId="6" xfId="1" applyNumberFormat="1" applyFont="1" applyFill="1" applyBorder="1" applyAlignment="1" applyProtection="1">
      <alignment horizontal="right"/>
    </xf>
    <xf numFmtId="164" fontId="5" fillId="0" borderId="5" xfId="0" applyNumberFormat="1" applyFont="1" applyBorder="1" applyAlignment="1" applyProtection="1">
      <alignment horizontal="left" indent="1"/>
    </xf>
    <xf numFmtId="164" fontId="5" fillId="0" borderId="7" xfId="0" applyNumberFormat="1" applyFont="1" applyBorder="1" applyAlignment="1" applyProtection="1">
      <alignment horizontal="right" indent="1"/>
    </xf>
    <xf numFmtId="164" fontId="3" fillId="0" borderId="5" xfId="0" applyNumberFormat="1" applyFont="1" applyBorder="1" applyAlignment="1" applyProtection="1">
      <alignment horizontal="left" indent="2"/>
    </xf>
    <xf numFmtId="167" fontId="2" fillId="0" borderId="6" xfId="0" applyNumberFormat="1" applyFont="1" applyBorder="1" applyProtection="1"/>
    <xf numFmtId="164" fontId="3" fillId="0" borderId="7" xfId="0" applyNumberFormat="1" applyFont="1" applyBorder="1" applyAlignment="1" applyProtection="1">
      <alignment horizontal="right" indent="2"/>
    </xf>
    <xf numFmtId="167" fontId="4" fillId="0" borderId="6" xfId="0" applyNumberFormat="1" applyFont="1" applyBorder="1" applyProtection="1"/>
    <xf numFmtId="0" fontId="2" fillId="0" borderId="0" xfId="0" applyFont="1" applyAlignment="1">
      <alignment horizontal="left" indent="2"/>
    </xf>
    <xf numFmtId="164" fontId="4" fillId="0" borderId="5" xfId="0" applyNumberFormat="1" applyFont="1" applyBorder="1" applyAlignment="1" applyProtection="1"/>
    <xf numFmtId="167" fontId="4" fillId="0" borderId="6" xfId="0" applyNumberFormat="1" applyFont="1" applyBorder="1" applyAlignment="1" applyProtection="1"/>
    <xf numFmtId="164" fontId="4" fillId="0" borderId="5" xfId="0" applyNumberFormat="1" applyFont="1" applyBorder="1" applyAlignment="1" applyProtection="1">
      <alignment horizontal="center"/>
    </xf>
    <xf numFmtId="164" fontId="4" fillId="0" borderId="7" xfId="0" applyNumberFormat="1" applyFont="1" applyBorder="1" applyAlignment="1" applyProtection="1">
      <alignment horizontal="center"/>
    </xf>
    <xf numFmtId="164" fontId="3" fillId="0" borderId="7" xfId="0" applyNumberFormat="1" applyFont="1" applyFill="1" applyBorder="1" applyAlignment="1" applyProtection="1">
      <alignment horizontal="right" indent="2"/>
    </xf>
    <xf numFmtId="164" fontId="3" fillId="0" borderId="5" xfId="0" applyNumberFormat="1" applyFont="1" applyFill="1" applyBorder="1" applyAlignment="1" applyProtection="1">
      <alignment horizontal="left" indent="2"/>
    </xf>
    <xf numFmtId="165" fontId="3" fillId="0" borderId="5" xfId="0" applyNumberFormat="1" applyFont="1" applyBorder="1" applyAlignment="1" applyProtection="1">
      <alignment horizontal="left" indent="2"/>
    </xf>
    <xf numFmtId="165" fontId="3" fillId="0" borderId="7" xfId="0" applyNumberFormat="1" applyFont="1" applyBorder="1" applyAlignment="1" applyProtection="1">
      <alignment horizontal="right" indent="2"/>
    </xf>
    <xf numFmtId="0" fontId="4" fillId="0" borderId="0" xfId="0" applyFont="1"/>
    <xf numFmtId="165" fontId="3" fillId="0" borderId="5" xfId="0" applyNumberFormat="1" applyFont="1" applyFill="1" applyBorder="1" applyAlignment="1" applyProtection="1">
      <alignment horizontal="left" indent="2"/>
    </xf>
    <xf numFmtId="165" fontId="3" fillId="0" borderId="5" xfId="0" applyNumberFormat="1" applyFont="1" applyBorder="1" applyAlignment="1" applyProtection="1">
      <alignment horizontal="left" indent="3"/>
    </xf>
    <xf numFmtId="165" fontId="3" fillId="0" borderId="7" xfId="0" applyNumberFormat="1" applyFont="1" applyBorder="1" applyAlignment="1" applyProtection="1">
      <alignment horizontal="right" indent="3"/>
    </xf>
    <xf numFmtId="165" fontId="3" fillId="0" borderId="9" xfId="0" applyNumberFormat="1" applyFont="1" applyBorder="1" applyAlignment="1" applyProtection="1">
      <alignment horizontal="left" indent="2"/>
    </xf>
    <xf numFmtId="167" fontId="2" fillId="0" borderId="10" xfId="0" applyNumberFormat="1" applyFont="1" applyBorder="1" applyProtection="1"/>
    <xf numFmtId="165" fontId="3" fillId="0" borderId="11" xfId="0" applyNumberFormat="1" applyFont="1" applyBorder="1" applyAlignment="1" applyProtection="1">
      <alignment horizontal="right" indent="2"/>
    </xf>
    <xf numFmtId="165" fontId="3" fillId="0" borderId="9" xfId="0" applyNumberFormat="1" applyFont="1" applyBorder="1" applyAlignment="1" applyProtection="1">
      <alignment horizontal="left" indent="3"/>
    </xf>
    <xf numFmtId="164" fontId="6" fillId="0" borderId="0" xfId="0" applyNumberFormat="1" applyFont="1" applyBorder="1" applyProtection="1"/>
    <xf numFmtId="167" fontId="2" fillId="0" borderId="0" xfId="0" applyNumberFormat="1" applyFont="1" applyBorder="1"/>
    <xf numFmtId="164" fontId="6" fillId="0" borderId="0" xfId="0" applyNumberFormat="1" applyFont="1" applyBorder="1" applyAlignment="1" applyProtection="1">
      <alignment horizontal="right"/>
    </xf>
    <xf numFmtId="165" fontId="3" fillId="0" borderId="7" xfId="0" applyNumberFormat="1" applyFont="1" applyFill="1" applyBorder="1" applyAlignment="1" applyProtection="1">
      <alignment horizontal="right" indent="2"/>
    </xf>
    <xf numFmtId="165" fontId="3" fillId="0" borderId="5" xfId="0" applyNumberFormat="1" applyFont="1" applyFill="1" applyBorder="1" applyAlignment="1" applyProtection="1">
      <alignment horizontal="left" indent="3"/>
    </xf>
    <xf numFmtId="165" fontId="3" fillId="0" borderId="7" xfId="0" applyNumberFormat="1" applyFont="1" applyFill="1" applyBorder="1" applyAlignment="1" applyProtection="1">
      <alignment horizontal="right" indent="3"/>
    </xf>
    <xf numFmtId="165" fontId="3" fillId="0" borderId="15" xfId="0" applyNumberFormat="1" applyFont="1" applyFill="1" applyBorder="1" applyAlignment="1" applyProtection="1">
      <alignment horizontal="left" indent="2"/>
    </xf>
    <xf numFmtId="167" fontId="2" fillId="0" borderId="21" xfId="0" applyNumberFormat="1" applyFont="1" applyBorder="1" applyProtection="1"/>
    <xf numFmtId="165" fontId="3" fillId="0" borderId="17" xfId="0" applyNumberFormat="1" applyFont="1" applyFill="1" applyBorder="1" applyAlignment="1" applyProtection="1">
      <alignment horizontal="right" indent="2"/>
    </xf>
    <xf numFmtId="165" fontId="3" fillId="0" borderId="0" xfId="0" applyNumberFormat="1" applyFont="1" applyFill="1" applyBorder="1" applyAlignment="1" applyProtection="1">
      <alignment horizontal="left" indent="2"/>
    </xf>
    <xf numFmtId="167" fontId="2" fillId="0" borderId="0" xfId="0" applyNumberFormat="1" applyFont="1" applyBorder="1" applyProtection="1"/>
    <xf numFmtId="165" fontId="3" fillId="0" borderId="0" xfId="0" applyNumberFormat="1" applyFont="1" applyFill="1" applyBorder="1" applyAlignment="1" applyProtection="1">
      <alignment horizontal="right" indent="2"/>
    </xf>
    <xf numFmtId="165" fontId="4" fillId="0" borderId="18" xfId="0" applyNumberFormat="1" applyFont="1" applyFill="1" applyBorder="1" applyAlignment="1" applyProtection="1">
      <alignment horizontal="left" indent="2"/>
    </xf>
    <xf numFmtId="167" fontId="4" fillId="0" borderId="19" xfId="0" applyNumberFormat="1" applyFont="1" applyBorder="1" applyProtection="1"/>
    <xf numFmtId="165" fontId="4" fillId="0" borderId="20" xfId="0" applyNumberFormat="1" applyFont="1" applyFill="1" applyBorder="1" applyAlignment="1" applyProtection="1">
      <alignment horizontal="right" indent="2"/>
    </xf>
    <xf numFmtId="165" fontId="4" fillId="0" borderId="0" xfId="0" applyNumberFormat="1" applyFont="1" applyFill="1" applyBorder="1" applyAlignment="1" applyProtection="1">
      <alignment horizontal="left" indent="2"/>
    </xf>
    <xf numFmtId="0" fontId="2" fillId="0" borderId="0" xfId="0" applyFont="1" applyFill="1"/>
    <xf numFmtId="3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wrapText="1"/>
    </xf>
    <xf numFmtId="1" fontId="2" fillId="0" borderId="0" xfId="0" applyNumberFormat="1" applyFont="1" applyBorder="1"/>
    <xf numFmtId="1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3" xfId="1" applyNumberFormat="1" applyFont="1" applyFill="1" applyBorder="1" applyAlignment="1" applyProtection="1">
      <alignment horizontal="right"/>
    </xf>
    <xf numFmtId="3" fontId="4" fillId="0" borderId="6" xfId="0" applyNumberFormat="1" applyFont="1" applyBorder="1" applyAlignment="1" applyProtection="1">
      <alignment horizontal="right"/>
    </xf>
    <xf numFmtId="3" fontId="4" fillId="0" borderId="6" xfId="0" applyNumberFormat="1" applyFont="1" applyFill="1" applyBorder="1" applyAlignment="1" applyProtection="1">
      <alignment horizontal="right"/>
    </xf>
    <xf numFmtId="3" fontId="4" fillId="0" borderId="6" xfId="1" applyNumberFormat="1" applyFont="1" applyFill="1" applyBorder="1" applyAlignment="1" applyProtection="1">
      <alignment horizontal="right"/>
    </xf>
    <xf numFmtId="3" fontId="2" fillId="0" borderId="6" xfId="0" applyNumberFormat="1" applyFont="1" applyBorder="1" applyProtection="1"/>
    <xf numFmtId="3" fontId="4" fillId="0" borderId="6" xfId="0" applyNumberFormat="1" applyFont="1" applyBorder="1" applyAlignment="1" applyProtection="1"/>
    <xf numFmtId="3" fontId="2" fillId="0" borderId="10" xfId="0" applyNumberFormat="1" applyFont="1" applyBorder="1" applyProtection="1"/>
    <xf numFmtId="0" fontId="2" fillId="0" borderId="16" xfId="0" applyFont="1" applyBorder="1"/>
    <xf numFmtId="3" fontId="2" fillId="0" borderId="16" xfId="0" applyNumberFormat="1" applyFont="1" applyBorder="1" applyProtection="1"/>
    <xf numFmtId="3" fontId="2" fillId="0" borderId="0" xfId="0" applyNumberFormat="1" applyFont="1" applyBorder="1" applyProtection="1"/>
    <xf numFmtId="3" fontId="4" fillId="0" borderId="19" xfId="0" applyNumberFormat="1" applyFont="1" applyBorder="1"/>
    <xf numFmtId="3" fontId="4" fillId="0" borderId="19" xfId="0" applyNumberFormat="1" applyFont="1" applyBorder="1" applyProtection="1"/>
    <xf numFmtId="0" fontId="4" fillId="2" borderId="0" xfId="0" applyFont="1" applyFill="1"/>
    <xf numFmtId="3" fontId="2" fillId="2" borderId="0" xfId="0" applyNumberFormat="1" applyFont="1" applyFill="1" applyBorder="1"/>
    <xf numFmtId="0" fontId="2" fillId="2" borderId="0" xfId="0" applyFont="1" applyFill="1" applyBorder="1"/>
    <xf numFmtId="168" fontId="2" fillId="2" borderId="0" xfId="0" applyNumberFormat="1" applyFont="1" applyFill="1" applyBorder="1"/>
    <xf numFmtId="164" fontId="4" fillId="2" borderId="5" xfId="0" applyNumberFormat="1" applyFont="1" applyFill="1" applyBorder="1" applyAlignment="1" applyProtection="1">
      <alignment horizontal="center"/>
    </xf>
    <xf numFmtId="165" fontId="4" fillId="2" borderId="5" xfId="0" applyNumberFormat="1" applyFont="1" applyFill="1" applyBorder="1" applyAlignment="1" applyProtection="1">
      <alignment horizontal="left"/>
    </xf>
    <xf numFmtId="165" fontId="3" fillId="2" borderId="5" xfId="0" applyNumberFormat="1" applyFont="1" applyFill="1" applyBorder="1" applyAlignment="1" applyProtection="1">
      <alignment horizontal="left" indent="2"/>
    </xf>
    <xf numFmtId="165" fontId="3" fillId="2" borderId="9" xfId="0" applyNumberFormat="1" applyFont="1" applyFill="1" applyBorder="1" applyAlignment="1" applyProtection="1">
      <alignment horizontal="left" indent="2"/>
    </xf>
    <xf numFmtId="164" fontId="6" fillId="2" borderId="0" xfId="0" applyNumberFormat="1" applyFont="1" applyFill="1" applyBorder="1" applyProtection="1"/>
    <xf numFmtId="165" fontId="5" fillId="2" borderId="12" xfId="0" applyNumberFormat="1" applyFont="1" applyFill="1" applyBorder="1" applyAlignment="1" applyProtection="1">
      <alignment horizontal="left" indent="1"/>
    </xf>
    <xf numFmtId="3" fontId="4" fillId="0" borderId="3" xfId="1" applyNumberFormat="1" applyFont="1" applyFill="1" applyBorder="1" applyAlignment="1" applyProtection="1">
      <alignment horizontal="right" vertical="center"/>
    </xf>
    <xf numFmtId="3" fontId="4" fillId="2" borderId="3" xfId="1" applyNumberFormat="1" applyFont="1" applyFill="1" applyBorder="1" applyAlignment="1" applyProtection="1">
      <alignment horizontal="right" vertical="center"/>
    </xf>
    <xf numFmtId="3" fontId="4" fillId="0" borderId="6" xfId="0" applyNumberFormat="1" applyFont="1" applyBorder="1" applyAlignment="1" applyProtection="1">
      <alignment horizontal="right" vertical="center"/>
    </xf>
    <xf numFmtId="3" fontId="4" fillId="0" borderId="6" xfId="0" applyNumberFormat="1" applyFont="1" applyFill="1" applyBorder="1" applyAlignment="1" applyProtection="1">
      <alignment horizontal="right" vertical="center"/>
    </xf>
    <xf numFmtId="3" fontId="4" fillId="2" borderId="6" xfId="0" applyNumberFormat="1" applyFont="1" applyFill="1" applyBorder="1" applyAlignment="1" applyProtection="1">
      <alignment horizontal="right" vertical="center"/>
    </xf>
    <xf numFmtId="3" fontId="2" fillId="0" borderId="6" xfId="0" applyNumberFormat="1" applyFont="1" applyFill="1" applyBorder="1" applyAlignment="1" applyProtection="1">
      <alignment horizontal="right" vertical="center"/>
    </xf>
    <xf numFmtId="3" fontId="2" fillId="0" borderId="6" xfId="0" applyNumberFormat="1" applyFont="1" applyBorder="1" applyAlignment="1" applyProtection="1">
      <alignment horizontal="right" vertical="center"/>
    </xf>
    <xf numFmtId="3" fontId="2" fillId="2" borderId="6" xfId="0" applyNumberFormat="1" applyFont="1" applyFill="1" applyBorder="1" applyAlignment="1" applyProtection="1">
      <alignment horizontal="right" vertical="center"/>
    </xf>
    <xf numFmtId="3" fontId="4" fillId="0" borderId="6" xfId="1" applyNumberFormat="1" applyFont="1" applyFill="1" applyBorder="1" applyAlignment="1" applyProtection="1">
      <alignment horizontal="right" vertical="center"/>
    </xf>
    <xf numFmtId="3" fontId="4" fillId="2" borderId="6" xfId="1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2" borderId="10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4" fillId="0" borderId="13" xfId="0" applyNumberFormat="1" applyFont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horizontal="right" vertical="center"/>
    </xf>
    <xf numFmtId="3" fontId="2" fillId="0" borderId="5" xfId="0" applyNumberFormat="1" applyFont="1" applyBorder="1" applyAlignment="1" applyProtection="1">
      <alignment horizontal="right" vertical="center"/>
    </xf>
    <xf numFmtId="3" fontId="2" fillId="0" borderId="16" xfId="0" applyNumberFormat="1" applyFont="1" applyBorder="1" applyAlignment="1" applyProtection="1">
      <alignment horizontal="right" vertical="center"/>
    </xf>
    <xf numFmtId="3" fontId="2" fillId="0" borderId="0" xfId="0" applyNumberFormat="1" applyFont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" fillId="2" borderId="0" xfId="0" applyNumberFormat="1" applyFont="1" applyFill="1" applyBorder="1" applyAlignment="1" applyProtection="1">
      <alignment horizontal="right" vertical="center"/>
    </xf>
    <xf numFmtId="3" fontId="4" fillId="0" borderId="19" xfId="0" applyNumberFormat="1" applyFont="1" applyBorder="1" applyAlignment="1" applyProtection="1">
      <alignment horizontal="right" vertical="center"/>
    </xf>
    <xf numFmtId="3" fontId="4" fillId="0" borderId="19" xfId="0" applyNumberFormat="1" applyFont="1" applyFill="1" applyBorder="1" applyAlignment="1" applyProtection="1">
      <alignment horizontal="right" vertical="center"/>
    </xf>
    <xf numFmtId="3" fontId="4" fillId="2" borderId="18" xfId="0" applyNumberFormat="1" applyFont="1" applyFill="1" applyBorder="1" applyAlignment="1" applyProtection="1">
      <alignment horizontal="right" vertical="center"/>
    </xf>
    <xf numFmtId="167" fontId="4" fillId="0" borderId="3" xfId="1" applyNumberFormat="1" applyFont="1" applyFill="1" applyBorder="1" applyAlignment="1" applyProtection="1">
      <alignment horizontal="right" vertical="center"/>
    </xf>
    <xf numFmtId="167" fontId="4" fillId="0" borderId="6" xfId="0" applyNumberFormat="1" applyFont="1" applyBorder="1" applyAlignment="1" applyProtection="1">
      <alignment horizontal="right" vertical="center"/>
    </xf>
    <xf numFmtId="167" fontId="2" fillId="0" borderId="6" xfId="0" applyNumberFormat="1" applyFont="1" applyBorder="1" applyAlignment="1" applyProtection="1">
      <alignment horizontal="right" vertical="center"/>
    </xf>
    <xf numFmtId="167" fontId="4" fillId="0" borderId="6" xfId="1" applyNumberFormat="1" applyFont="1" applyFill="1" applyBorder="1" applyAlignment="1" applyProtection="1">
      <alignment horizontal="right" vertical="center"/>
    </xf>
    <xf numFmtId="167" fontId="4" fillId="0" borderId="6" xfId="0" applyNumberFormat="1" applyFont="1" applyFill="1" applyBorder="1" applyAlignment="1" applyProtection="1">
      <alignment horizontal="right" vertical="center"/>
    </xf>
    <xf numFmtId="167" fontId="2" fillId="0" borderId="10" xfId="0" applyNumberFormat="1" applyFont="1" applyBorder="1" applyAlignment="1" applyProtection="1">
      <alignment horizontal="right" vertical="center"/>
    </xf>
    <xf numFmtId="167" fontId="2" fillId="0" borderId="0" xfId="0" applyNumberFormat="1" applyFont="1" applyBorder="1" applyAlignment="1">
      <alignment horizontal="right" vertical="center"/>
    </xf>
    <xf numFmtId="167" fontId="4" fillId="0" borderId="13" xfId="0" applyNumberFormat="1" applyFont="1" applyBorder="1" applyAlignment="1" applyProtection="1">
      <alignment horizontal="right" vertical="center"/>
    </xf>
    <xf numFmtId="167" fontId="2" fillId="0" borderId="21" xfId="0" applyNumberFormat="1" applyFont="1" applyBorder="1" applyAlignment="1" applyProtection="1">
      <alignment horizontal="right" vertical="center"/>
    </xf>
    <xf numFmtId="167" fontId="2" fillId="0" borderId="0" xfId="0" applyNumberFormat="1" applyFont="1" applyBorder="1" applyAlignment="1" applyProtection="1">
      <alignment horizontal="right" vertical="center"/>
    </xf>
    <xf numFmtId="167" fontId="4" fillId="0" borderId="19" xfId="0" applyNumberFormat="1" applyFont="1" applyBorder="1" applyAlignment="1" applyProtection="1">
      <alignment horizontal="right" vertical="center"/>
    </xf>
    <xf numFmtId="169" fontId="2" fillId="2" borderId="0" xfId="0" applyNumberFormat="1" applyFont="1" applyFill="1" applyBorder="1"/>
    <xf numFmtId="170" fontId="2" fillId="0" borderId="0" xfId="0" applyNumberFormat="1" applyFont="1" applyFill="1"/>
    <xf numFmtId="167" fontId="2" fillId="2" borderId="6" xfId="0" applyNumberFormat="1" applyFont="1" applyFill="1" applyBorder="1" applyAlignment="1" applyProtection="1">
      <alignment horizontal="right" vertical="center"/>
    </xf>
    <xf numFmtId="167" fontId="4" fillId="2" borderId="6" xfId="0" applyNumberFormat="1" applyFont="1" applyFill="1" applyBorder="1" applyAlignment="1" applyProtection="1">
      <alignment horizontal="right" vertical="center"/>
    </xf>
    <xf numFmtId="167" fontId="7" fillId="2" borderId="6" xfId="0" applyNumberFormat="1" applyFont="1" applyFill="1" applyBorder="1" applyAlignment="1" applyProtection="1">
      <alignment horizontal="right" vertical="center"/>
    </xf>
    <xf numFmtId="3" fontId="2" fillId="2" borderId="5" xfId="0" applyNumberFormat="1" applyFont="1" applyFill="1" applyBorder="1" applyAlignment="1" applyProtection="1">
      <alignment horizontal="right" vertical="center"/>
    </xf>
    <xf numFmtId="3" fontId="4" fillId="2" borderId="13" xfId="0" applyNumberFormat="1" applyFont="1" applyFill="1" applyBorder="1" applyAlignment="1" applyProtection="1">
      <alignment horizontal="right" vertical="center"/>
    </xf>
    <xf numFmtId="3" fontId="8" fillId="2" borderId="6" xfId="0" applyNumberFormat="1" applyFont="1" applyFill="1" applyBorder="1" applyAlignment="1" applyProtection="1">
      <alignment horizontal="right" vertical="center"/>
    </xf>
    <xf numFmtId="167" fontId="2" fillId="2" borderId="0" xfId="0" applyNumberFormat="1" applyFont="1" applyFill="1" applyBorder="1" applyAlignment="1">
      <alignment horizontal="right" vertical="center"/>
    </xf>
    <xf numFmtId="167" fontId="2" fillId="2" borderId="10" xfId="0" applyNumberFormat="1" applyFont="1" applyFill="1" applyBorder="1" applyAlignment="1" applyProtection="1">
      <alignment horizontal="right" vertical="center"/>
    </xf>
    <xf numFmtId="167" fontId="9" fillId="0" borderId="6" xfId="0" applyNumberFormat="1" applyFont="1" applyBorder="1" applyAlignment="1" applyProtection="1">
      <alignment horizontal="right" vertical="center"/>
    </xf>
    <xf numFmtId="167" fontId="10" fillId="0" borderId="6" xfId="0" applyNumberFormat="1" applyFont="1" applyBorder="1" applyAlignment="1" applyProtection="1">
      <alignment horizontal="right" vertical="center"/>
    </xf>
    <xf numFmtId="167" fontId="2" fillId="0" borderId="10" xfId="0" applyNumberFormat="1" applyFont="1" applyFill="1" applyBorder="1" applyAlignment="1" applyProtection="1">
      <alignment horizontal="right" vertical="center"/>
    </xf>
    <xf numFmtId="167" fontId="2" fillId="0" borderId="0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 applyProtection="1">
      <alignment horizontal="left" indent="2"/>
    </xf>
    <xf numFmtId="165" fontId="3" fillId="2" borderId="5" xfId="0" applyNumberFormat="1" applyFont="1" applyFill="1" applyBorder="1" applyAlignment="1" applyProtection="1">
      <alignment horizontal="left" indent="3"/>
    </xf>
    <xf numFmtId="165" fontId="3" fillId="2" borderId="9" xfId="0" applyNumberFormat="1" applyFont="1" applyFill="1" applyBorder="1" applyAlignment="1" applyProtection="1">
      <alignment horizontal="left" indent="3"/>
    </xf>
    <xf numFmtId="165" fontId="3" fillId="2" borderId="15" xfId="0" applyNumberFormat="1" applyFont="1" applyFill="1" applyBorder="1" applyAlignment="1" applyProtection="1">
      <alignment horizontal="left" indent="2"/>
    </xf>
    <xf numFmtId="168" fontId="11" fillId="2" borderId="0" xfId="0" applyNumberFormat="1" applyFont="1" applyFill="1" applyBorder="1"/>
    <xf numFmtId="3" fontId="2" fillId="0" borderId="5" xfId="0" applyNumberFormat="1" applyFont="1" applyFill="1" applyBorder="1" applyAlignment="1" applyProtection="1">
      <alignment horizontal="right" vertical="center"/>
    </xf>
    <xf numFmtId="3" fontId="4" fillId="0" borderId="5" xfId="0" applyNumberFormat="1" applyFont="1" applyFill="1" applyBorder="1" applyAlignment="1" applyProtection="1">
      <alignment horizontal="right" vertical="center"/>
    </xf>
    <xf numFmtId="3" fontId="4" fillId="2" borderId="5" xfId="0" applyNumberFormat="1" applyFont="1" applyFill="1" applyBorder="1" applyAlignment="1" applyProtection="1">
      <alignment horizontal="right" vertical="center"/>
    </xf>
    <xf numFmtId="3" fontId="4" fillId="2" borderId="4" xfId="1" applyNumberFormat="1" applyFont="1" applyFill="1" applyBorder="1" applyAlignment="1" applyProtection="1">
      <alignment horizontal="right" vertical="center"/>
    </xf>
    <xf numFmtId="3" fontId="4" fillId="2" borderId="7" xfId="0" applyNumberFormat="1" applyFont="1" applyFill="1" applyBorder="1" applyAlignment="1" applyProtection="1">
      <alignment horizontal="right" vertical="center"/>
    </xf>
    <xf numFmtId="3" fontId="2" fillId="2" borderId="7" xfId="0" applyNumberFormat="1" applyFont="1" applyFill="1" applyBorder="1" applyAlignment="1" applyProtection="1">
      <alignment horizontal="right" vertical="center"/>
    </xf>
    <xf numFmtId="3" fontId="4" fillId="2" borderId="7" xfId="1" applyNumberFormat="1" applyFont="1" applyFill="1" applyBorder="1" applyAlignment="1" applyProtection="1">
      <alignment horizontal="right" vertical="center"/>
    </xf>
    <xf numFmtId="167" fontId="4" fillId="2" borderId="7" xfId="0" applyNumberFormat="1" applyFont="1" applyFill="1" applyBorder="1" applyAlignment="1" applyProtection="1">
      <alignment horizontal="right" vertical="center"/>
    </xf>
    <xf numFmtId="167" fontId="2" fillId="2" borderId="7" xfId="0" applyNumberFormat="1" applyFont="1" applyFill="1" applyBorder="1" applyAlignment="1" applyProtection="1">
      <alignment horizontal="right" vertical="center"/>
    </xf>
    <xf numFmtId="3" fontId="2" fillId="0" borderId="7" xfId="0" applyNumberFormat="1" applyFont="1" applyFill="1" applyBorder="1" applyAlignment="1" applyProtection="1">
      <alignment horizontal="right" vertical="center"/>
    </xf>
    <xf numFmtId="167" fontId="7" fillId="2" borderId="7" xfId="0" applyNumberFormat="1" applyFont="1" applyFill="1" applyBorder="1" applyAlignment="1" applyProtection="1">
      <alignment horizontal="right" vertical="center"/>
    </xf>
    <xf numFmtId="3" fontId="8" fillId="2" borderId="7" xfId="0" applyNumberFormat="1" applyFont="1" applyFill="1" applyBorder="1" applyAlignment="1" applyProtection="1">
      <alignment horizontal="right" vertical="center"/>
    </xf>
    <xf numFmtId="3" fontId="2" fillId="2" borderId="22" xfId="0" applyNumberFormat="1" applyFont="1" applyFill="1" applyBorder="1" applyAlignment="1" applyProtection="1">
      <alignment horizontal="right" vertical="center"/>
    </xf>
    <xf numFmtId="3" fontId="2" fillId="0" borderId="23" xfId="0" applyNumberFormat="1" applyFont="1" applyFill="1" applyBorder="1" applyAlignment="1" applyProtection="1">
      <alignment horizontal="right" vertical="center"/>
    </xf>
    <xf numFmtId="3" fontId="4" fillId="2" borderId="24" xfId="0" applyNumberFormat="1" applyFont="1" applyFill="1" applyBorder="1" applyAlignment="1" applyProtection="1">
      <alignment horizontal="right" vertical="center"/>
    </xf>
    <xf numFmtId="3" fontId="12" fillId="0" borderId="0" xfId="0" applyNumberFormat="1" applyFont="1"/>
    <xf numFmtId="3" fontId="4" fillId="2" borderId="14" xfId="0" applyNumberFormat="1" applyFont="1" applyFill="1" applyBorder="1" applyAlignment="1" applyProtection="1">
      <alignment horizontal="right" vertical="center"/>
    </xf>
    <xf numFmtId="3" fontId="4" fillId="2" borderId="22" xfId="0" applyNumberFormat="1" applyFont="1" applyFill="1" applyBorder="1" applyAlignment="1" applyProtection="1">
      <alignment horizontal="right" vertical="center"/>
    </xf>
    <xf numFmtId="3" fontId="2" fillId="2" borderId="11" xfId="0" applyNumberFormat="1" applyFont="1" applyFill="1" applyBorder="1" applyAlignment="1" applyProtection="1">
      <alignment horizontal="right" vertical="center"/>
    </xf>
    <xf numFmtId="167" fontId="8" fillId="0" borderId="6" xfId="0" applyNumberFormat="1" applyFont="1" applyBorder="1" applyAlignment="1" applyProtection="1">
      <alignment horizontal="right" vertical="center"/>
    </xf>
    <xf numFmtId="164" fontId="5" fillId="2" borderId="7" xfId="0" applyNumberFormat="1" applyFont="1" applyFill="1" applyBorder="1" applyAlignment="1" applyProtection="1">
      <alignment horizontal="right" indent="1"/>
    </xf>
    <xf numFmtId="165" fontId="2" fillId="2" borderId="5" xfId="0" applyNumberFormat="1" applyFont="1" applyFill="1" applyBorder="1" applyAlignment="1" applyProtection="1">
      <alignment horizontal="left" indent="1"/>
    </xf>
    <xf numFmtId="164" fontId="5" fillId="2" borderId="5" xfId="0" applyNumberFormat="1" applyFont="1" applyFill="1" applyBorder="1" applyAlignment="1" applyProtection="1">
      <alignment horizontal="left" indent="1"/>
    </xf>
    <xf numFmtId="164" fontId="4" fillId="2" borderId="5" xfId="0" applyNumberFormat="1" applyFont="1" applyFill="1" applyBorder="1" applyProtection="1"/>
    <xf numFmtId="165" fontId="3" fillId="2" borderId="7" xfId="0" applyNumberFormat="1" applyFont="1" applyFill="1" applyBorder="1" applyAlignment="1" applyProtection="1">
      <alignment horizontal="right" indent="2"/>
    </xf>
    <xf numFmtId="164" fontId="3" fillId="2" borderId="7" xfId="0" applyNumberFormat="1" applyFont="1" applyFill="1" applyBorder="1" applyAlignment="1" applyProtection="1">
      <alignment horizontal="right" indent="2"/>
    </xf>
    <xf numFmtId="164" fontId="4" fillId="2" borderId="7" xfId="0" applyNumberFormat="1" applyFont="1" applyFill="1" applyBorder="1" applyAlignment="1" applyProtection="1">
      <alignment horizontal="right"/>
    </xf>
    <xf numFmtId="165" fontId="3" fillId="2" borderId="7" xfId="0" applyNumberFormat="1" applyFont="1" applyFill="1" applyBorder="1" applyAlignment="1" applyProtection="1">
      <alignment horizontal="right" indent="3"/>
    </xf>
    <xf numFmtId="165" fontId="4" fillId="2" borderId="7" xfId="0" applyNumberFormat="1" applyFont="1" applyFill="1" applyBorder="1" applyAlignment="1" applyProtection="1">
      <alignment horizontal="right"/>
    </xf>
    <xf numFmtId="164" fontId="13" fillId="2" borderId="7" xfId="0" applyNumberFormat="1" applyFont="1" applyFill="1" applyBorder="1" applyAlignment="1" applyProtection="1">
      <alignment horizontal="right"/>
    </xf>
    <xf numFmtId="164" fontId="4" fillId="2" borderId="7" xfId="0" applyNumberFormat="1" applyFont="1" applyFill="1" applyBorder="1" applyAlignment="1" applyProtection="1">
      <alignment horizontal="center"/>
    </xf>
    <xf numFmtId="167" fontId="4" fillId="2" borderId="6" xfId="0" applyNumberFormat="1" applyFont="1" applyFill="1" applyBorder="1" applyProtection="1"/>
    <xf numFmtId="167" fontId="2" fillId="2" borderId="6" xfId="0" applyNumberFormat="1" applyFont="1" applyFill="1" applyBorder="1" applyProtection="1"/>
    <xf numFmtId="3" fontId="2" fillId="2" borderId="6" xfId="0" applyNumberFormat="1" applyFont="1" applyFill="1" applyBorder="1" applyProtection="1"/>
    <xf numFmtId="3" fontId="4" fillId="2" borderId="6" xfId="0" applyNumberFormat="1" applyFont="1" applyFill="1" applyBorder="1" applyProtection="1"/>
    <xf numFmtId="167" fontId="4" fillId="2" borderId="6" xfId="0" applyNumberFormat="1" applyFont="1" applyFill="1" applyBorder="1" applyAlignment="1" applyProtection="1">
      <alignment horizontal="right"/>
    </xf>
    <xf numFmtId="167" fontId="8" fillId="2" borderId="6" xfId="0" applyNumberFormat="1" applyFont="1" applyFill="1" applyBorder="1" applyAlignment="1" applyProtection="1">
      <alignment horizontal="right" vertical="center"/>
    </xf>
    <xf numFmtId="165" fontId="8" fillId="2" borderId="7" xfId="0" applyNumberFormat="1" applyFont="1" applyFill="1" applyBorder="1" applyAlignment="1" applyProtection="1">
      <alignment horizontal="right"/>
    </xf>
    <xf numFmtId="167" fontId="13" fillId="2" borderId="6" xfId="0" applyNumberFormat="1" applyFont="1" applyFill="1" applyBorder="1" applyAlignment="1" applyProtection="1">
      <alignment horizontal="right" vertical="center"/>
    </xf>
    <xf numFmtId="165" fontId="14" fillId="2" borderId="5" xfId="0" applyNumberFormat="1" applyFont="1" applyFill="1" applyBorder="1" applyAlignment="1" applyProtection="1">
      <alignment horizontal="left" indent="2"/>
    </xf>
    <xf numFmtId="167" fontId="8" fillId="2" borderId="6" xfId="0" applyNumberFormat="1" applyFont="1" applyFill="1" applyBorder="1" applyProtection="1"/>
    <xf numFmtId="167" fontId="8" fillId="0" borderId="6" xfId="0" applyNumberFormat="1" applyFont="1" applyBorder="1" applyProtection="1"/>
    <xf numFmtId="164" fontId="14" fillId="2" borderId="7" xfId="0" applyNumberFormat="1" applyFont="1" applyFill="1" applyBorder="1" applyAlignment="1" applyProtection="1">
      <alignment horizontal="right" indent="2"/>
    </xf>
    <xf numFmtId="0" fontId="8" fillId="0" borderId="0" xfId="0" applyFont="1"/>
    <xf numFmtId="167" fontId="15" fillId="0" borderId="6" xfId="0" applyNumberFormat="1" applyFont="1" applyBorder="1" applyAlignment="1" applyProtection="1">
      <alignment horizontal="right" vertical="center"/>
    </xf>
    <xf numFmtId="165" fontId="14" fillId="2" borderId="7" xfId="0" applyNumberFormat="1" applyFont="1" applyFill="1" applyBorder="1" applyAlignment="1" applyProtection="1">
      <alignment horizontal="right" indent="2"/>
    </xf>
    <xf numFmtId="4" fontId="13" fillId="2" borderId="6" xfId="0" applyNumberFormat="1" applyFont="1" applyFill="1" applyBorder="1" applyAlignment="1" applyProtection="1">
      <alignment horizontal="right" vertical="center"/>
    </xf>
    <xf numFmtId="164" fontId="4" fillId="0" borderId="1" xfId="0" applyNumberFormat="1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right" vertical="center"/>
    </xf>
  </cellXfs>
  <cellStyles count="2">
    <cellStyle name="Comma_Fiskale ne vite-Elida-30 1 08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Endriti\Kuadri%20MAKROEKONOMIK\Kuadri%20Makro-Fiskal\Rishikimi%20i%20Buxhetit%202012%20dhe%20Kuadrit%202013-2015%20(Maj%202012)\Rishikimi%20i%20Kuadrit%202013-2015_Korrik2012\My_data\Redi\redi\2005\2005%20buletini%20Korrik%202006\Sample%20Buletini%202005%20Prill_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Endriti\Kuadri%20MAKROEKONOMIK\Kuadri%20Makro-Fiskal\Rishikimi%20i%20Buxhetit%202012%20dhe%20Kuadrit%202013-2015%20(Maj%202012)\Rishikimi%20i%20Kuadrit%202013-2015_Korrik2012\My_data\Redi\redi\2007\File-i%20i%20punes\buletini%2020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 xml:space="preserve"> </v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 xml:space="preserve"> </v>
          </cell>
          <cell r="BS12" t="str">
            <v xml:space="preserve"> </v>
          </cell>
          <cell r="BT12" t="str">
            <v xml:space="preserve"> </v>
          </cell>
          <cell r="BV12" t="str">
            <v xml:space="preserve"> </v>
          </cell>
          <cell r="CE12" t="str">
            <v xml:space="preserve"> </v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 xml:space="preserve"> </v>
          </cell>
          <cell r="BS15" t="str">
            <v xml:space="preserve"> </v>
          </cell>
          <cell r="BT15" t="str">
            <v xml:space="preserve"> </v>
          </cell>
          <cell r="BV15" t="str">
            <v xml:space="preserve"> </v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 xml:space="preserve"> </v>
          </cell>
          <cell r="AF37" t="str">
            <v xml:space="preserve"> </v>
          </cell>
          <cell r="AG37">
            <v>25</v>
          </cell>
        </row>
        <row r="38">
          <cell r="D38">
            <v>15</v>
          </cell>
          <cell r="AE38" t="str">
            <v xml:space="preserve"> </v>
          </cell>
          <cell r="AF38" t="str">
            <v xml:space="preserve"> </v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 xml:space="preserve"> </v>
          </cell>
        </row>
        <row r="41">
          <cell r="D41">
            <v>7.6</v>
          </cell>
          <cell r="AG41">
            <v>7.6</v>
          </cell>
          <cell r="AI41" t="str">
            <v xml:space="preserve"> </v>
          </cell>
        </row>
        <row r="42">
          <cell r="D42">
            <v>15</v>
          </cell>
          <cell r="AG42" t="str">
            <v xml:space="preserve"> </v>
          </cell>
          <cell r="AH42">
            <v>15</v>
          </cell>
        </row>
        <row r="43">
          <cell r="D43">
            <v>15</v>
          </cell>
          <cell r="AG43" t="str">
            <v xml:space="preserve"> </v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 xml:space="preserve"> </v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 xml:space="preserve"> </v>
          </cell>
          <cell r="AQ133">
            <v>1</v>
          </cell>
        </row>
        <row r="134">
          <cell r="D134" t="str">
            <v>ok</v>
          </cell>
          <cell r="AP134" t="str">
            <v xml:space="preserve"> </v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 xml:space="preserve"> </v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 xml:space="preserve"> </v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 xml:space="preserve">                              </v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 xml:space="preserve">                                        </v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121"/>
  <sheetViews>
    <sheetView showGridLines="0" tabSelected="1" zoomScaleNormal="100" workbookViewId="0">
      <pane xSplit="2" ySplit="5" topLeftCell="L6" activePane="bottomRight" state="frozen"/>
      <selection activeCell="C6" sqref="C6"/>
      <selection pane="topRight" activeCell="C6" sqref="C6"/>
      <selection pane="bottomLeft" activeCell="C6" sqref="C6"/>
      <selection pane="bottomRight" activeCell="B2" sqref="B2"/>
    </sheetView>
  </sheetViews>
  <sheetFormatPr defaultRowHeight="12.75" outlineLevelRow="2" x14ac:dyDescent="0.2"/>
  <cols>
    <col min="1" max="1" width="3.28515625" style="11" customWidth="1"/>
    <col min="2" max="2" width="48.7109375" style="11" customWidth="1"/>
    <col min="3" max="22" width="8.140625" style="11" customWidth="1"/>
    <col min="23" max="24" width="8.140625" style="1" customWidth="1"/>
    <col min="25" max="25" width="8.140625" style="21" customWidth="1"/>
    <col min="26" max="27" width="8.140625" style="1" customWidth="1"/>
    <col min="28" max="29" width="9.140625" style="93" bestFit="1" customWidth="1"/>
    <col min="30" max="30" width="9.140625" style="93" customWidth="1"/>
    <col min="31" max="31" width="48.7109375" style="11" customWidth="1"/>
    <col min="32" max="32" width="9.140625" style="11" customWidth="1"/>
    <col min="33" max="16384" width="9.140625" style="11"/>
  </cols>
  <sheetData>
    <row r="1" spans="2:31" ht="12" customHeight="1" x14ac:dyDescent="0.2">
      <c r="AA1" s="48"/>
      <c r="AB1" s="91"/>
      <c r="AC1" s="91"/>
      <c r="AD1" s="91"/>
    </row>
    <row r="2" spans="2:31" ht="17.25" customHeight="1" x14ac:dyDescent="0.2">
      <c r="B2" s="14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Z2" s="21"/>
      <c r="AA2" s="78"/>
      <c r="AB2" s="92"/>
      <c r="AC2" s="92"/>
      <c r="AD2" s="92"/>
      <c r="AE2" s="18" t="s">
        <v>186</v>
      </c>
    </row>
    <row r="3" spans="2:31" ht="13.5" thickBot="1" x14ac:dyDescent="0.25">
      <c r="B3" s="19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X3" s="48"/>
      <c r="Z3" s="20"/>
      <c r="AE3" s="22" t="s">
        <v>188</v>
      </c>
    </row>
    <row r="4" spans="2:31" ht="14.25" customHeight="1" thickBot="1" x14ac:dyDescent="0.25">
      <c r="B4" s="204" t="s">
        <v>2</v>
      </c>
      <c r="C4" s="204">
        <v>1993</v>
      </c>
      <c r="D4" s="204">
        <v>1994</v>
      </c>
      <c r="E4" s="204">
        <v>1995</v>
      </c>
      <c r="F4" s="204">
        <v>1996</v>
      </c>
      <c r="G4" s="204">
        <v>1997</v>
      </c>
      <c r="H4" s="204">
        <v>1998</v>
      </c>
      <c r="I4" s="204">
        <v>1999</v>
      </c>
      <c r="J4" s="204">
        <v>2000</v>
      </c>
      <c r="K4" s="204">
        <v>2001</v>
      </c>
      <c r="L4" s="204">
        <v>2002</v>
      </c>
      <c r="M4" s="204">
        <v>2003</v>
      </c>
      <c r="N4" s="204">
        <v>2004</v>
      </c>
      <c r="O4" s="204">
        <v>2005</v>
      </c>
      <c r="P4" s="204">
        <v>2006</v>
      </c>
      <c r="Q4" s="204">
        <v>2007</v>
      </c>
      <c r="R4" s="204">
        <v>2008</v>
      </c>
      <c r="S4" s="204">
        <v>2009</v>
      </c>
      <c r="T4" s="204">
        <v>2010</v>
      </c>
      <c r="U4" s="204">
        <v>2011</v>
      </c>
      <c r="V4" s="204">
        <v>2012</v>
      </c>
      <c r="W4" s="204">
        <v>2013</v>
      </c>
      <c r="X4" s="204">
        <v>2014</v>
      </c>
      <c r="Y4" s="204">
        <v>2015</v>
      </c>
      <c r="Z4" s="204">
        <v>2016</v>
      </c>
      <c r="AA4" s="204">
        <v>2017</v>
      </c>
      <c r="AB4" s="204">
        <v>2018</v>
      </c>
      <c r="AC4" s="204">
        <v>2019</v>
      </c>
      <c r="AD4" s="204">
        <v>2020</v>
      </c>
      <c r="AE4" s="204" t="s">
        <v>3</v>
      </c>
    </row>
    <row r="5" spans="2:31" ht="14.25" customHeight="1" thickBot="1" x14ac:dyDescent="0.25"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</row>
    <row r="6" spans="2:31" ht="16.5" customHeight="1" x14ac:dyDescent="0.2">
      <c r="B6" s="23" t="s">
        <v>4</v>
      </c>
      <c r="C6" s="79">
        <v>33476</v>
      </c>
      <c r="D6" s="79">
        <v>44475</v>
      </c>
      <c r="E6" s="79">
        <v>54314</v>
      </c>
      <c r="F6" s="79">
        <v>52294.395360000002</v>
      </c>
      <c r="G6" s="79">
        <v>58949.279369999997</v>
      </c>
      <c r="H6" s="79">
        <v>102523.50011000001</v>
      </c>
      <c r="I6" s="79">
        <v>123161.70851</v>
      </c>
      <c r="J6" s="79">
        <v>130642.20000000001</v>
      </c>
      <c r="K6" s="79">
        <v>145639.35840417002</v>
      </c>
      <c r="L6" s="79">
        <v>154595.30999999997</v>
      </c>
      <c r="M6" s="101">
        <v>167223.97</v>
      </c>
      <c r="N6" s="101">
        <v>184355.34999999998</v>
      </c>
      <c r="O6" s="101">
        <v>204162.54094334936</v>
      </c>
      <c r="P6" s="101">
        <v>229443.84431108751</v>
      </c>
      <c r="Q6" s="101">
        <v>251555.32063790999</v>
      </c>
      <c r="R6" s="101">
        <v>291237.51591672166</v>
      </c>
      <c r="S6" s="101">
        <v>298980.52772377862</v>
      </c>
      <c r="T6" s="101">
        <v>324721</v>
      </c>
      <c r="U6" s="101">
        <v>330469</v>
      </c>
      <c r="V6" s="101">
        <v>330384</v>
      </c>
      <c r="W6" s="101">
        <v>327178.40000000002</v>
      </c>
      <c r="X6" s="101">
        <v>366721</v>
      </c>
      <c r="Y6" s="101">
        <v>379206</v>
      </c>
      <c r="Z6" s="101">
        <v>407021</v>
      </c>
      <c r="AA6" s="101">
        <v>430397.20000000007</v>
      </c>
      <c r="AB6" s="102">
        <v>449909.43</v>
      </c>
      <c r="AC6" s="102">
        <v>460348.69000000006</v>
      </c>
      <c r="AD6" s="160">
        <f>AD7+AD9+AD25</f>
        <v>425904.77999999997</v>
      </c>
      <c r="AE6" s="25" t="s">
        <v>5</v>
      </c>
    </row>
    <row r="7" spans="2:31" ht="11.25" customHeight="1" x14ac:dyDescent="0.2">
      <c r="B7" s="26" t="s">
        <v>6</v>
      </c>
      <c r="C7" s="80">
        <v>4476</v>
      </c>
      <c r="D7" s="80">
        <v>4261</v>
      </c>
      <c r="E7" s="80">
        <v>3066</v>
      </c>
      <c r="F7" s="80">
        <v>988.16219999999998</v>
      </c>
      <c r="G7" s="80">
        <v>2560.4592899999998</v>
      </c>
      <c r="H7" s="80">
        <v>9142.2866700000013</v>
      </c>
      <c r="I7" s="80">
        <v>15810.664290000001</v>
      </c>
      <c r="J7" s="80">
        <v>10005.67</v>
      </c>
      <c r="K7" s="80">
        <v>10155.794619999999</v>
      </c>
      <c r="L7" s="80">
        <v>4119.0600000000004</v>
      </c>
      <c r="M7" s="103">
        <v>2617.06</v>
      </c>
      <c r="N7" s="103">
        <v>2392.02</v>
      </c>
      <c r="O7" s="103">
        <v>6168.2754367194002</v>
      </c>
      <c r="P7" s="103">
        <v>8025.3564040374986</v>
      </c>
      <c r="Q7" s="103">
        <v>1280.0968816299999</v>
      </c>
      <c r="R7" s="103">
        <v>4228.2307343699995</v>
      </c>
      <c r="S7" s="103">
        <v>4429.896586816838</v>
      </c>
      <c r="T7" s="103">
        <v>4605</v>
      </c>
      <c r="U7" s="103">
        <v>3811</v>
      </c>
      <c r="V7" s="103">
        <v>5559</v>
      </c>
      <c r="W7" s="103">
        <v>5737.3</v>
      </c>
      <c r="X7" s="103">
        <v>10186</v>
      </c>
      <c r="Y7" s="104">
        <v>11215</v>
      </c>
      <c r="Z7" s="103">
        <v>14639</v>
      </c>
      <c r="AA7" s="103">
        <v>11085.32</v>
      </c>
      <c r="AB7" s="105">
        <v>8164.41</v>
      </c>
      <c r="AC7" s="105">
        <v>10608.95</v>
      </c>
      <c r="AD7" s="161">
        <v>8294.49</v>
      </c>
      <c r="AE7" s="29" t="s">
        <v>7</v>
      </c>
    </row>
    <row r="8" spans="2:31" ht="11.25" customHeight="1" outlineLevel="1" x14ac:dyDescent="0.2">
      <c r="B8" s="30" t="s">
        <v>8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6"/>
      <c r="Z8" s="106"/>
      <c r="AA8" s="107">
        <v>2738</v>
      </c>
      <c r="AB8" s="108">
        <v>2251</v>
      </c>
      <c r="AC8" s="108">
        <v>2855</v>
      </c>
      <c r="AD8" s="162">
        <v>1461</v>
      </c>
      <c r="AE8" s="31" t="s">
        <v>9</v>
      </c>
    </row>
    <row r="9" spans="2:31" ht="11.25" customHeight="1" x14ac:dyDescent="0.2">
      <c r="B9" s="26" t="s">
        <v>10</v>
      </c>
      <c r="C9" s="82">
        <v>23447</v>
      </c>
      <c r="D9" s="82">
        <v>35988</v>
      </c>
      <c r="E9" s="82">
        <v>39680</v>
      </c>
      <c r="F9" s="82">
        <v>42839.961790000001</v>
      </c>
      <c r="G9" s="82">
        <v>45579.069129999996</v>
      </c>
      <c r="H9" s="82">
        <v>72576.051990000007</v>
      </c>
      <c r="I9" s="82">
        <v>83565.915370000002</v>
      </c>
      <c r="J9" s="82">
        <v>104112.33000000002</v>
      </c>
      <c r="K9" s="82">
        <v>114293.90834128001</v>
      </c>
      <c r="L9" s="82">
        <v>128948.41999999998</v>
      </c>
      <c r="M9" s="109">
        <v>145388.13</v>
      </c>
      <c r="N9" s="109">
        <v>165974.82999999999</v>
      </c>
      <c r="O9" s="109">
        <v>183815.99781854998</v>
      </c>
      <c r="P9" s="109">
        <v>205523.04953991997</v>
      </c>
      <c r="Q9" s="109">
        <v>228163.68958943003</v>
      </c>
      <c r="R9" s="109">
        <v>264420.80471001175</v>
      </c>
      <c r="S9" s="109">
        <v>270830.32793318003</v>
      </c>
      <c r="T9" s="109">
        <v>288564</v>
      </c>
      <c r="U9" s="109">
        <v>303927</v>
      </c>
      <c r="V9" s="109">
        <v>300861.7</v>
      </c>
      <c r="W9" s="109">
        <v>299888.10000000003</v>
      </c>
      <c r="X9" s="109">
        <v>335868</v>
      </c>
      <c r="Y9" s="109">
        <v>342308</v>
      </c>
      <c r="Z9" s="109">
        <v>369884</v>
      </c>
      <c r="AA9" s="109">
        <v>398629.10000000003</v>
      </c>
      <c r="AB9" s="110">
        <v>419333.31</v>
      </c>
      <c r="AC9" s="110">
        <v>426270.68000000005</v>
      </c>
      <c r="AD9" s="163">
        <v>398657.70999999996</v>
      </c>
      <c r="AE9" s="29" t="s">
        <v>11</v>
      </c>
    </row>
    <row r="10" spans="2:31" ht="11.25" customHeight="1" x14ac:dyDescent="0.2">
      <c r="B10" s="33" t="s">
        <v>12</v>
      </c>
      <c r="C10" s="82">
        <v>18936</v>
      </c>
      <c r="D10" s="82">
        <v>28209</v>
      </c>
      <c r="E10" s="82">
        <v>28734</v>
      </c>
      <c r="F10" s="82">
        <v>28049.404070000004</v>
      </c>
      <c r="G10" s="82">
        <v>32338.234079999995</v>
      </c>
      <c r="H10" s="82">
        <v>55117.16562</v>
      </c>
      <c r="I10" s="82">
        <v>63328.652300000009</v>
      </c>
      <c r="J10" s="82">
        <v>81103.040000000008</v>
      </c>
      <c r="K10" s="82">
        <v>87776.234280000004</v>
      </c>
      <c r="L10" s="82">
        <v>98087.73</v>
      </c>
      <c r="M10" s="109">
        <v>108777.20999999999</v>
      </c>
      <c r="N10" s="109">
        <v>123100.55999999998</v>
      </c>
      <c r="O10" s="109">
        <v>135605.08335999999</v>
      </c>
      <c r="P10" s="109">
        <v>155101.85322999998</v>
      </c>
      <c r="Q10" s="109">
        <v>176807.86647000001</v>
      </c>
      <c r="R10" s="109">
        <v>205292.32335000002</v>
      </c>
      <c r="S10" s="109">
        <v>208869.83436000001</v>
      </c>
      <c r="T10" s="109">
        <v>223019</v>
      </c>
      <c r="U10" s="109">
        <v>235509</v>
      </c>
      <c r="V10" s="109">
        <v>232591.1</v>
      </c>
      <c r="W10" s="109">
        <v>229030.7</v>
      </c>
      <c r="X10" s="109">
        <v>253413</v>
      </c>
      <c r="Y10" s="109">
        <v>258882</v>
      </c>
      <c r="Z10" s="109">
        <v>275780</v>
      </c>
      <c r="AA10" s="109">
        <v>293386.40000000002</v>
      </c>
      <c r="AB10" s="110">
        <v>304317.7</v>
      </c>
      <c r="AC10" s="110">
        <v>304757.65000000002</v>
      </c>
      <c r="AD10" s="163">
        <f>SUM(AD11:AD16)</f>
        <v>278984.06999999995</v>
      </c>
      <c r="AE10" s="34" t="s">
        <v>13</v>
      </c>
    </row>
    <row r="11" spans="2:31" ht="11.25" customHeight="1" outlineLevel="1" x14ac:dyDescent="0.2">
      <c r="B11" s="35" t="s">
        <v>14</v>
      </c>
      <c r="C11" s="83">
        <v>4991</v>
      </c>
      <c r="D11" s="83">
        <v>4959</v>
      </c>
      <c r="E11" s="83">
        <v>5587</v>
      </c>
      <c r="F11" s="83">
        <v>9075.6211300000014</v>
      </c>
      <c r="G11" s="83">
        <v>15655.711380000001</v>
      </c>
      <c r="H11" s="83">
        <v>28769.25</v>
      </c>
      <c r="I11" s="83">
        <v>29794.4689</v>
      </c>
      <c r="J11" s="83">
        <v>38121</v>
      </c>
      <c r="K11" s="83">
        <v>41149.188200000004</v>
      </c>
      <c r="L11" s="83">
        <v>46112.62</v>
      </c>
      <c r="M11" s="107">
        <v>50625.1</v>
      </c>
      <c r="N11" s="107">
        <v>58160.63</v>
      </c>
      <c r="O11" s="107">
        <v>64533.607120000001</v>
      </c>
      <c r="P11" s="107">
        <v>74268.14426999999</v>
      </c>
      <c r="Q11" s="107">
        <v>87771.07286</v>
      </c>
      <c r="R11" s="107">
        <v>107093.51270000001</v>
      </c>
      <c r="S11" s="107">
        <v>110061.88803</v>
      </c>
      <c r="T11" s="107">
        <v>113998</v>
      </c>
      <c r="U11" s="107">
        <v>119189</v>
      </c>
      <c r="V11" s="107">
        <v>116532.7</v>
      </c>
      <c r="W11" s="107">
        <v>111939.7</v>
      </c>
      <c r="X11" s="107">
        <v>123730</v>
      </c>
      <c r="Y11" s="106">
        <v>125783</v>
      </c>
      <c r="Z11" s="107">
        <v>131390</v>
      </c>
      <c r="AA11" s="107">
        <v>139540.82</v>
      </c>
      <c r="AB11" s="108">
        <v>143463.82</v>
      </c>
      <c r="AC11" s="108">
        <v>132411.72</v>
      </c>
      <c r="AD11" s="162">
        <v>130353.86</v>
      </c>
      <c r="AE11" s="37" t="s">
        <v>15</v>
      </c>
    </row>
    <row r="12" spans="2:31" ht="11.25" customHeight="1" outlineLevel="1" x14ac:dyDescent="0.2">
      <c r="B12" s="35" t="s">
        <v>16</v>
      </c>
      <c r="C12" s="83">
        <v>3980</v>
      </c>
      <c r="D12" s="83">
        <v>2745</v>
      </c>
      <c r="E12" s="83">
        <v>2477</v>
      </c>
      <c r="F12" s="83">
        <v>3417.6724199999999</v>
      </c>
      <c r="G12" s="83">
        <v>2392.5982400000003</v>
      </c>
      <c r="H12" s="83">
        <v>4323.2437499999996</v>
      </c>
      <c r="I12" s="83">
        <v>6033.29925</v>
      </c>
      <c r="J12" s="83">
        <v>8115.2</v>
      </c>
      <c r="K12" s="83">
        <v>10247.908750000001</v>
      </c>
      <c r="L12" s="83">
        <v>12197.79</v>
      </c>
      <c r="M12" s="107">
        <v>13146.88</v>
      </c>
      <c r="N12" s="107">
        <v>16308.36</v>
      </c>
      <c r="O12" s="107">
        <v>19236.76283</v>
      </c>
      <c r="P12" s="107">
        <v>22257.723000000002</v>
      </c>
      <c r="Q12" s="107">
        <v>21077.14789</v>
      </c>
      <c r="R12" s="107">
        <v>18107.982800000002</v>
      </c>
      <c r="S12" s="107">
        <v>17149.416659999999</v>
      </c>
      <c r="T12" s="107">
        <v>17606</v>
      </c>
      <c r="U12" s="107">
        <v>19712</v>
      </c>
      <c r="V12" s="107">
        <v>16853.400000000001</v>
      </c>
      <c r="W12" s="107">
        <v>15119</v>
      </c>
      <c r="X12" s="107">
        <v>28852</v>
      </c>
      <c r="Y12" s="106">
        <v>24968</v>
      </c>
      <c r="Z12" s="107">
        <v>29151</v>
      </c>
      <c r="AA12" s="107">
        <v>31644.93</v>
      </c>
      <c r="AB12" s="108">
        <v>34460.69</v>
      </c>
      <c r="AC12" s="108">
        <v>36574.6</v>
      </c>
      <c r="AD12" s="162">
        <v>28381.13</v>
      </c>
      <c r="AE12" s="37" t="s">
        <v>17</v>
      </c>
    </row>
    <row r="13" spans="2:31" ht="11.25" customHeight="1" outlineLevel="1" x14ac:dyDescent="0.2">
      <c r="B13" s="35" t="s">
        <v>18</v>
      </c>
      <c r="C13" s="83">
        <v>4348</v>
      </c>
      <c r="D13" s="83">
        <v>9495</v>
      </c>
      <c r="E13" s="83">
        <v>10404</v>
      </c>
      <c r="F13" s="83">
        <v>4947.3405300000004</v>
      </c>
      <c r="G13" s="83">
        <v>2167.9254799999999</v>
      </c>
      <c r="H13" s="83">
        <v>4910.3914000000004</v>
      </c>
      <c r="I13" s="83">
        <v>6961.29</v>
      </c>
      <c r="J13" s="83">
        <v>9153.2099999999991</v>
      </c>
      <c r="K13" s="83">
        <v>9544.0676800000001</v>
      </c>
      <c r="L13" s="83">
        <v>9323.84</v>
      </c>
      <c r="M13" s="107">
        <v>12258.23</v>
      </c>
      <c r="N13" s="107">
        <v>15799.43</v>
      </c>
      <c r="O13" s="107">
        <v>18522.945319999999</v>
      </c>
      <c r="P13" s="107">
        <v>22997.419320000001</v>
      </c>
      <c r="Q13" s="107">
        <v>28730.907460000002</v>
      </c>
      <c r="R13" s="107">
        <v>32510.45103</v>
      </c>
      <c r="S13" s="107">
        <v>33504.136279999999</v>
      </c>
      <c r="T13" s="107">
        <v>38788</v>
      </c>
      <c r="U13" s="107">
        <v>40403</v>
      </c>
      <c r="V13" s="107">
        <v>36421</v>
      </c>
      <c r="W13" s="107">
        <v>38151</v>
      </c>
      <c r="X13" s="107">
        <v>32606</v>
      </c>
      <c r="Y13" s="106">
        <v>39027</v>
      </c>
      <c r="Z13" s="107">
        <v>41896</v>
      </c>
      <c r="AA13" s="107">
        <v>45104.77</v>
      </c>
      <c r="AB13" s="108">
        <v>44986.559999999998</v>
      </c>
      <c r="AC13" s="108">
        <v>46741.62</v>
      </c>
      <c r="AD13" s="162">
        <v>44521.21</v>
      </c>
      <c r="AE13" s="37" t="s">
        <v>19</v>
      </c>
    </row>
    <row r="14" spans="2:31" ht="11.25" customHeight="1" outlineLevel="1" x14ac:dyDescent="0.2">
      <c r="B14" s="35" t="s">
        <v>20</v>
      </c>
      <c r="C14" s="83">
        <v>78</v>
      </c>
      <c r="D14" s="83">
        <v>571</v>
      </c>
      <c r="E14" s="83">
        <v>633</v>
      </c>
      <c r="F14" s="83">
        <v>636.75665000000004</v>
      </c>
      <c r="G14" s="83">
        <v>814.38036999999997</v>
      </c>
      <c r="H14" s="83">
        <v>1166.6735900000001</v>
      </c>
      <c r="I14" s="83">
        <v>3138.19</v>
      </c>
      <c r="J14" s="83">
        <v>4590.3</v>
      </c>
      <c r="K14" s="83">
        <v>6299.91842</v>
      </c>
      <c r="L14" s="83">
        <v>6148.8</v>
      </c>
      <c r="M14" s="107">
        <v>6413.93</v>
      </c>
      <c r="N14" s="107">
        <v>6852.3</v>
      </c>
      <c r="O14" s="107">
        <v>7401.9260000000004</v>
      </c>
      <c r="P14" s="107">
        <v>8579.8163100000002</v>
      </c>
      <c r="Q14" s="107">
        <v>14849.73084</v>
      </c>
      <c r="R14" s="107">
        <v>24497.828699999998</v>
      </c>
      <c r="S14" s="107">
        <v>26820.206310000001</v>
      </c>
      <c r="T14" s="107">
        <v>27058</v>
      </c>
      <c r="U14" s="107">
        <v>27967</v>
      </c>
      <c r="V14" s="107">
        <v>27989</v>
      </c>
      <c r="W14" s="107">
        <v>29570</v>
      </c>
      <c r="X14" s="107">
        <v>21479</v>
      </c>
      <c r="Y14" s="106">
        <v>29661</v>
      </c>
      <c r="Z14" s="107">
        <v>31412</v>
      </c>
      <c r="AA14" s="107">
        <v>32101.93</v>
      </c>
      <c r="AB14" s="108">
        <v>36516.61</v>
      </c>
      <c r="AC14" s="108">
        <v>46124.44</v>
      </c>
      <c r="AD14" s="162">
        <v>33657.58</v>
      </c>
      <c r="AE14" s="37" t="s">
        <v>21</v>
      </c>
    </row>
    <row r="15" spans="2:31" ht="11.25" customHeight="1" outlineLevel="1" x14ac:dyDescent="0.2">
      <c r="B15" s="35" t="s">
        <v>22</v>
      </c>
      <c r="C15" s="83">
        <v>1897</v>
      </c>
      <c r="D15" s="83">
        <v>4179</v>
      </c>
      <c r="E15" s="83">
        <v>3402</v>
      </c>
      <c r="F15" s="83">
        <v>2263.9069399999998</v>
      </c>
      <c r="G15" s="83">
        <v>2349.3375800000003</v>
      </c>
      <c r="H15" s="83">
        <v>3332.5374000000002</v>
      </c>
      <c r="I15" s="83">
        <v>5951.8850400000001</v>
      </c>
      <c r="J15" s="83">
        <v>7575.78</v>
      </c>
      <c r="K15" s="83">
        <v>7740.4569199999996</v>
      </c>
      <c r="L15" s="83">
        <v>10918.09</v>
      </c>
      <c r="M15" s="107">
        <v>12479.53</v>
      </c>
      <c r="N15" s="107">
        <v>12108.17</v>
      </c>
      <c r="O15" s="107">
        <v>12281.126410000001</v>
      </c>
      <c r="P15" s="107">
        <v>13007.850680000001</v>
      </c>
      <c r="Q15" s="107">
        <v>14530.541510000003</v>
      </c>
      <c r="R15" s="107">
        <v>14422.614379999999</v>
      </c>
      <c r="S15" s="107">
        <v>13405.141810000001</v>
      </c>
      <c r="T15" s="107">
        <v>18295</v>
      </c>
      <c r="U15" s="107">
        <v>21388</v>
      </c>
      <c r="V15" s="107">
        <v>28677</v>
      </c>
      <c r="W15" s="107">
        <v>28454</v>
      </c>
      <c r="X15" s="107">
        <v>40894</v>
      </c>
      <c r="Y15" s="106">
        <v>33647</v>
      </c>
      <c r="Z15" s="107">
        <v>35794</v>
      </c>
      <c r="AA15" s="107">
        <v>38502.43</v>
      </c>
      <c r="AB15" s="108">
        <v>38673.08</v>
      </c>
      <c r="AC15" s="108">
        <v>36423.24</v>
      </c>
      <c r="AD15" s="162">
        <v>35829</v>
      </c>
      <c r="AE15" s="37" t="s">
        <v>23</v>
      </c>
    </row>
    <row r="16" spans="2:31" ht="11.25" customHeight="1" outlineLevel="1" x14ac:dyDescent="0.2">
      <c r="B16" s="35" t="s">
        <v>24</v>
      </c>
      <c r="C16" s="83">
        <v>3642</v>
      </c>
      <c r="D16" s="83">
        <v>6260</v>
      </c>
      <c r="E16" s="83">
        <v>6231</v>
      </c>
      <c r="F16" s="83">
        <v>7708.1064000000006</v>
      </c>
      <c r="G16" s="83">
        <v>8958.2810300000001</v>
      </c>
      <c r="H16" s="83">
        <v>12615.06948</v>
      </c>
      <c r="I16" s="83">
        <v>11449.519109999999</v>
      </c>
      <c r="J16" s="83">
        <v>13547.55</v>
      </c>
      <c r="K16" s="83">
        <v>12794.694310000001</v>
      </c>
      <c r="L16" s="83">
        <v>13386.59</v>
      </c>
      <c r="M16" s="107">
        <v>13853.54</v>
      </c>
      <c r="N16" s="107">
        <v>13871.67</v>
      </c>
      <c r="O16" s="107">
        <v>13628.715679999999</v>
      </c>
      <c r="P16" s="107">
        <v>13990.899650000001</v>
      </c>
      <c r="Q16" s="107">
        <v>9848.4659100000008</v>
      </c>
      <c r="R16" s="107">
        <v>8659.9337400000004</v>
      </c>
      <c r="S16" s="107">
        <v>7929.0452699999996</v>
      </c>
      <c r="T16" s="107">
        <v>7274</v>
      </c>
      <c r="U16" s="107">
        <v>6850</v>
      </c>
      <c r="V16" s="107">
        <v>6118</v>
      </c>
      <c r="W16" s="107">
        <v>5797</v>
      </c>
      <c r="X16" s="107">
        <v>5852</v>
      </c>
      <c r="Y16" s="106">
        <v>5796</v>
      </c>
      <c r="Z16" s="107">
        <v>6137</v>
      </c>
      <c r="AA16" s="107">
        <v>6491.52</v>
      </c>
      <c r="AB16" s="108">
        <v>6216.94</v>
      </c>
      <c r="AC16" s="108">
        <v>6482.03</v>
      </c>
      <c r="AD16" s="162">
        <v>6241.29</v>
      </c>
      <c r="AE16" s="37" t="s">
        <v>25</v>
      </c>
    </row>
    <row r="17" spans="1:31" ht="11.25" customHeight="1" x14ac:dyDescent="0.2">
      <c r="B17" s="33" t="s">
        <v>26</v>
      </c>
      <c r="C17" s="82">
        <v>658</v>
      </c>
      <c r="D17" s="82">
        <v>1372</v>
      </c>
      <c r="E17" s="82">
        <v>1701</v>
      </c>
      <c r="F17" s="82">
        <v>2124.35232</v>
      </c>
      <c r="G17" s="82">
        <v>1013.7040499999999</v>
      </c>
      <c r="H17" s="82">
        <v>1631.6273700000002</v>
      </c>
      <c r="I17" s="82">
        <v>2072.0530699999999</v>
      </c>
      <c r="J17" s="82">
        <v>2956.71</v>
      </c>
      <c r="K17" s="82">
        <v>4011.7336699999996</v>
      </c>
      <c r="L17" s="82">
        <v>5224.0599999999995</v>
      </c>
      <c r="M17" s="109">
        <v>7923.1</v>
      </c>
      <c r="N17" s="109">
        <v>9613.09</v>
      </c>
      <c r="O17" s="109">
        <v>12018.63183</v>
      </c>
      <c r="P17" s="109">
        <v>11112.298610000002</v>
      </c>
      <c r="Q17" s="109">
        <v>9366.4601899999998</v>
      </c>
      <c r="R17" s="109">
        <v>11306.82943</v>
      </c>
      <c r="S17" s="109">
        <v>12148.902220000002</v>
      </c>
      <c r="T17" s="109">
        <v>11898</v>
      </c>
      <c r="U17" s="109">
        <v>11791</v>
      </c>
      <c r="V17" s="109">
        <v>10859.3</v>
      </c>
      <c r="W17" s="109">
        <v>10824.7</v>
      </c>
      <c r="X17" s="109">
        <v>12447</v>
      </c>
      <c r="Y17" s="109">
        <v>11700</v>
      </c>
      <c r="Z17" s="109">
        <v>14951</v>
      </c>
      <c r="AA17" s="109">
        <v>18447.330000000002</v>
      </c>
      <c r="AB17" s="110">
        <v>21862.799999999999</v>
      </c>
      <c r="AC17" s="110">
        <v>23102.309999999998</v>
      </c>
      <c r="AD17" s="163">
        <v>21974.99</v>
      </c>
      <c r="AE17" s="34" t="s">
        <v>27</v>
      </c>
    </row>
    <row r="18" spans="1:31" ht="11.25" customHeight="1" outlineLevel="2" x14ac:dyDescent="0.2">
      <c r="B18" s="35" t="s">
        <v>28</v>
      </c>
      <c r="C18" s="83">
        <v>68</v>
      </c>
      <c r="D18" s="83">
        <v>548</v>
      </c>
      <c r="E18" s="83">
        <v>831</v>
      </c>
      <c r="F18" s="83">
        <v>1370.44163</v>
      </c>
      <c r="G18" s="83">
        <v>628.42894999999999</v>
      </c>
      <c r="H18" s="83">
        <v>721.67046000000005</v>
      </c>
      <c r="I18" s="83">
        <v>884.53109999999992</v>
      </c>
      <c r="J18" s="83">
        <v>1315.37</v>
      </c>
      <c r="K18" s="83">
        <v>2038.0719899999999</v>
      </c>
      <c r="L18" s="83">
        <v>2676.48</v>
      </c>
      <c r="M18" s="107">
        <v>4979.2</v>
      </c>
      <c r="N18" s="107">
        <v>5553.41</v>
      </c>
      <c r="O18" s="107">
        <v>8225.5081499999997</v>
      </c>
      <c r="P18" s="107">
        <v>8485.8026100000006</v>
      </c>
      <c r="Q18" s="107">
        <v>7134.2995700000001</v>
      </c>
      <c r="R18" s="107">
        <v>7136.7436999999991</v>
      </c>
      <c r="S18" s="107">
        <v>8153.5653400000019</v>
      </c>
      <c r="T18" s="107">
        <v>7684</v>
      </c>
      <c r="U18" s="107">
        <v>7279</v>
      </c>
      <c r="V18" s="107">
        <v>6210.3</v>
      </c>
      <c r="W18" s="107">
        <v>6396</v>
      </c>
      <c r="X18" s="107">
        <v>7060</v>
      </c>
      <c r="Y18" s="106">
        <v>5746</v>
      </c>
      <c r="Z18" s="107">
        <v>9675</v>
      </c>
      <c r="AA18" s="107">
        <v>13272.88</v>
      </c>
      <c r="AB18" s="108">
        <v>16354.32</v>
      </c>
      <c r="AC18" s="108">
        <v>17538.89</v>
      </c>
      <c r="AD18" s="162">
        <v>16467.97</v>
      </c>
      <c r="AE18" s="37" t="s">
        <v>29</v>
      </c>
    </row>
    <row r="19" spans="1:31" ht="11.25" customHeight="1" outlineLevel="2" x14ac:dyDescent="0.2">
      <c r="B19" s="35" t="s">
        <v>30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107"/>
      <c r="N19" s="107"/>
      <c r="O19" s="107"/>
      <c r="P19" s="107"/>
      <c r="Q19" s="107"/>
      <c r="R19" s="107">
        <v>1585.5956000000001</v>
      </c>
      <c r="S19" s="107">
        <v>1509.2559999999999</v>
      </c>
      <c r="T19" s="107">
        <v>1896</v>
      </c>
      <c r="U19" s="107">
        <v>1942</v>
      </c>
      <c r="V19" s="107">
        <v>2506</v>
      </c>
      <c r="W19" s="107">
        <v>2453.6999999999998</v>
      </c>
      <c r="X19" s="107">
        <v>3678</v>
      </c>
      <c r="Y19" s="106">
        <v>3921</v>
      </c>
      <c r="Z19" s="107">
        <v>4678</v>
      </c>
      <c r="AA19" s="107">
        <v>4878.55</v>
      </c>
      <c r="AB19" s="108">
        <v>5192.3</v>
      </c>
      <c r="AC19" s="108">
        <v>5208.49</v>
      </c>
      <c r="AD19" s="162">
        <v>5123.5</v>
      </c>
      <c r="AE19" s="37" t="s">
        <v>31</v>
      </c>
    </row>
    <row r="20" spans="1:31" ht="11.25" customHeight="1" outlineLevel="2" x14ac:dyDescent="0.2">
      <c r="B20" s="35" t="s">
        <v>32</v>
      </c>
      <c r="C20" s="83">
        <v>590</v>
      </c>
      <c r="D20" s="83">
        <v>824</v>
      </c>
      <c r="E20" s="83">
        <v>870</v>
      </c>
      <c r="F20" s="83">
        <v>753.91068999999993</v>
      </c>
      <c r="G20" s="83">
        <v>385.27509999999995</v>
      </c>
      <c r="H20" s="83">
        <v>909.95690999999999</v>
      </c>
      <c r="I20" s="83">
        <v>1187.52197</v>
      </c>
      <c r="J20" s="83">
        <v>1641.34</v>
      </c>
      <c r="K20" s="83">
        <v>1973.6616799999999</v>
      </c>
      <c r="L20" s="83">
        <v>2547.58</v>
      </c>
      <c r="M20" s="107">
        <v>2943.9</v>
      </c>
      <c r="N20" s="107">
        <v>4059.68</v>
      </c>
      <c r="O20" s="107">
        <v>3793.1236800000001</v>
      </c>
      <c r="P20" s="107">
        <v>2626.4960000000001</v>
      </c>
      <c r="Q20" s="107">
        <v>2232.1606200000001</v>
      </c>
      <c r="R20" s="107">
        <v>2584.4901299999997</v>
      </c>
      <c r="S20" s="107">
        <v>2486.08088</v>
      </c>
      <c r="T20" s="107">
        <v>2318</v>
      </c>
      <c r="U20" s="107">
        <v>2570</v>
      </c>
      <c r="V20" s="107">
        <v>2143</v>
      </c>
      <c r="W20" s="107">
        <v>1975</v>
      </c>
      <c r="X20" s="107">
        <v>1709</v>
      </c>
      <c r="Y20" s="106">
        <v>2033</v>
      </c>
      <c r="Z20" s="107">
        <v>598</v>
      </c>
      <c r="AA20" s="107">
        <v>295.89999999999998</v>
      </c>
      <c r="AB20" s="108">
        <v>316.18</v>
      </c>
      <c r="AC20" s="108">
        <v>354.93</v>
      </c>
      <c r="AD20" s="162">
        <v>383.52</v>
      </c>
      <c r="AE20" s="37" t="s">
        <v>33</v>
      </c>
    </row>
    <row r="21" spans="1:31" ht="11.25" customHeight="1" x14ac:dyDescent="0.2">
      <c r="B21" s="33" t="s">
        <v>34</v>
      </c>
      <c r="C21" s="5">
        <v>3853</v>
      </c>
      <c r="D21" s="5">
        <v>6407</v>
      </c>
      <c r="E21" s="5">
        <v>9245</v>
      </c>
      <c r="F21" s="5">
        <v>12666.205399999999</v>
      </c>
      <c r="G21" s="5">
        <v>12227.130999999999</v>
      </c>
      <c r="H21" s="5">
        <v>15827.259000000002</v>
      </c>
      <c r="I21" s="5">
        <v>18165.21</v>
      </c>
      <c r="J21" s="5">
        <v>20052.580000000002</v>
      </c>
      <c r="K21" s="5">
        <v>22505.940391280001</v>
      </c>
      <c r="L21" s="5">
        <v>25636.629999999997</v>
      </c>
      <c r="M21" s="103">
        <v>28687.82</v>
      </c>
      <c r="N21" s="103">
        <v>33261.18</v>
      </c>
      <c r="O21" s="103">
        <v>36192.28262854999</v>
      </c>
      <c r="P21" s="103">
        <v>39308.897699920002</v>
      </c>
      <c r="Q21" s="103">
        <v>41989.362929429997</v>
      </c>
      <c r="R21" s="103">
        <v>47821.6519300117</v>
      </c>
      <c r="S21" s="103">
        <v>49811.591353180018</v>
      </c>
      <c r="T21" s="103">
        <v>53647</v>
      </c>
      <c r="U21" s="103">
        <v>56627</v>
      </c>
      <c r="V21" s="103">
        <v>57411.3</v>
      </c>
      <c r="W21" s="103">
        <v>60032.7</v>
      </c>
      <c r="X21" s="103">
        <v>70008</v>
      </c>
      <c r="Y21" s="104">
        <v>71726</v>
      </c>
      <c r="Z21" s="103">
        <v>79153</v>
      </c>
      <c r="AA21" s="103">
        <v>86795.37</v>
      </c>
      <c r="AB21" s="105">
        <v>93152.81</v>
      </c>
      <c r="AC21" s="105">
        <v>98410.72</v>
      </c>
      <c r="AD21" s="161">
        <v>97698.650000000009</v>
      </c>
      <c r="AE21" s="34" t="s">
        <v>35</v>
      </c>
    </row>
    <row r="22" spans="1:31" ht="11.25" customHeight="1" outlineLevel="2" x14ac:dyDescent="0.2">
      <c r="B22" s="35" t="s">
        <v>36</v>
      </c>
      <c r="C22" s="83">
        <v>3853</v>
      </c>
      <c r="D22" s="83">
        <v>6407</v>
      </c>
      <c r="E22" s="83">
        <v>8638</v>
      </c>
      <c r="F22" s="83">
        <v>11646.013999999999</v>
      </c>
      <c r="G22" s="83">
        <v>11282.050999999999</v>
      </c>
      <c r="H22" s="83">
        <v>14565.719000000001</v>
      </c>
      <c r="I22" s="83">
        <v>16813.79</v>
      </c>
      <c r="J22" s="83">
        <v>18522.5</v>
      </c>
      <c r="K22" s="83">
        <v>20709.827000000001</v>
      </c>
      <c r="L22" s="83">
        <v>23548.3</v>
      </c>
      <c r="M22" s="107">
        <v>26134.21</v>
      </c>
      <c r="N22" s="107">
        <v>30409.14</v>
      </c>
      <c r="O22" s="107">
        <v>33056.407974899994</v>
      </c>
      <c r="P22" s="107">
        <v>35742.85983437</v>
      </c>
      <c r="Q22" s="107">
        <v>37561.944015519999</v>
      </c>
      <c r="R22" s="107">
        <v>42547.1485358317</v>
      </c>
      <c r="S22" s="107">
        <v>44344.377169348321</v>
      </c>
      <c r="T22" s="107">
        <v>45041</v>
      </c>
      <c r="U22" s="107">
        <v>48839</v>
      </c>
      <c r="V22" s="107">
        <v>49533.3</v>
      </c>
      <c r="W22" s="107">
        <v>51063.7</v>
      </c>
      <c r="X22" s="107">
        <v>61493</v>
      </c>
      <c r="Y22" s="106">
        <v>60148</v>
      </c>
      <c r="Z22" s="107">
        <v>66688</v>
      </c>
      <c r="AA22" s="107">
        <v>73999.27</v>
      </c>
      <c r="AB22" s="108">
        <v>79420.53</v>
      </c>
      <c r="AC22" s="108">
        <v>84266.91</v>
      </c>
      <c r="AD22" s="162">
        <v>83514.83</v>
      </c>
      <c r="AE22" s="37" t="s">
        <v>37</v>
      </c>
    </row>
    <row r="23" spans="1:31" ht="11.25" customHeight="1" outlineLevel="2" x14ac:dyDescent="0.2">
      <c r="B23" s="35" t="s">
        <v>38</v>
      </c>
      <c r="C23" s="83"/>
      <c r="D23" s="83"/>
      <c r="E23" s="83">
        <v>607</v>
      </c>
      <c r="F23" s="83">
        <v>1020.1914</v>
      </c>
      <c r="G23" s="83">
        <v>945.08</v>
      </c>
      <c r="H23" s="83">
        <v>1261.54</v>
      </c>
      <c r="I23" s="83">
        <v>1351.42</v>
      </c>
      <c r="J23" s="83">
        <v>1530.08</v>
      </c>
      <c r="K23" s="83">
        <v>1796.1133912799999</v>
      </c>
      <c r="L23" s="83">
        <v>2088.33</v>
      </c>
      <c r="M23" s="107">
        <v>2553.61</v>
      </c>
      <c r="N23" s="107">
        <v>2852.04</v>
      </c>
      <c r="O23" s="107">
        <v>3135.8746536499998</v>
      </c>
      <c r="P23" s="107">
        <v>3566.0378655499999</v>
      </c>
      <c r="Q23" s="107">
        <v>4427.4189139099999</v>
      </c>
      <c r="R23" s="107">
        <v>5274.5033941800002</v>
      </c>
      <c r="S23" s="107">
        <v>5467.2141838316993</v>
      </c>
      <c r="T23" s="107">
        <v>6432</v>
      </c>
      <c r="U23" s="107">
        <v>6152</v>
      </c>
      <c r="V23" s="107">
        <v>6590</v>
      </c>
      <c r="W23" s="107">
        <v>7410</v>
      </c>
      <c r="X23" s="107">
        <v>8199</v>
      </c>
      <c r="Y23" s="106">
        <v>9595</v>
      </c>
      <c r="Z23" s="107">
        <v>10820</v>
      </c>
      <c r="AA23" s="107">
        <v>11601.7</v>
      </c>
      <c r="AB23" s="108">
        <v>12429.52</v>
      </c>
      <c r="AC23" s="108">
        <v>13129.27</v>
      </c>
      <c r="AD23" s="162">
        <v>13022.88</v>
      </c>
      <c r="AE23" s="37" t="s">
        <v>39</v>
      </c>
    </row>
    <row r="24" spans="1:31" ht="11.25" customHeight="1" outlineLevel="2" x14ac:dyDescent="0.2">
      <c r="B24" s="35" t="s">
        <v>40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107"/>
      <c r="N24" s="107"/>
      <c r="O24" s="107"/>
      <c r="P24" s="107"/>
      <c r="Q24" s="107"/>
      <c r="R24" s="107"/>
      <c r="S24" s="107"/>
      <c r="T24" s="107">
        <v>2174</v>
      </c>
      <c r="U24" s="107">
        <v>1636</v>
      </c>
      <c r="V24" s="107">
        <v>1288</v>
      </c>
      <c r="W24" s="107">
        <v>1559</v>
      </c>
      <c r="X24" s="107">
        <v>316</v>
      </c>
      <c r="Y24" s="106">
        <v>1983</v>
      </c>
      <c r="Z24" s="107">
        <v>1645</v>
      </c>
      <c r="AA24" s="107">
        <v>1194.4000000000001</v>
      </c>
      <c r="AB24" s="108">
        <v>1302.76</v>
      </c>
      <c r="AC24" s="108">
        <v>1014.54</v>
      </c>
      <c r="AD24" s="162">
        <v>1160.94</v>
      </c>
      <c r="AE24" s="37" t="s">
        <v>41</v>
      </c>
    </row>
    <row r="25" spans="1:31" ht="11.25" customHeight="1" x14ac:dyDescent="0.2">
      <c r="A25" s="39"/>
      <c r="B25" s="40" t="s">
        <v>42</v>
      </c>
      <c r="C25" s="84">
        <v>5553</v>
      </c>
      <c r="D25" s="84">
        <v>4226</v>
      </c>
      <c r="E25" s="84">
        <v>11568</v>
      </c>
      <c r="F25" s="84">
        <v>8466.2713700000004</v>
      </c>
      <c r="G25" s="84">
        <v>10809.750950000001</v>
      </c>
      <c r="H25" s="84">
        <v>20805.161450000003</v>
      </c>
      <c r="I25" s="84">
        <v>23785.128849999997</v>
      </c>
      <c r="J25" s="84">
        <v>16524.2</v>
      </c>
      <c r="K25" s="84">
        <v>21189.65544289002</v>
      </c>
      <c r="L25" s="84">
        <v>21527.829999999998</v>
      </c>
      <c r="M25" s="103">
        <v>19218.78</v>
      </c>
      <c r="N25" s="103">
        <v>15988.5</v>
      </c>
      <c r="O25" s="103">
        <v>14178.267688079961</v>
      </c>
      <c r="P25" s="103">
        <v>15895.438367130044</v>
      </c>
      <c r="Q25" s="103">
        <v>22111.534166849979</v>
      </c>
      <c r="R25" s="103">
        <v>22588.480472339907</v>
      </c>
      <c r="S25" s="103">
        <v>23720.303203781768</v>
      </c>
      <c r="T25" s="103">
        <v>31552</v>
      </c>
      <c r="U25" s="103">
        <v>22731</v>
      </c>
      <c r="V25" s="103">
        <v>23963.3</v>
      </c>
      <c r="W25" s="103">
        <v>21553</v>
      </c>
      <c r="X25" s="103">
        <v>20667</v>
      </c>
      <c r="Y25" s="104">
        <v>25683</v>
      </c>
      <c r="Z25" s="103">
        <v>22498</v>
      </c>
      <c r="AA25" s="103">
        <v>20682.78</v>
      </c>
      <c r="AB25" s="105">
        <v>22411.710000000003</v>
      </c>
      <c r="AC25" s="105">
        <v>23469.06</v>
      </c>
      <c r="AD25" s="161">
        <v>18952.579999999998</v>
      </c>
      <c r="AE25" s="29" t="s">
        <v>43</v>
      </c>
    </row>
    <row r="26" spans="1:31" ht="11.25" customHeight="1" outlineLevel="1" x14ac:dyDescent="0.2">
      <c r="B26" s="35" t="s">
        <v>44</v>
      </c>
      <c r="C26" s="83">
        <v>1162</v>
      </c>
      <c r="D26" s="83">
        <v>400</v>
      </c>
      <c r="E26" s="83">
        <v>5926</v>
      </c>
      <c r="F26" s="83">
        <v>3859.14644</v>
      </c>
      <c r="G26" s="83">
        <v>8029.7502800000002</v>
      </c>
      <c r="H26" s="83">
        <v>16400</v>
      </c>
      <c r="I26" s="83">
        <v>17590.762289999999</v>
      </c>
      <c r="J26" s="83">
        <v>10225.200000000001</v>
      </c>
      <c r="K26" s="83">
        <v>10911.515089999999</v>
      </c>
      <c r="L26" s="83">
        <v>10291.27</v>
      </c>
      <c r="M26" s="107">
        <v>8852.4500000000007</v>
      </c>
      <c r="N26" s="107">
        <v>5090.78</v>
      </c>
      <c r="O26" s="107">
        <v>4952.7559299999994</v>
      </c>
      <c r="P26" s="107">
        <v>5211.2440700000006</v>
      </c>
      <c r="Q26" s="107">
        <v>5010</v>
      </c>
      <c r="R26" s="107">
        <v>5700</v>
      </c>
      <c r="S26" s="107">
        <v>6241</v>
      </c>
      <c r="T26" s="107">
        <v>4936</v>
      </c>
      <c r="U26" s="107">
        <v>5710</v>
      </c>
      <c r="V26" s="107">
        <v>4692.8</v>
      </c>
      <c r="W26" s="107">
        <v>4628</v>
      </c>
      <c r="X26" s="107">
        <v>1951</v>
      </c>
      <c r="Y26" s="106">
        <v>951</v>
      </c>
      <c r="Z26" s="107">
        <v>1095</v>
      </c>
      <c r="AA26" s="107">
        <v>908.21</v>
      </c>
      <c r="AB26" s="108">
        <v>900.49</v>
      </c>
      <c r="AC26" s="108">
        <v>576.39</v>
      </c>
      <c r="AD26" s="162">
        <v>1398.34</v>
      </c>
      <c r="AE26" s="37" t="s">
        <v>45</v>
      </c>
    </row>
    <row r="27" spans="1:31" ht="11.25" customHeight="1" outlineLevel="1" x14ac:dyDescent="0.2">
      <c r="B27" s="35" t="s">
        <v>202</v>
      </c>
      <c r="C27" s="83">
        <v>3475</v>
      </c>
      <c r="D27" s="83">
        <v>2054</v>
      </c>
      <c r="E27" s="83">
        <v>3965</v>
      </c>
      <c r="F27" s="83">
        <v>3342.1238800000001</v>
      </c>
      <c r="G27" s="83">
        <v>1714.12346</v>
      </c>
      <c r="H27" s="83">
        <v>3324.33</v>
      </c>
      <c r="I27" s="83">
        <v>5041.4494599999998</v>
      </c>
      <c r="J27" s="83">
        <v>4829</v>
      </c>
      <c r="K27" s="83">
        <v>5569.4599728900193</v>
      </c>
      <c r="L27" s="83">
        <v>6302.33</v>
      </c>
      <c r="M27" s="107">
        <v>6094.64</v>
      </c>
      <c r="N27" s="107">
        <v>7937.69</v>
      </c>
      <c r="O27" s="107">
        <v>7171.5632483499612</v>
      </c>
      <c r="P27" s="107">
        <v>8232.8953588300428</v>
      </c>
      <c r="Q27" s="107">
        <v>9457.653550449977</v>
      </c>
      <c r="R27" s="107">
        <v>8918.9272667799032</v>
      </c>
      <c r="S27" s="107">
        <v>9338.205291852888</v>
      </c>
      <c r="T27" s="107">
        <v>13994</v>
      </c>
      <c r="U27" s="107">
        <v>10336</v>
      </c>
      <c r="V27" s="107">
        <v>10275.5</v>
      </c>
      <c r="W27" s="107">
        <v>9987</v>
      </c>
      <c r="X27" s="107">
        <v>11150</v>
      </c>
      <c r="Y27" s="106">
        <v>17183</v>
      </c>
      <c r="Z27" s="107">
        <v>15001</v>
      </c>
      <c r="AA27" s="107">
        <v>13694.4</v>
      </c>
      <c r="AB27" s="108">
        <v>13933.52</v>
      </c>
      <c r="AC27" s="108">
        <v>14825.4</v>
      </c>
      <c r="AD27" s="162">
        <v>11885.08</v>
      </c>
      <c r="AE27" s="37" t="s">
        <v>46</v>
      </c>
    </row>
    <row r="28" spans="1:31" ht="11.25" customHeight="1" outlineLevel="1" x14ac:dyDescent="0.2">
      <c r="B28" s="35" t="s">
        <v>47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107"/>
      <c r="N28" s="107"/>
      <c r="O28" s="107"/>
      <c r="P28" s="107"/>
      <c r="Q28" s="107"/>
      <c r="R28" s="107">
        <v>6402.3613370700041</v>
      </c>
      <c r="S28" s="107">
        <v>374.18213585000001</v>
      </c>
      <c r="T28" s="107">
        <v>735</v>
      </c>
      <c r="U28" s="107">
        <v>1060</v>
      </c>
      <c r="V28" s="107">
        <v>426</v>
      </c>
      <c r="W28" s="107">
        <v>943</v>
      </c>
      <c r="X28" s="107">
        <v>1387</v>
      </c>
      <c r="Y28" s="106">
        <v>528</v>
      </c>
      <c r="Z28" s="107">
        <v>83</v>
      </c>
      <c r="AA28" s="107">
        <v>178</v>
      </c>
      <c r="AB28" s="108">
        <v>38.1</v>
      </c>
      <c r="AC28" s="108">
        <v>266.52999999999997</v>
      </c>
      <c r="AD28" s="162">
        <v>264.88</v>
      </c>
      <c r="AE28" s="37" t="s">
        <v>48</v>
      </c>
    </row>
    <row r="29" spans="1:31" ht="11.25" customHeight="1" outlineLevel="1" x14ac:dyDescent="0.2">
      <c r="B29" s="35" t="s">
        <v>49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107"/>
      <c r="N29" s="107"/>
      <c r="O29" s="107"/>
      <c r="P29" s="107"/>
      <c r="Q29" s="107"/>
      <c r="R29" s="107"/>
      <c r="S29" s="107">
        <v>4182.9623000000011</v>
      </c>
      <c r="T29" s="107">
        <v>2977</v>
      </c>
      <c r="U29" s="107">
        <v>3510</v>
      </c>
      <c r="V29" s="107">
        <v>3772</v>
      </c>
      <c r="W29" s="107">
        <v>3133</v>
      </c>
      <c r="X29" s="107">
        <v>3167</v>
      </c>
      <c r="Y29" s="106">
        <v>2519</v>
      </c>
      <c r="Z29" s="107">
        <v>2738</v>
      </c>
      <c r="AA29" s="107">
        <v>2332</v>
      </c>
      <c r="AB29" s="108">
        <v>2213.5100000000002</v>
      </c>
      <c r="AC29" s="108">
        <v>2193.79</v>
      </c>
      <c r="AD29" s="162">
        <v>1585.97</v>
      </c>
      <c r="AE29" s="37" t="s">
        <v>50</v>
      </c>
    </row>
    <row r="30" spans="1:31" ht="11.25" customHeight="1" outlineLevel="1" x14ac:dyDescent="0.2">
      <c r="B30" s="35" t="s">
        <v>120</v>
      </c>
      <c r="C30" s="83">
        <v>916</v>
      </c>
      <c r="D30" s="83">
        <v>1772</v>
      </c>
      <c r="E30" s="83">
        <v>1677</v>
      </c>
      <c r="F30" s="83">
        <v>1265.0010500000001</v>
      </c>
      <c r="G30" s="83">
        <v>1065.8772099999999</v>
      </c>
      <c r="H30" s="83">
        <v>1080.8314500000001</v>
      </c>
      <c r="I30" s="83">
        <v>1152.9170999999999</v>
      </c>
      <c r="J30" s="83">
        <v>1470</v>
      </c>
      <c r="K30" s="83">
        <v>4708.6803800000007</v>
      </c>
      <c r="L30" s="83">
        <v>4934.2299999999996</v>
      </c>
      <c r="M30" s="107">
        <v>4271.6899999999996</v>
      </c>
      <c r="N30" s="107">
        <v>2960.03</v>
      </c>
      <c r="O30" s="107">
        <v>2053.9485097299998</v>
      </c>
      <c r="P30" s="107">
        <v>2451.2989382999999</v>
      </c>
      <c r="Q30" s="107">
        <v>7643.8806164000007</v>
      </c>
      <c r="R30" s="107">
        <v>1567.1918684900002</v>
      </c>
      <c r="S30" s="107">
        <v>3583.9534760788797</v>
      </c>
      <c r="T30" s="107">
        <v>8910</v>
      </c>
      <c r="U30" s="107">
        <v>2115</v>
      </c>
      <c r="V30" s="107">
        <v>4797</v>
      </c>
      <c r="W30" s="107">
        <v>2862</v>
      </c>
      <c r="X30" s="107">
        <v>3012</v>
      </c>
      <c r="Y30" s="106">
        <v>4502</v>
      </c>
      <c r="Z30" s="107">
        <v>3581</v>
      </c>
      <c r="AA30" s="107">
        <v>3570.17</v>
      </c>
      <c r="AB30" s="108">
        <v>5326.09</v>
      </c>
      <c r="AC30" s="108">
        <v>5606.95</v>
      </c>
      <c r="AD30" s="162">
        <v>3818.31</v>
      </c>
      <c r="AE30" s="37" t="s">
        <v>52</v>
      </c>
    </row>
    <row r="31" spans="1:31" ht="15" customHeight="1" x14ac:dyDescent="0.2">
      <c r="B31" s="42" t="s">
        <v>53</v>
      </c>
      <c r="C31" s="82">
        <v>50678</v>
      </c>
      <c r="D31" s="82">
        <v>60984</v>
      </c>
      <c r="E31" s="82">
        <v>77134</v>
      </c>
      <c r="F31" s="82">
        <v>87596.15806999999</v>
      </c>
      <c r="G31" s="82">
        <v>100730.16046000001</v>
      </c>
      <c r="H31" s="82">
        <v>141628.36228999999</v>
      </c>
      <c r="I31" s="82">
        <v>165691.88513000001</v>
      </c>
      <c r="J31" s="82">
        <v>170620.66117000001</v>
      </c>
      <c r="K31" s="82">
        <v>186049.28852006886</v>
      </c>
      <c r="L31" s="82">
        <v>192516.83827396345</v>
      </c>
      <c r="M31" s="109">
        <v>201152.25</v>
      </c>
      <c r="N31" s="109">
        <v>222438.64800000002</v>
      </c>
      <c r="O31" s="109">
        <v>232339.28374196723</v>
      </c>
      <c r="P31" s="109">
        <v>258815.54688008598</v>
      </c>
      <c r="Q31" s="109">
        <v>285673.94164759008</v>
      </c>
      <c r="R31" s="109">
        <v>351491.7543634575</v>
      </c>
      <c r="S31" s="109">
        <v>379863.1862368263</v>
      </c>
      <c r="T31" s="109">
        <v>362752</v>
      </c>
      <c r="U31" s="109">
        <v>376300</v>
      </c>
      <c r="V31" s="109">
        <v>376240.6</v>
      </c>
      <c r="W31" s="109">
        <v>394118</v>
      </c>
      <c r="X31" s="109">
        <v>438849</v>
      </c>
      <c r="Y31" s="109">
        <v>437408</v>
      </c>
      <c r="Z31" s="109">
        <v>433697</v>
      </c>
      <c r="AA31" s="109">
        <v>461409.56000000006</v>
      </c>
      <c r="AB31" s="110">
        <v>476147.14000000007</v>
      </c>
      <c r="AC31" s="110">
        <v>491897.24000000005</v>
      </c>
      <c r="AD31" s="163">
        <f>AD32+AD60+AD67+AD74+AD80+AD82</f>
        <v>536278.6</v>
      </c>
      <c r="AE31" s="43" t="s">
        <v>54</v>
      </c>
    </row>
    <row r="32" spans="1:31" ht="11.25" customHeight="1" x14ac:dyDescent="0.2">
      <c r="B32" s="26" t="s">
        <v>55</v>
      </c>
      <c r="C32" s="82">
        <v>39436</v>
      </c>
      <c r="D32" s="82">
        <v>54666</v>
      </c>
      <c r="E32" s="82">
        <v>58026</v>
      </c>
      <c r="F32" s="82">
        <v>71028.177919999987</v>
      </c>
      <c r="G32" s="82">
        <v>86871.136730000013</v>
      </c>
      <c r="H32" s="82">
        <v>117413.02228999998</v>
      </c>
      <c r="I32" s="82">
        <v>131110.79513000001</v>
      </c>
      <c r="J32" s="82">
        <v>133321.70717000001</v>
      </c>
      <c r="K32" s="82">
        <v>140766.54130006884</v>
      </c>
      <c r="L32" s="82">
        <v>154591.71127396345</v>
      </c>
      <c r="M32" s="109">
        <v>169680.47</v>
      </c>
      <c r="N32" s="109">
        <v>184172.88500000001</v>
      </c>
      <c r="O32" s="109">
        <v>193964.16945253001</v>
      </c>
      <c r="P32" s="109">
        <v>204859.71553481498</v>
      </c>
      <c r="Q32" s="109">
        <v>224976.39153154008</v>
      </c>
      <c r="R32" s="109">
        <v>250298.11638116249</v>
      </c>
      <c r="S32" s="109">
        <v>283897.54281161196</v>
      </c>
      <c r="T32" s="109">
        <v>300878</v>
      </c>
      <c r="U32" s="109">
        <v>305621</v>
      </c>
      <c r="V32" s="109">
        <v>312584.8</v>
      </c>
      <c r="W32" s="109">
        <v>328641</v>
      </c>
      <c r="X32" s="109">
        <v>341012</v>
      </c>
      <c r="Y32" s="109">
        <v>350752</v>
      </c>
      <c r="Z32" s="109">
        <v>368720</v>
      </c>
      <c r="AA32" s="109">
        <v>382287.28</v>
      </c>
      <c r="AB32" s="110">
        <v>397344.76000000007</v>
      </c>
      <c r="AC32" s="110">
        <v>416851.54000000004</v>
      </c>
      <c r="AD32" s="163">
        <f>AD33+AD37+AD40+AD41+AD43+AD47+AD52</f>
        <v>421366.19</v>
      </c>
      <c r="AE32" s="29" t="s">
        <v>56</v>
      </c>
    </row>
    <row r="33" spans="2:34" ht="11.25" customHeight="1" x14ac:dyDescent="0.2">
      <c r="B33" s="33" t="s">
        <v>57</v>
      </c>
      <c r="C33" s="82">
        <v>9851</v>
      </c>
      <c r="D33" s="82">
        <v>14524</v>
      </c>
      <c r="E33" s="82">
        <v>18438</v>
      </c>
      <c r="F33" s="82">
        <v>22982.785649999998</v>
      </c>
      <c r="G33" s="82">
        <v>25543.094369999999</v>
      </c>
      <c r="H33" s="82">
        <v>28335.609999999997</v>
      </c>
      <c r="I33" s="82">
        <v>31182.52</v>
      </c>
      <c r="J33" s="82">
        <v>33240.32</v>
      </c>
      <c r="K33" s="82">
        <v>41207.121920000005</v>
      </c>
      <c r="L33" s="82">
        <v>41908.239000000001</v>
      </c>
      <c r="M33" s="109">
        <v>44737.340000000004</v>
      </c>
      <c r="N33" s="109">
        <v>48998.290000000008</v>
      </c>
      <c r="O33" s="109">
        <v>53673.804060000017</v>
      </c>
      <c r="P33" s="109">
        <v>56708.797160000002</v>
      </c>
      <c r="Q33" s="109">
        <v>59087.448550000001</v>
      </c>
      <c r="R33" s="109">
        <v>66620.60781999999</v>
      </c>
      <c r="S33" s="109">
        <v>62359.394760000003</v>
      </c>
      <c r="T33" s="109">
        <v>65762</v>
      </c>
      <c r="U33" s="109">
        <v>67446</v>
      </c>
      <c r="V33" s="109">
        <v>69437</v>
      </c>
      <c r="W33" s="109">
        <v>70716</v>
      </c>
      <c r="X33" s="109">
        <v>71373</v>
      </c>
      <c r="Y33" s="109">
        <v>72489</v>
      </c>
      <c r="Z33" s="109">
        <v>67540</v>
      </c>
      <c r="AA33" s="109">
        <v>72641.959999999992</v>
      </c>
      <c r="AB33" s="110">
        <v>73582.090000000011</v>
      </c>
      <c r="AC33" s="110">
        <v>76961.679999999993</v>
      </c>
      <c r="AD33" s="163">
        <v>76894.820000000007</v>
      </c>
      <c r="AE33" s="34" t="s">
        <v>58</v>
      </c>
    </row>
    <row r="34" spans="2:34" ht="11.25" customHeight="1" outlineLevel="2" x14ac:dyDescent="0.2">
      <c r="B34" s="35" t="s">
        <v>59</v>
      </c>
      <c r="C34" s="83">
        <v>8210</v>
      </c>
      <c r="D34" s="83">
        <v>9804</v>
      </c>
      <c r="E34" s="83">
        <v>14692</v>
      </c>
      <c r="F34" s="83">
        <v>17918.311819999999</v>
      </c>
      <c r="G34" s="83">
        <v>20376.475739999998</v>
      </c>
      <c r="H34" s="83">
        <v>22047.67</v>
      </c>
      <c r="I34" s="83">
        <v>24206.66</v>
      </c>
      <c r="J34" s="83">
        <v>25820.44</v>
      </c>
      <c r="K34" s="83">
        <v>32939.373330000002</v>
      </c>
      <c r="L34" s="83">
        <v>33411.328000000001</v>
      </c>
      <c r="M34" s="107">
        <v>35740.65</v>
      </c>
      <c r="N34" s="107">
        <v>39069.325000000004</v>
      </c>
      <c r="O34" s="107">
        <v>42801.226410000017</v>
      </c>
      <c r="P34" s="107">
        <v>45574.92598</v>
      </c>
      <c r="Q34" s="107">
        <v>49662.636720000002</v>
      </c>
      <c r="R34" s="107">
        <v>55983.482579999996</v>
      </c>
      <c r="S34" s="107">
        <v>53272.247000000003</v>
      </c>
      <c r="T34" s="107">
        <v>56951</v>
      </c>
      <c r="U34" s="107">
        <v>58398</v>
      </c>
      <c r="V34" s="107">
        <v>60144</v>
      </c>
      <c r="W34" s="107">
        <v>61087</v>
      </c>
      <c r="X34" s="107">
        <v>61422</v>
      </c>
      <c r="Y34" s="106">
        <v>62492</v>
      </c>
      <c r="Z34" s="107">
        <v>58215</v>
      </c>
      <c r="AA34" s="107">
        <v>62581.21</v>
      </c>
      <c r="AB34" s="108">
        <v>62174.48</v>
      </c>
      <c r="AC34" s="108">
        <v>65635.78</v>
      </c>
      <c r="AD34" s="162">
        <v>65800.490000000005</v>
      </c>
      <c r="AE34" s="37" t="s">
        <v>60</v>
      </c>
    </row>
    <row r="35" spans="2:34" ht="11.25" customHeight="1" outlineLevel="2" x14ac:dyDescent="0.2">
      <c r="B35" s="35" t="s">
        <v>61</v>
      </c>
      <c r="C35" s="83">
        <v>1641</v>
      </c>
      <c r="D35" s="83">
        <v>4720</v>
      </c>
      <c r="E35" s="83">
        <v>3746</v>
      </c>
      <c r="F35" s="83">
        <v>5064.4738299999999</v>
      </c>
      <c r="G35" s="83">
        <v>5166.6186299999999</v>
      </c>
      <c r="H35" s="83">
        <v>6287.94</v>
      </c>
      <c r="I35" s="83">
        <v>6975.86</v>
      </c>
      <c r="J35" s="83">
        <v>7419.88</v>
      </c>
      <c r="K35" s="83">
        <v>8267.7485899999992</v>
      </c>
      <c r="L35" s="83">
        <v>8496.9110000000001</v>
      </c>
      <c r="M35" s="107">
        <v>8996.69</v>
      </c>
      <c r="N35" s="107">
        <v>9928.9650000000001</v>
      </c>
      <c r="O35" s="107">
        <v>10872.577650000001</v>
      </c>
      <c r="P35" s="107">
        <v>11133.871180000002</v>
      </c>
      <c r="Q35" s="107">
        <v>9424.8118299999987</v>
      </c>
      <c r="R35" s="107">
        <v>10637.125239999996</v>
      </c>
      <c r="S35" s="107">
        <v>9087.1477600000017</v>
      </c>
      <c r="T35" s="107">
        <v>8811</v>
      </c>
      <c r="U35" s="107">
        <v>9048</v>
      </c>
      <c r="V35" s="107">
        <v>9293</v>
      </c>
      <c r="W35" s="107">
        <v>9629</v>
      </c>
      <c r="X35" s="107">
        <v>9951</v>
      </c>
      <c r="Y35" s="106">
        <v>9997</v>
      </c>
      <c r="Z35" s="107">
        <v>9325</v>
      </c>
      <c r="AA35" s="107">
        <v>10060.75</v>
      </c>
      <c r="AB35" s="108">
        <v>10304.31</v>
      </c>
      <c r="AC35" s="108">
        <v>10578.68</v>
      </c>
      <c r="AD35" s="162">
        <v>10562.45</v>
      </c>
      <c r="AE35" s="37" t="s">
        <v>62</v>
      </c>
    </row>
    <row r="36" spans="2:34" ht="11.25" customHeight="1" outlineLevel="2" x14ac:dyDescent="0.2">
      <c r="B36" s="35" t="s">
        <v>63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6"/>
      <c r="Z36" s="107"/>
      <c r="AA36" s="107"/>
      <c r="AB36" s="108">
        <v>1103.3</v>
      </c>
      <c r="AC36" s="108">
        <v>747.22</v>
      </c>
      <c r="AD36" s="162">
        <v>531.88</v>
      </c>
      <c r="AE36" s="37" t="s">
        <v>108</v>
      </c>
    </row>
    <row r="37" spans="2:34" ht="11.25" customHeight="1" x14ac:dyDescent="0.2">
      <c r="B37" s="33" t="s">
        <v>64</v>
      </c>
      <c r="C37" s="5">
        <v>3591</v>
      </c>
      <c r="D37" s="5">
        <v>5616</v>
      </c>
      <c r="E37" s="5">
        <v>4984</v>
      </c>
      <c r="F37" s="5">
        <v>8570.6210299999984</v>
      </c>
      <c r="G37" s="5">
        <v>18779.195290000003</v>
      </c>
      <c r="H37" s="5">
        <v>35892.130420000001</v>
      </c>
      <c r="I37" s="5">
        <v>34937.990000000005</v>
      </c>
      <c r="J37" s="5">
        <v>29572.635999999999</v>
      </c>
      <c r="K37" s="5">
        <v>23619.523089999999</v>
      </c>
      <c r="L37" s="5">
        <v>24762.41</v>
      </c>
      <c r="M37" s="103">
        <v>29823.72</v>
      </c>
      <c r="N37" s="103">
        <v>28422.97</v>
      </c>
      <c r="O37" s="103">
        <v>26028.916339000003</v>
      </c>
      <c r="P37" s="103">
        <v>25005.576802475003</v>
      </c>
      <c r="Q37" s="103">
        <v>25594.393650042501</v>
      </c>
      <c r="R37" s="103">
        <v>31306.559826190001</v>
      </c>
      <c r="S37" s="103">
        <v>36301.311054469996</v>
      </c>
      <c r="T37" s="103">
        <v>41604</v>
      </c>
      <c r="U37" s="103">
        <v>41121</v>
      </c>
      <c r="V37" s="103">
        <v>41497.800000000003</v>
      </c>
      <c r="W37" s="103">
        <v>43335</v>
      </c>
      <c r="X37" s="103">
        <v>40075</v>
      </c>
      <c r="Y37" s="104">
        <v>38643</v>
      </c>
      <c r="Z37" s="103">
        <v>36259</v>
      </c>
      <c r="AA37" s="103">
        <v>31903.78</v>
      </c>
      <c r="AB37" s="105">
        <v>36513.370000000003</v>
      </c>
      <c r="AC37" s="105">
        <v>35142.82</v>
      </c>
      <c r="AD37" s="161">
        <v>34393.4</v>
      </c>
      <c r="AE37" s="34" t="s">
        <v>65</v>
      </c>
    </row>
    <row r="38" spans="2:34" ht="11.25" customHeight="1" outlineLevel="2" x14ac:dyDescent="0.2">
      <c r="B38" s="35" t="s">
        <v>66</v>
      </c>
      <c r="C38" s="83">
        <v>2331.3365384615386</v>
      </c>
      <c r="D38" s="83">
        <v>3646</v>
      </c>
      <c r="E38" s="83">
        <v>4580</v>
      </c>
      <c r="F38" s="83">
        <v>8072.9984899999981</v>
      </c>
      <c r="G38" s="83">
        <v>18073.454120000002</v>
      </c>
      <c r="H38" s="83">
        <v>35195.317159999999</v>
      </c>
      <c r="I38" s="83">
        <v>34354.51</v>
      </c>
      <c r="J38" s="83">
        <v>28869.635999999999</v>
      </c>
      <c r="K38" s="83">
        <v>22527.952969999998</v>
      </c>
      <c r="L38" s="83">
        <v>22468</v>
      </c>
      <c r="M38" s="107">
        <v>28174.47</v>
      </c>
      <c r="N38" s="107">
        <v>26710.799999999999</v>
      </c>
      <c r="O38" s="107">
        <v>24183.807193000004</v>
      </c>
      <c r="P38" s="107">
        <v>22977.908390000001</v>
      </c>
      <c r="Q38" s="107">
        <v>23498.511306879998</v>
      </c>
      <c r="R38" s="107">
        <v>28385.86435</v>
      </c>
      <c r="S38" s="107">
        <v>31408.081158079996</v>
      </c>
      <c r="T38" s="107">
        <v>35583</v>
      </c>
      <c r="U38" s="107">
        <v>34253</v>
      </c>
      <c r="V38" s="107">
        <v>34005.4</v>
      </c>
      <c r="W38" s="107">
        <v>35890</v>
      </c>
      <c r="X38" s="107">
        <v>31834</v>
      </c>
      <c r="Y38" s="106">
        <v>27385</v>
      </c>
      <c r="Z38" s="107">
        <v>25526</v>
      </c>
      <c r="AA38" s="107">
        <v>21414.59</v>
      </c>
      <c r="AB38" s="108">
        <v>23157.97</v>
      </c>
      <c r="AC38" s="108">
        <v>22837.89</v>
      </c>
      <c r="AD38" s="162">
        <v>22350.91</v>
      </c>
      <c r="AE38" s="37" t="s">
        <v>67</v>
      </c>
    </row>
    <row r="39" spans="2:34" ht="11.25" customHeight="1" outlineLevel="2" x14ac:dyDescent="0.2">
      <c r="B39" s="35" t="s">
        <v>68</v>
      </c>
      <c r="C39" s="83">
        <v>1259.6634615384617</v>
      </c>
      <c r="D39" s="83">
        <v>1970</v>
      </c>
      <c r="E39" s="83">
        <v>404</v>
      </c>
      <c r="F39" s="83">
        <v>497.62254000000001</v>
      </c>
      <c r="G39" s="83">
        <v>705.74117000000001</v>
      </c>
      <c r="H39" s="83">
        <v>696.81326000000001</v>
      </c>
      <c r="I39" s="83">
        <v>583.48</v>
      </c>
      <c r="J39" s="83">
        <v>703</v>
      </c>
      <c r="K39" s="83">
        <v>1091.5701200000001</v>
      </c>
      <c r="L39" s="83">
        <v>2294.41</v>
      </c>
      <c r="M39" s="107">
        <v>1649.25</v>
      </c>
      <c r="N39" s="107">
        <v>1712.17</v>
      </c>
      <c r="O39" s="107">
        <v>1845.1091459999998</v>
      </c>
      <c r="P39" s="107">
        <v>2027.6684124750011</v>
      </c>
      <c r="Q39" s="107">
        <v>2095.8823431625033</v>
      </c>
      <c r="R39" s="107">
        <v>2920.6954761900001</v>
      </c>
      <c r="S39" s="107">
        <v>4893.2298963900002</v>
      </c>
      <c r="T39" s="107">
        <v>6021</v>
      </c>
      <c r="U39" s="107">
        <v>6868</v>
      </c>
      <c r="V39" s="107">
        <v>7492.4</v>
      </c>
      <c r="W39" s="107">
        <v>7445</v>
      </c>
      <c r="X39" s="107">
        <v>8241</v>
      </c>
      <c r="Y39" s="106">
        <v>11258</v>
      </c>
      <c r="Z39" s="107">
        <v>10733</v>
      </c>
      <c r="AA39" s="107">
        <v>10489.19</v>
      </c>
      <c r="AB39" s="108">
        <v>13355.4</v>
      </c>
      <c r="AC39" s="108">
        <v>12304.93</v>
      </c>
      <c r="AD39" s="162">
        <v>12042.49</v>
      </c>
      <c r="AE39" s="37" t="s">
        <v>69</v>
      </c>
    </row>
    <row r="40" spans="2:34" ht="11.25" customHeight="1" x14ac:dyDescent="0.2">
      <c r="B40" s="33" t="s">
        <v>70</v>
      </c>
      <c r="C40" s="5">
        <v>9598</v>
      </c>
      <c r="D40" s="5">
        <v>15090</v>
      </c>
      <c r="E40" s="5">
        <v>12369</v>
      </c>
      <c r="F40" s="5">
        <v>12567.732269999997</v>
      </c>
      <c r="G40" s="5">
        <v>13534.5057</v>
      </c>
      <c r="H40" s="5">
        <v>18540.099999999999</v>
      </c>
      <c r="I40" s="5">
        <v>20071.863000000001</v>
      </c>
      <c r="J40" s="5">
        <v>19299</v>
      </c>
      <c r="K40" s="5">
        <v>15783.815980000001</v>
      </c>
      <c r="L40" s="5">
        <v>20508.05</v>
      </c>
      <c r="M40" s="103">
        <v>22155.89</v>
      </c>
      <c r="N40" s="103">
        <v>23974.297999999995</v>
      </c>
      <c r="O40" s="103">
        <v>24514.578599999993</v>
      </c>
      <c r="P40" s="103">
        <v>22793.580587000011</v>
      </c>
      <c r="Q40" s="103">
        <v>25258.612177700019</v>
      </c>
      <c r="R40" s="103">
        <v>28787.936210000007</v>
      </c>
      <c r="S40" s="103">
        <v>32058.049359870005</v>
      </c>
      <c r="T40" s="103">
        <v>34318</v>
      </c>
      <c r="U40" s="103">
        <v>32995</v>
      </c>
      <c r="V40" s="103">
        <v>31470</v>
      </c>
      <c r="W40" s="103">
        <v>32424</v>
      </c>
      <c r="X40" s="103">
        <v>33124</v>
      </c>
      <c r="Y40" s="104">
        <v>42409</v>
      </c>
      <c r="Z40" s="103">
        <v>44329</v>
      </c>
      <c r="AA40" s="103">
        <v>43441.32</v>
      </c>
      <c r="AB40" s="105">
        <v>45498.19</v>
      </c>
      <c r="AC40" s="105">
        <v>47214.84</v>
      </c>
      <c r="AD40" s="161">
        <v>48906.400000000001</v>
      </c>
      <c r="AE40" s="177" t="s">
        <v>71</v>
      </c>
      <c r="AH40" s="73"/>
    </row>
    <row r="41" spans="2:34" ht="11.25" customHeight="1" x14ac:dyDescent="0.2">
      <c r="B41" s="33" t="s">
        <v>72</v>
      </c>
      <c r="C41" s="5">
        <v>2562</v>
      </c>
      <c r="D41" s="5">
        <v>2122</v>
      </c>
      <c r="E41" s="5">
        <v>1304</v>
      </c>
      <c r="F41" s="5">
        <v>1022.343</v>
      </c>
      <c r="G41" s="5">
        <v>1413.9145000000001</v>
      </c>
      <c r="H41" s="5">
        <v>2307.4997699999999</v>
      </c>
      <c r="I41" s="5">
        <v>2703.56</v>
      </c>
      <c r="J41" s="5">
        <v>5242</v>
      </c>
      <c r="K41" s="5">
        <v>7877.6300200000005</v>
      </c>
      <c r="L41" s="5">
        <v>6243.1850000000004</v>
      </c>
      <c r="M41" s="103">
        <v>5112.24</v>
      </c>
      <c r="N41" s="103">
        <v>5116.1469999999999</v>
      </c>
      <c r="O41" s="103">
        <v>3653.1799499999993</v>
      </c>
      <c r="P41" s="103">
        <v>3835.4550599999998</v>
      </c>
      <c r="Q41" s="103">
        <v>3536.0684999999994</v>
      </c>
      <c r="R41" s="103">
        <v>2555.1840099999999</v>
      </c>
      <c r="S41" s="103">
        <v>2004.2528699999996</v>
      </c>
      <c r="T41" s="103">
        <v>3535</v>
      </c>
      <c r="U41" s="103">
        <v>3301</v>
      </c>
      <c r="V41" s="103">
        <v>1884</v>
      </c>
      <c r="W41" s="103">
        <v>1574</v>
      </c>
      <c r="X41" s="103">
        <v>1599</v>
      </c>
      <c r="Y41" s="104">
        <v>1735</v>
      </c>
      <c r="Z41" s="103">
        <v>1725</v>
      </c>
      <c r="AA41" s="103">
        <v>2310.46</v>
      </c>
      <c r="AB41" s="105">
        <v>1882.56</v>
      </c>
      <c r="AC41" s="105">
        <v>1420.51</v>
      </c>
      <c r="AD41" s="161">
        <v>1478.29</v>
      </c>
      <c r="AE41" s="34" t="s">
        <v>73</v>
      </c>
    </row>
    <row r="42" spans="2:34" ht="11.25" hidden="1" customHeight="1" outlineLevel="2" x14ac:dyDescent="0.2">
      <c r="B42" s="33" t="s">
        <v>74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103"/>
      <c r="N42" s="103"/>
      <c r="O42" s="103"/>
      <c r="P42" s="103"/>
      <c r="Q42" s="103">
        <v>5000</v>
      </c>
      <c r="R42" s="103"/>
      <c r="S42" s="103"/>
      <c r="T42" s="103"/>
      <c r="U42" s="103"/>
      <c r="V42" s="103"/>
      <c r="W42" s="103"/>
      <c r="X42" s="103"/>
      <c r="Y42" s="104"/>
      <c r="Z42" s="103"/>
      <c r="AA42" s="103"/>
      <c r="AB42" s="141"/>
      <c r="AC42" s="141"/>
      <c r="AD42" s="164"/>
      <c r="AE42" s="34" t="s">
        <v>75</v>
      </c>
    </row>
    <row r="43" spans="2:34" ht="11.25" customHeight="1" collapsed="1" x14ac:dyDescent="0.2">
      <c r="B43" s="33" t="s">
        <v>76</v>
      </c>
      <c r="C43" s="5">
        <v>7300</v>
      </c>
      <c r="D43" s="5">
        <v>10690</v>
      </c>
      <c r="E43" s="5">
        <v>13999</v>
      </c>
      <c r="F43" s="5">
        <v>19126.5239</v>
      </c>
      <c r="G43" s="5">
        <v>20133.127</v>
      </c>
      <c r="H43" s="5">
        <v>24328.844000000001</v>
      </c>
      <c r="I43" s="5">
        <v>27609.18</v>
      </c>
      <c r="J43" s="5">
        <v>31375.02</v>
      </c>
      <c r="K43" s="5">
        <v>36072.551960068835</v>
      </c>
      <c r="L43" s="5">
        <v>40168.480000000003</v>
      </c>
      <c r="M43" s="103">
        <v>44784.97</v>
      </c>
      <c r="N43" s="103">
        <v>50250.119999999995</v>
      </c>
      <c r="O43" s="103">
        <v>55876.376513529998</v>
      </c>
      <c r="P43" s="103">
        <v>60028.585785340001</v>
      </c>
      <c r="Q43" s="103">
        <v>69892.199893797486</v>
      </c>
      <c r="R43" s="103">
        <v>76199.188294972497</v>
      </c>
      <c r="S43" s="103">
        <v>96724.55469727196</v>
      </c>
      <c r="T43" s="103">
        <v>106207</v>
      </c>
      <c r="U43" s="103">
        <v>113894</v>
      </c>
      <c r="V43" s="103">
        <v>120269</v>
      </c>
      <c r="W43" s="103">
        <v>127644</v>
      </c>
      <c r="X43" s="103">
        <v>136336</v>
      </c>
      <c r="Y43" s="104">
        <v>141166</v>
      </c>
      <c r="Z43" s="103">
        <v>152591</v>
      </c>
      <c r="AA43" s="103">
        <v>162145.75</v>
      </c>
      <c r="AB43" s="105">
        <v>168249.33000000002</v>
      </c>
      <c r="AC43" s="105">
        <v>175628.28999999998</v>
      </c>
      <c r="AD43" s="161">
        <v>179363.69999999998</v>
      </c>
      <c r="AE43" s="34" t="s">
        <v>77</v>
      </c>
    </row>
    <row r="44" spans="2:34" ht="11.25" customHeight="1" outlineLevel="2" x14ac:dyDescent="0.2">
      <c r="B44" s="152" t="s">
        <v>78</v>
      </c>
      <c r="C44" s="83">
        <v>7300</v>
      </c>
      <c r="D44" s="83">
        <v>10690</v>
      </c>
      <c r="E44" s="83">
        <v>13713</v>
      </c>
      <c r="F44" s="83">
        <v>17871.165000000001</v>
      </c>
      <c r="G44" s="83">
        <v>18533.242000000002</v>
      </c>
      <c r="H44" s="83">
        <v>21934.315000000002</v>
      </c>
      <c r="I44" s="83">
        <v>25016.94</v>
      </c>
      <c r="J44" s="83">
        <v>28948.21</v>
      </c>
      <c r="K44" s="83">
        <v>33103.69</v>
      </c>
      <c r="L44" s="83">
        <v>36564.480000000003</v>
      </c>
      <c r="M44" s="107">
        <v>40419.440000000002</v>
      </c>
      <c r="N44" s="107">
        <v>44490.239999999998</v>
      </c>
      <c r="O44" s="107">
        <v>49006.019197959999</v>
      </c>
      <c r="P44" s="107">
        <v>53783.044890030003</v>
      </c>
      <c r="Q44" s="107">
        <v>60823.798537949995</v>
      </c>
      <c r="R44" s="107">
        <v>65823.019364070002</v>
      </c>
      <c r="S44" s="107">
        <v>73744.468796561967</v>
      </c>
      <c r="T44" s="107">
        <v>79316</v>
      </c>
      <c r="U44" s="107">
        <v>85265</v>
      </c>
      <c r="V44" s="107">
        <v>89860</v>
      </c>
      <c r="W44" s="107">
        <v>95598</v>
      </c>
      <c r="X44" s="107">
        <v>102794</v>
      </c>
      <c r="Y44" s="106">
        <v>107309</v>
      </c>
      <c r="Z44" s="107">
        <v>114276</v>
      </c>
      <c r="AA44" s="107">
        <v>119081.32</v>
      </c>
      <c r="AB44" s="108">
        <v>125363.56</v>
      </c>
      <c r="AC44" s="108">
        <v>131238.10999999999</v>
      </c>
      <c r="AD44" s="162">
        <v>134150.82</v>
      </c>
      <c r="AE44" s="37" t="s">
        <v>79</v>
      </c>
    </row>
    <row r="45" spans="2:34" ht="11.25" customHeight="1" outlineLevel="2" x14ac:dyDescent="0.2">
      <c r="B45" s="152" t="s">
        <v>80</v>
      </c>
      <c r="C45" s="83"/>
      <c r="D45" s="83"/>
      <c r="E45" s="83">
        <v>286</v>
      </c>
      <c r="F45" s="83">
        <v>1255.3588999999999</v>
      </c>
      <c r="G45" s="83">
        <v>1599.885</v>
      </c>
      <c r="H45" s="83">
        <v>2394.529</v>
      </c>
      <c r="I45" s="83">
        <v>2592.2399999999998</v>
      </c>
      <c r="J45" s="83">
        <v>2426.81</v>
      </c>
      <c r="K45" s="83">
        <v>2968.8619600688303</v>
      </c>
      <c r="L45" s="83">
        <v>3604</v>
      </c>
      <c r="M45" s="107">
        <v>4365.53</v>
      </c>
      <c r="N45" s="107">
        <v>5759.88</v>
      </c>
      <c r="O45" s="107">
        <v>6870.3573155699987</v>
      </c>
      <c r="P45" s="107">
        <v>6245.5408953099995</v>
      </c>
      <c r="Q45" s="107">
        <v>9068.4013558474981</v>
      </c>
      <c r="R45" s="107">
        <v>10376.168930902491</v>
      </c>
      <c r="S45" s="107">
        <v>22980.085900709997</v>
      </c>
      <c r="T45" s="107">
        <v>25141</v>
      </c>
      <c r="U45" s="107">
        <v>26974</v>
      </c>
      <c r="V45" s="107">
        <v>28828</v>
      </c>
      <c r="W45" s="107">
        <v>30147</v>
      </c>
      <c r="X45" s="107">
        <v>32225</v>
      </c>
      <c r="Y45" s="106">
        <v>32695</v>
      </c>
      <c r="Z45" s="107">
        <v>34796</v>
      </c>
      <c r="AA45" s="107">
        <v>39090.06</v>
      </c>
      <c r="AB45" s="108">
        <v>40154.480000000003</v>
      </c>
      <c r="AC45" s="108">
        <v>42118.44</v>
      </c>
      <c r="AD45" s="162">
        <v>43289.3</v>
      </c>
      <c r="AE45" s="37" t="s">
        <v>39</v>
      </c>
    </row>
    <row r="46" spans="2:34" ht="11.25" customHeight="1" outlineLevel="2" x14ac:dyDescent="0.2">
      <c r="B46" s="152" t="s">
        <v>81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107"/>
      <c r="N46" s="107"/>
      <c r="O46" s="107"/>
      <c r="P46" s="107"/>
      <c r="Q46" s="107"/>
      <c r="R46" s="107"/>
      <c r="S46" s="107"/>
      <c r="T46" s="107">
        <v>1750</v>
      </c>
      <c r="U46" s="107">
        <v>1655</v>
      </c>
      <c r="V46" s="107">
        <v>1581</v>
      </c>
      <c r="W46" s="107">
        <v>1899</v>
      </c>
      <c r="X46" s="107">
        <v>1317</v>
      </c>
      <c r="Y46" s="106">
        <v>1162</v>
      </c>
      <c r="Z46" s="107">
        <v>3519</v>
      </c>
      <c r="AA46" s="107">
        <v>3974.37</v>
      </c>
      <c r="AB46" s="108">
        <v>2731.29</v>
      </c>
      <c r="AC46" s="108">
        <v>2271.7399999999998</v>
      </c>
      <c r="AD46" s="162">
        <v>1923.58</v>
      </c>
      <c r="AE46" s="37" t="s">
        <v>82</v>
      </c>
    </row>
    <row r="47" spans="2:34" ht="11.25" customHeight="1" x14ac:dyDescent="0.2">
      <c r="B47" s="179" t="s">
        <v>83</v>
      </c>
      <c r="C47" s="5"/>
      <c r="D47" s="5"/>
      <c r="E47" s="5"/>
      <c r="F47" s="5"/>
      <c r="G47" s="5"/>
      <c r="H47" s="5"/>
      <c r="I47" s="5">
        <v>6285.3969999999999</v>
      </c>
      <c r="J47" s="5">
        <v>6012.3011699999997</v>
      </c>
      <c r="K47" s="5">
        <v>7386.3799999999992</v>
      </c>
      <c r="L47" s="5">
        <v>12288.087273963451</v>
      </c>
      <c r="M47" s="103">
        <v>14243.73</v>
      </c>
      <c r="N47" s="103">
        <v>15904</v>
      </c>
      <c r="O47" s="103">
        <v>19999</v>
      </c>
      <c r="P47" s="103">
        <v>22712.684339999934</v>
      </c>
      <c r="Q47" s="103">
        <v>21339.612700000085</v>
      </c>
      <c r="R47" s="103">
        <v>27079.020249999994</v>
      </c>
      <c r="S47" s="103">
        <v>33582.800000000003</v>
      </c>
      <c r="T47" s="103">
        <v>30764</v>
      </c>
      <c r="U47" s="103">
        <v>28119</v>
      </c>
      <c r="V47" s="103">
        <v>27333</v>
      </c>
      <c r="W47" s="103">
        <v>29787</v>
      </c>
      <c r="X47" s="103">
        <v>32985</v>
      </c>
      <c r="Y47" s="103">
        <v>34066</v>
      </c>
      <c r="Z47" s="103">
        <v>43580</v>
      </c>
      <c r="AA47" s="103">
        <v>46486.67</v>
      </c>
      <c r="AB47" s="105">
        <v>49615.41</v>
      </c>
      <c r="AC47" s="105">
        <v>56226.75</v>
      </c>
      <c r="AD47" s="161">
        <v>51626.37</v>
      </c>
      <c r="AE47" s="34" t="s">
        <v>84</v>
      </c>
    </row>
    <row r="48" spans="2:34" ht="11.25" customHeight="1" outlineLevel="1" x14ac:dyDescent="0.2">
      <c r="B48" s="152" t="s">
        <v>85</v>
      </c>
      <c r="C48" s="83"/>
      <c r="D48" s="83"/>
      <c r="E48" s="83"/>
      <c r="F48" s="83"/>
      <c r="G48" s="83"/>
      <c r="H48" s="83"/>
      <c r="I48" s="83">
        <v>5134</v>
      </c>
      <c r="J48" s="83">
        <v>4594.78</v>
      </c>
      <c r="K48" s="83">
        <v>4943.28</v>
      </c>
      <c r="L48" s="83">
        <v>9072.5796725544096</v>
      </c>
      <c r="M48" s="107">
        <v>6626.55</v>
      </c>
      <c r="N48" s="107">
        <v>6617</v>
      </c>
      <c r="O48" s="107">
        <v>7516</v>
      </c>
      <c r="P48" s="107">
        <v>11496.684339999934</v>
      </c>
      <c r="Q48" s="107">
        <v>11973.152510000085</v>
      </c>
      <c r="R48" s="107">
        <v>15772.190819999994</v>
      </c>
      <c r="S48" s="107">
        <v>21433.897779999999</v>
      </c>
      <c r="T48" s="107">
        <v>18866</v>
      </c>
      <c r="U48" s="107">
        <v>16328</v>
      </c>
      <c r="V48" s="107">
        <v>16473.7</v>
      </c>
      <c r="W48" s="107">
        <v>18962.3</v>
      </c>
      <c r="X48" s="107">
        <v>20538</v>
      </c>
      <c r="Y48" s="107">
        <v>22366</v>
      </c>
      <c r="Z48" s="107">
        <v>28629</v>
      </c>
      <c r="AA48" s="107">
        <v>28039.339999999997</v>
      </c>
      <c r="AB48" s="108">
        <v>27752.610000000004</v>
      </c>
      <c r="AC48" s="108">
        <v>33124.44</v>
      </c>
      <c r="AD48" s="162">
        <v>33386.43</v>
      </c>
      <c r="AE48" s="44" t="s">
        <v>86</v>
      </c>
    </row>
    <row r="49" spans="2:31" ht="11.25" customHeight="1" outlineLevel="1" x14ac:dyDescent="0.2">
      <c r="B49" s="152" t="s">
        <v>87</v>
      </c>
      <c r="C49" s="83"/>
      <c r="D49" s="83"/>
      <c r="E49" s="83"/>
      <c r="F49" s="83"/>
      <c r="G49" s="83"/>
      <c r="H49" s="83"/>
      <c r="I49" s="83">
        <v>1151.3969999999999</v>
      </c>
      <c r="J49" s="83">
        <v>1417.52117</v>
      </c>
      <c r="K49" s="83">
        <v>2443.1</v>
      </c>
      <c r="L49" s="83">
        <v>3215.50760140904</v>
      </c>
      <c r="M49" s="107">
        <v>7617.18</v>
      </c>
      <c r="N49" s="107">
        <v>9287</v>
      </c>
      <c r="O49" s="107">
        <v>12483</v>
      </c>
      <c r="P49" s="107">
        <v>11216</v>
      </c>
      <c r="Q49" s="107">
        <v>9366.4601899999998</v>
      </c>
      <c r="R49" s="107">
        <v>11306.82943</v>
      </c>
      <c r="S49" s="107">
        <v>12148.902220000002</v>
      </c>
      <c r="T49" s="107">
        <v>11898</v>
      </c>
      <c r="U49" s="107">
        <v>11791</v>
      </c>
      <c r="V49" s="107">
        <v>10859.3</v>
      </c>
      <c r="W49" s="107">
        <v>10824.7</v>
      </c>
      <c r="X49" s="107">
        <v>12447</v>
      </c>
      <c r="Y49" s="106">
        <v>11700</v>
      </c>
      <c r="Z49" s="107">
        <v>14951</v>
      </c>
      <c r="AA49" s="107">
        <v>18447.330000000002</v>
      </c>
      <c r="AB49" s="108">
        <v>21862.799999999999</v>
      </c>
      <c r="AC49" s="108">
        <v>23102.309999999998</v>
      </c>
      <c r="AD49" s="162">
        <v>26171.57</v>
      </c>
      <c r="AE49" s="44" t="s">
        <v>189</v>
      </c>
    </row>
    <row r="50" spans="2:31" ht="11.25" hidden="1" customHeight="1" outlineLevel="1" x14ac:dyDescent="0.2">
      <c r="B50" s="152" t="s">
        <v>88</v>
      </c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6"/>
      <c r="Z50" s="107"/>
      <c r="AA50" s="107"/>
      <c r="AB50" s="140"/>
      <c r="AC50" s="140"/>
      <c r="AD50" s="165"/>
      <c r="AE50" s="44" t="s">
        <v>190</v>
      </c>
    </row>
    <row r="51" spans="2:31" ht="11.25" hidden="1" customHeight="1" outlineLevel="1" x14ac:dyDescent="0.2">
      <c r="B51" s="152" t="s">
        <v>89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6"/>
      <c r="Z51" s="107"/>
      <c r="AA51" s="107"/>
      <c r="AB51" s="108"/>
      <c r="AC51" s="108"/>
      <c r="AD51" s="162"/>
      <c r="AE51" s="44" t="s">
        <v>191</v>
      </c>
    </row>
    <row r="52" spans="2:31" ht="11.25" customHeight="1" collapsed="1" x14ac:dyDescent="0.2">
      <c r="B52" s="179" t="s">
        <v>90</v>
      </c>
      <c r="C52" s="5">
        <v>6534</v>
      </c>
      <c r="D52" s="5">
        <v>6624</v>
      </c>
      <c r="E52" s="5">
        <v>6932</v>
      </c>
      <c r="F52" s="5">
        <v>6758.1720699999996</v>
      </c>
      <c r="G52" s="5">
        <v>7467.2998700000007</v>
      </c>
      <c r="H52" s="5">
        <v>8008.8380999999999</v>
      </c>
      <c r="I52" s="5">
        <v>8320.2851300000002</v>
      </c>
      <c r="J52" s="5">
        <v>8580.43</v>
      </c>
      <c r="K52" s="5">
        <v>8819.518329999999</v>
      </c>
      <c r="L52" s="5">
        <v>8713.26</v>
      </c>
      <c r="M52" s="103">
        <v>8822.58</v>
      </c>
      <c r="N52" s="103">
        <v>11507.06</v>
      </c>
      <c r="O52" s="103">
        <v>10218.313990000001</v>
      </c>
      <c r="P52" s="103">
        <v>13775.0358</v>
      </c>
      <c r="Q52" s="103">
        <v>15268.056059999999</v>
      </c>
      <c r="R52" s="103">
        <v>17749.61997</v>
      </c>
      <c r="S52" s="103">
        <v>20867.180069999999</v>
      </c>
      <c r="T52" s="103">
        <v>18688</v>
      </c>
      <c r="U52" s="103">
        <v>18745</v>
      </c>
      <c r="V52" s="103">
        <v>20694</v>
      </c>
      <c r="W52" s="103">
        <v>23161</v>
      </c>
      <c r="X52" s="103">
        <v>25520</v>
      </c>
      <c r="Y52" s="104">
        <v>20244</v>
      </c>
      <c r="Z52" s="103">
        <v>22696</v>
      </c>
      <c r="AA52" s="103">
        <v>23357.34</v>
      </c>
      <c r="AB52" s="105">
        <v>22003.809999999998</v>
      </c>
      <c r="AC52" s="105">
        <v>24256.65</v>
      </c>
      <c r="AD52" s="161">
        <v>28703.21</v>
      </c>
      <c r="AE52" s="34" t="s">
        <v>91</v>
      </c>
    </row>
    <row r="53" spans="2:31" ht="11.25" customHeight="1" outlineLevel="2" x14ac:dyDescent="0.2">
      <c r="B53" s="97" t="s">
        <v>92</v>
      </c>
      <c r="C53" s="83">
        <v>4191</v>
      </c>
      <c r="D53" s="83">
        <v>2186</v>
      </c>
      <c r="E53" s="83">
        <v>2504</v>
      </c>
      <c r="F53" s="83">
        <v>2162.8482599999998</v>
      </c>
      <c r="G53" s="83">
        <v>2203.9485</v>
      </c>
      <c r="H53" s="83">
        <v>1621.29991</v>
      </c>
      <c r="I53" s="83">
        <v>1449.8351299999999</v>
      </c>
      <c r="J53" s="83">
        <v>1919.04</v>
      </c>
      <c r="K53" s="83">
        <v>1881.3819000000001</v>
      </c>
      <c r="L53" s="83">
        <v>1115.27</v>
      </c>
      <c r="M53" s="107">
        <v>998.74</v>
      </c>
      <c r="N53" s="107">
        <v>1020.85</v>
      </c>
      <c r="O53" s="107">
        <v>914.94059000000004</v>
      </c>
      <c r="P53" s="107">
        <v>937.38715000000002</v>
      </c>
      <c r="Q53" s="107">
        <v>868.64877999999999</v>
      </c>
      <c r="R53" s="107">
        <v>824.56371999999999</v>
      </c>
      <c r="S53" s="107">
        <v>868.22937000000002</v>
      </c>
      <c r="T53" s="107">
        <v>982</v>
      </c>
      <c r="U53" s="107">
        <v>876</v>
      </c>
      <c r="V53" s="107">
        <v>984</v>
      </c>
      <c r="W53" s="107">
        <v>800</v>
      </c>
      <c r="X53" s="107">
        <v>912</v>
      </c>
      <c r="Y53" s="106">
        <v>615</v>
      </c>
      <c r="Z53" s="107">
        <v>691</v>
      </c>
      <c r="AA53" s="107">
        <v>345.69</v>
      </c>
      <c r="AB53" s="108">
        <v>335.68</v>
      </c>
      <c r="AC53" s="108">
        <v>504.99</v>
      </c>
      <c r="AD53" s="162">
        <v>887.52000000000044</v>
      </c>
      <c r="AE53" s="181" t="s">
        <v>93</v>
      </c>
    </row>
    <row r="54" spans="2:31" ht="11.25" customHeight="1" outlineLevel="2" x14ac:dyDescent="0.2">
      <c r="B54" s="97" t="s">
        <v>94</v>
      </c>
      <c r="C54" s="83">
        <v>2159</v>
      </c>
      <c r="D54" s="83">
        <v>3723</v>
      </c>
      <c r="E54" s="83">
        <v>3698</v>
      </c>
      <c r="F54" s="83">
        <v>3795.3238099999999</v>
      </c>
      <c r="G54" s="83">
        <v>4273.3513700000003</v>
      </c>
      <c r="H54" s="83">
        <v>6167.5381900000002</v>
      </c>
      <c r="I54" s="83">
        <v>6360.45</v>
      </c>
      <c r="J54" s="83">
        <v>6661.39</v>
      </c>
      <c r="K54" s="83">
        <v>6938.1364299999996</v>
      </c>
      <c r="L54" s="83">
        <v>7597.99</v>
      </c>
      <c r="M54" s="107">
        <v>7823.84</v>
      </c>
      <c r="N54" s="107">
        <v>10486.21</v>
      </c>
      <c r="O54" s="107">
        <v>9303.3734000000004</v>
      </c>
      <c r="P54" s="107">
        <v>12837.648649999999</v>
      </c>
      <c r="Q54" s="107">
        <v>13491.407279999999</v>
      </c>
      <c r="R54" s="107">
        <v>15925.05625</v>
      </c>
      <c r="S54" s="107">
        <v>16060.4017</v>
      </c>
      <c r="T54" s="107">
        <v>16706</v>
      </c>
      <c r="U54" s="107">
        <v>16369</v>
      </c>
      <c r="V54" s="107">
        <v>18011</v>
      </c>
      <c r="W54" s="107">
        <v>19370</v>
      </c>
      <c r="X54" s="107">
        <v>22849</v>
      </c>
      <c r="Y54" s="106">
        <v>17662</v>
      </c>
      <c r="Z54" s="107">
        <v>20026</v>
      </c>
      <c r="AA54" s="107">
        <v>20713.79</v>
      </c>
      <c r="AB54" s="108">
        <v>20670.919999999998</v>
      </c>
      <c r="AC54" s="108">
        <v>20188.91</v>
      </c>
      <c r="AD54" s="162">
        <v>23995.879999999997</v>
      </c>
      <c r="AE54" s="181" t="s">
        <v>95</v>
      </c>
    </row>
    <row r="55" spans="2:31" ht="11.25" customHeight="1" outlineLevel="2" x14ac:dyDescent="0.2">
      <c r="B55" s="97" t="s">
        <v>96</v>
      </c>
      <c r="C55" s="83">
        <v>184</v>
      </c>
      <c r="D55" s="83">
        <v>715</v>
      </c>
      <c r="E55" s="83">
        <v>500</v>
      </c>
      <c r="F55" s="83">
        <v>500</v>
      </c>
      <c r="G55" s="83">
        <v>320</v>
      </c>
      <c r="H55" s="83"/>
      <c r="I55" s="83"/>
      <c r="J55" s="83"/>
      <c r="K55" s="83"/>
      <c r="L55" s="83"/>
      <c r="M55" s="107"/>
      <c r="N55" s="107"/>
      <c r="O55" s="107"/>
      <c r="P55" s="107"/>
      <c r="Q55" s="107"/>
      <c r="R55" s="107">
        <v>1000</v>
      </c>
      <c r="S55" s="107">
        <v>2200</v>
      </c>
      <c r="T55" s="107">
        <v>1000</v>
      </c>
      <c r="U55" s="107">
        <v>1500</v>
      </c>
      <c r="V55" s="107">
        <v>1699</v>
      </c>
      <c r="W55" s="107">
        <v>2991</v>
      </c>
      <c r="X55" s="107">
        <v>1759</v>
      </c>
      <c r="Y55" s="106">
        <v>1967</v>
      </c>
      <c r="Z55" s="107">
        <v>1979</v>
      </c>
      <c r="AA55" s="107">
        <v>2297.86</v>
      </c>
      <c r="AB55" s="108">
        <v>997.21</v>
      </c>
      <c r="AC55" s="108">
        <v>1198.75</v>
      </c>
      <c r="AD55" s="162">
        <v>999.52</v>
      </c>
      <c r="AE55" s="181" t="s">
        <v>97</v>
      </c>
    </row>
    <row r="56" spans="2:31" ht="11.25" hidden="1" customHeight="1" outlineLevel="2" x14ac:dyDescent="0.2">
      <c r="B56" s="97" t="s">
        <v>98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107"/>
      <c r="N56" s="107"/>
      <c r="O56" s="107"/>
      <c r="P56" s="107"/>
      <c r="Q56" s="107">
        <v>408</v>
      </c>
      <c r="R56" s="107"/>
      <c r="S56" s="107"/>
      <c r="T56" s="107"/>
      <c r="U56" s="107"/>
      <c r="V56" s="107"/>
      <c r="W56" s="107"/>
      <c r="X56" s="107"/>
      <c r="Y56" s="106"/>
      <c r="Z56" s="107"/>
      <c r="AA56" s="107"/>
      <c r="AB56" s="140"/>
      <c r="AC56" s="140"/>
      <c r="AD56" s="165"/>
      <c r="AE56" s="181" t="s">
        <v>99</v>
      </c>
    </row>
    <row r="57" spans="2:31" ht="11.25" hidden="1" customHeight="1" outlineLevel="2" x14ac:dyDescent="0.2">
      <c r="B57" s="97" t="s">
        <v>100</v>
      </c>
      <c r="C57" s="83"/>
      <c r="D57" s="83"/>
      <c r="E57" s="83">
        <v>230</v>
      </c>
      <c r="F57" s="83">
        <v>300</v>
      </c>
      <c r="G57" s="83">
        <v>670</v>
      </c>
      <c r="H57" s="83">
        <v>220</v>
      </c>
      <c r="I57" s="83">
        <v>510</v>
      </c>
      <c r="J57" s="83"/>
      <c r="K57" s="83"/>
      <c r="L57" s="83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6"/>
      <c r="Z57" s="107"/>
      <c r="AA57" s="107"/>
      <c r="AB57" s="140"/>
      <c r="AC57" s="140"/>
      <c r="AD57" s="165"/>
      <c r="AE57" s="181" t="s">
        <v>101</v>
      </c>
    </row>
    <row r="58" spans="2:31" ht="11.25" hidden="1" customHeight="1" outlineLevel="2" x14ac:dyDescent="0.2">
      <c r="B58" s="97" t="s">
        <v>102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107"/>
      <c r="N58" s="107"/>
      <c r="O58" s="107"/>
      <c r="P58" s="107"/>
      <c r="Q58" s="107">
        <v>500</v>
      </c>
      <c r="R58" s="107"/>
      <c r="S58" s="107">
        <v>1738.549</v>
      </c>
      <c r="T58" s="107"/>
      <c r="U58" s="107"/>
      <c r="V58" s="107"/>
      <c r="W58" s="107"/>
      <c r="X58" s="107"/>
      <c r="Y58" s="106"/>
      <c r="Z58" s="107"/>
      <c r="AA58" s="107"/>
      <c r="AB58" s="140"/>
      <c r="AC58" s="140"/>
      <c r="AD58" s="165"/>
      <c r="AE58" s="182" t="s">
        <v>82</v>
      </c>
    </row>
    <row r="59" spans="2:31" ht="11.25" customHeight="1" outlineLevel="2" x14ac:dyDescent="0.2">
      <c r="B59" s="97" t="s">
        <v>208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6"/>
      <c r="Z59" s="107"/>
      <c r="AA59" s="107"/>
      <c r="AB59" s="140"/>
      <c r="AC59" s="140">
        <v>2364</v>
      </c>
      <c r="AD59" s="162">
        <v>2820.29</v>
      </c>
      <c r="AE59" s="182" t="s">
        <v>209</v>
      </c>
    </row>
    <row r="60" spans="2:31" ht="11.25" customHeight="1" x14ac:dyDescent="0.2">
      <c r="B60" s="180" t="s">
        <v>103</v>
      </c>
      <c r="C60" s="5">
        <v>11242</v>
      </c>
      <c r="D60" s="5">
        <v>6318</v>
      </c>
      <c r="E60" s="5">
        <v>19108</v>
      </c>
      <c r="F60" s="5">
        <v>16567.980150000003</v>
      </c>
      <c r="G60" s="5">
        <v>13859.023730000001</v>
      </c>
      <c r="H60" s="5">
        <v>24215.34</v>
      </c>
      <c r="I60" s="5">
        <v>34120.089999999997</v>
      </c>
      <c r="J60" s="5">
        <v>36274</v>
      </c>
      <c r="K60" s="5">
        <v>43396.747220000005</v>
      </c>
      <c r="L60" s="5">
        <v>37925.127</v>
      </c>
      <c r="M60" s="103">
        <v>31471.78</v>
      </c>
      <c r="N60" s="103">
        <v>38265.762999999999</v>
      </c>
      <c r="O60" s="103">
        <v>38375.11428943721</v>
      </c>
      <c r="P60" s="103">
        <v>51108.077033920992</v>
      </c>
      <c r="Q60" s="103">
        <v>57039.550116049992</v>
      </c>
      <c r="R60" s="103">
        <v>93782.947913294993</v>
      </c>
      <c r="S60" s="103">
        <v>95881.045493214348</v>
      </c>
      <c r="T60" s="103">
        <v>67492</v>
      </c>
      <c r="U60" s="103">
        <v>70679</v>
      </c>
      <c r="V60" s="103">
        <v>61655.8</v>
      </c>
      <c r="W60" s="103">
        <v>65477</v>
      </c>
      <c r="X60" s="103">
        <v>60749</v>
      </c>
      <c r="Y60" s="104">
        <v>63059</v>
      </c>
      <c r="Z60" s="103">
        <v>59478</v>
      </c>
      <c r="AA60" s="103">
        <v>68455.28</v>
      </c>
      <c r="AB60" s="105">
        <v>78434.38</v>
      </c>
      <c r="AC60" s="105">
        <v>74992.61</v>
      </c>
      <c r="AD60" s="161">
        <v>85080.63</v>
      </c>
      <c r="AE60" s="183" t="s">
        <v>104</v>
      </c>
    </row>
    <row r="61" spans="2:31" ht="11.25" customHeight="1" outlineLevel="1" x14ac:dyDescent="0.2">
      <c r="B61" s="97" t="s">
        <v>105</v>
      </c>
      <c r="C61" s="83">
        <v>5664</v>
      </c>
      <c r="D61" s="83">
        <v>6318</v>
      </c>
      <c r="E61" s="83">
        <v>11215</v>
      </c>
      <c r="F61" s="83">
        <v>8960.4886700000006</v>
      </c>
      <c r="G61" s="83">
        <v>6384.5657499999998</v>
      </c>
      <c r="H61" s="83">
        <v>10588.91</v>
      </c>
      <c r="I61" s="83">
        <v>16962.509999999998</v>
      </c>
      <c r="J61" s="83">
        <v>18461</v>
      </c>
      <c r="K61" s="83">
        <v>23955.024950000006</v>
      </c>
      <c r="L61" s="83">
        <v>19004.557000000001</v>
      </c>
      <c r="M61" s="107">
        <v>18305.169999999998</v>
      </c>
      <c r="N61" s="107">
        <v>27589.752999999997</v>
      </c>
      <c r="O61" s="107">
        <v>24321.448680000009</v>
      </c>
      <c r="P61" s="107">
        <v>35439.832919999993</v>
      </c>
      <c r="Q61" s="107">
        <v>48220.448079999995</v>
      </c>
      <c r="R61" s="107">
        <v>50046.035100061999</v>
      </c>
      <c r="S61" s="107">
        <v>75599.784860564192</v>
      </c>
      <c r="T61" s="107">
        <v>46642</v>
      </c>
      <c r="U61" s="107">
        <v>41097</v>
      </c>
      <c r="V61" s="107">
        <v>27398.400000000001</v>
      </c>
      <c r="W61" s="107">
        <v>36701</v>
      </c>
      <c r="X61" s="107">
        <v>33964</v>
      </c>
      <c r="Y61" s="106">
        <v>38133</v>
      </c>
      <c r="Z61" s="107">
        <v>39118</v>
      </c>
      <c r="AA61" s="107">
        <v>46176.82</v>
      </c>
      <c r="AB61" s="108">
        <v>51552.13</v>
      </c>
      <c r="AC61" s="108">
        <v>50640.61</v>
      </c>
      <c r="AD61" s="162">
        <v>59546.710000000006</v>
      </c>
      <c r="AE61" s="181" t="s">
        <v>106</v>
      </c>
    </row>
    <row r="62" spans="2:31" ht="11.25" customHeight="1" outlineLevel="1" x14ac:dyDescent="0.2">
      <c r="B62" s="152" t="s">
        <v>107</v>
      </c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6"/>
      <c r="Z62" s="107"/>
      <c r="AA62" s="107">
        <v>0</v>
      </c>
      <c r="AB62" s="108">
        <v>672.47</v>
      </c>
      <c r="AC62" s="108">
        <v>890.37</v>
      </c>
      <c r="AD62" s="162">
        <v>1040.31</v>
      </c>
      <c r="AE62" s="182" t="s">
        <v>108</v>
      </c>
    </row>
    <row r="63" spans="2:31" ht="11.25" customHeight="1" outlineLevel="1" x14ac:dyDescent="0.2">
      <c r="B63" s="97" t="s">
        <v>109</v>
      </c>
      <c r="C63" s="83">
        <v>5578</v>
      </c>
      <c r="D63" s="83"/>
      <c r="E63" s="83">
        <v>7893</v>
      </c>
      <c r="F63" s="83">
        <v>7607.4914800000024</v>
      </c>
      <c r="G63" s="83">
        <v>7474.457980000001</v>
      </c>
      <c r="H63" s="83">
        <v>13626.43</v>
      </c>
      <c r="I63" s="83">
        <v>17157.580000000002</v>
      </c>
      <c r="J63" s="83">
        <v>17813</v>
      </c>
      <c r="K63" s="83">
        <v>19441.722269999998</v>
      </c>
      <c r="L63" s="83">
        <v>18920.57</v>
      </c>
      <c r="M63" s="107">
        <v>13166.61</v>
      </c>
      <c r="N63" s="107">
        <v>10676.01</v>
      </c>
      <c r="O63" s="107">
        <v>14053.665609437199</v>
      </c>
      <c r="P63" s="107">
        <v>15668.244113920999</v>
      </c>
      <c r="Q63" s="107">
        <v>8819.1020360499988</v>
      </c>
      <c r="R63" s="107">
        <v>43586.912813232993</v>
      </c>
      <c r="S63" s="107">
        <v>20281.260632650159</v>
      </c>
      <c r="T63" s="107">
        <v>20850</v>
      </c>
      <c r="U63" s="107">
        <v>27982</v>
      </c>
      <c r="V63" s="107">
        <v>34257.4</v>
      </c>
      <c r="W63" s="107">
        <v>28776</v>
      </c>
      <c r="X63" s="107">
        <v>26785</v>
      </c>
      <c r="Y63" s="106">
        <v>24926</v>
      </c>
      <c r="Z63" s="107">
        <v>20360</v>
      </c>
      <c r="AA63" s="107">
        <v>22278.46</v>
      </c>
      <c r="AB63" s="108">
        <v>26209.78</v>
      </c>
      <c r="AC63" s="108">
        <v>23461.63</v>
      </c>
      <c r="AD63" s="162">
        <v>24493.61</v>
      </c>
      <c r="AE63" s="181" t="s">
        <v>110</v>
      </c>
    </row>
    <row r="64" spans="2:31" ht="11.25" customHeight="1" outlineLevel="1" x14ac:dyDescent="0.2">
      <c r="B64" s="97" t="s">
        <v>111</v>
      </c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6"/>
      <c r="Z64" s="107"/>
      <c r="AA64" s="107"/>
      <c r="AB64" s="106"/>
      <c r="AC64" s="108">
        <v>1313</v>
      </c>
      <c r="AD64" s="162">
        <v>1710</v>
      </c>
      <c r="AE64" s="184" t="s">
        <v>192</v>
      </c>
    </row>
    <row r="65" spans="2:31" ht="11.25" hidden="1" customHeight="1" outlineLevel="1" x14ac:dyDescent="0.2">
      <c r="B65" s="97" t="s">
        <v>112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107"/>
      <c r="N65" s="107"/>
      <c r="O65" s="107"/>
      <c r="P65" s="107"/>
      <c r="Q65" s="107"/>
      <c r="R65" s="107"/>
      <c r="S65" s="107"/>
      <c r="T65" s="107"/>
      <c r="U65" s="107">
        <v>1600</v>
      </c>
      <c r="V65" s="107"/>
      <c r="W65" s="107"/>
      <c r="X65" s="107"/>
      <c r="Y65" s="106"/>
      <c r="Z65" s="107"/>
      <c r="AA65" s="107"/>
      <c r="AB65" s="140"/>
      <c r="AC65" s="140"/>
      <c r="AD65" s="165"/>
      <c r="AE65" s="181" t="s">
        <v>193</v>
      </c>
    </row>
    <row r="66" spans="2:31" ht="11.25" hidden="1" customHeight="1" outlineLevel="1" x14ac:dyDescent="0.2">
      <c r="B66" s="97" t="s">
        <v>113</v>
      </c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107"/>
      <c r="N66" s="107"/>
      <c r="O66" s="107"/>
      <c r="P66" s="107"/>
      <c r="Q66" s="107"/>
      <c r="R66" s="107">
        <v>150</v>
      </c>
      <c r="S66" s="107"/>
      <c r="T66" s="107"/>
      <c r="U66" s="107"/>
      <c r="V66" s="107"/>
      <c r="W66" s="107"/>
      <c r="X66" s="107"/>
      <c r="Y66" s="106"/>
      <c r="Z66" s="107"/>
      <c r="AA66" s="107"/>
      <c r="AB66" s="140"/>
      <c r="AC66" s="140"/>
      <c r="AD66" s="165"/>
      <c r="AE66" s="181" t="s">
        <v>194</v>
      </c>
    </row>
    <row r="67" spans="2:31" ht="11.25" customHeight="1" outlineLevel="1" x14ac:dyDescent="0.2">
      <c r="B67" s="96" t="s">
        <v>205</v>
      </c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6"/>
      <c r="Z67" s="107"/>
      <c r="AA67" s="107"/>
      <c r="AB67" s="140"/>
      <c r="AC67" s="140"/>
      <c r="AD67" s="161">
        <f>AD68+AD69</f>
        <v>16591.18</v>
      </c>
      <c r="AE67" s="181" t="s">
        <v>210</v>
      </c>
    </row>
    <row r="68" spans="2:31" ht="11.25" customHeight="1" outlineLevel="1" x14ac:dyDescent="0.2">
      <c r="B68" s="178" t="s">
        <v>207</v>
      </c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6"/>
      <c r="Z68" s="107"/>
      <c r="AA68" s="107"/>
      <c r="AB68" s="140"/>
      <c r="AC68" s="140"/>
      <c r="AD68" s="162">
        <v>7144.18</v>
      </c>
      <c r="AE68" s="181" t="s">
        <v>211</v>
      </c>
    </row>
    <row r="69" spans="2:31" ht="11.25" customHeight="1" outlineLevel="1" x14ac:dyDescent="0.2">
      <c r="B69" s="178" t="s">
        <v>206</v>
      </c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6"/>
      <c r="Z69" s="107"/>
      <c r="AA69" s="107"/>
      <c r="AB69" s="140"/>
      <c r="AC69" s="140"/>
      <c r="AD69" s="162">
        <v>9447</v>
      </c>
      <c r="AE69" s="181" t="s">
        <v>212</v>
      </c>
    </row>
    <row r="70" spans="2:31" ht="11.25" hidden="1" customHeight="1" x14ac:dyDescent="0.2">
      <c r="B70" s="180" t="s">
        <v>114</v>
      </c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3">
        <v>33919</v>
      </c>
      <c r="Y70" s="104">
        <v>17597</v>
      </c>
      <c r="Z70" s="103"/>
      <c r="AA70" s="103"/>
      <c r="AB70" s="141"/>
      <c r="AC70" s="141"/>
      <c r="AD70" s="164"/>
      <c r="AE70" s="183" t="s">
        <v>115</v>
      </c>
    </row>
    <row r="71" spans="2:31" ht="11.25" hidden="1" customHeight="1" outlineLevel="1" x14ac:dyDescent="0.2">
      <c r="B71" s="97" t="s">
        <v>116</v>
      </c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>
        <v>9838</v>
      </c>
      <c r="Y71" s="106">
        <v>6111</v>
      </c>
      <c r="Z71" s="107"/>
      <c r="AA71" s="107"/>
      <c r="AB71" s="140"/>
      <c r="AC71" s="140"/>
      <c r="AD71" s="165"/>
      <c r="AE71" s="181" t="s">
        <v>117</v>
      </c>
    </row>
    <row r="72" spans="2:31" ht="11.25" hidden="1" customHeight="1" outlineLevel="1" x14ac:dyDescent="0.2">
      <c r="B72" s="97" t="s">
        <v>118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>
        <v>12838</v>
      </c>
      <c r="Y72" s="106">
        <v>5666</v>
      </c>
      <c r="Z72" s="107"/>
      <c r="AA72" s="107"/>
      <c r="AB72" s="140"/>
      <c r="AC72" s="140"/>
      <c r="AD72" s="165"/>
      <c r="AE72" s="181" t="s">
        <v>119</v>
      </c>
    </row>
    <row r="73" spans="2:31" ht="11.25" hidden="1" customHeight="1" outlineLevel="1" x14ac:dyDescent="0.2">
      <c r="B73" s="97" t="s">
        <v>120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>
        <v>11243</v>
      </c>
      <c r="Y73" s="106">
        <v>5820</v>
      </c>
      <c r="Z73" s="107"/>
      <c r="AA73" s="107"/>
      <c r="AB73" s="142"/>
      <c r="AC73" s="142"/>
      <c r="AD73" s="167"/>
      <c r="AE73" s="181" t="s">
        <v>121</v>
      </c>
    </row>
    <row r="74" spans="2:31" ht="11.25" customHeight="1" collapsed="1" x14ac:dyDescent="0.2">
      <c r="B74" s="180" t="s">
        <v>120</v>
      </c>
      <c r="C74" s="5"/>
      <c r="D74" s="5"/>
      <c r="E74" s="5"/>
      <c r="F74" s="5"/>
      <c r="G74" s="5"/>
      <c r="H74" s="5"/>
      <c r="I74" s="5">
        <v>461</v>
      </c>
      <c r="J74" s="5">
        <v>1024.954</v>
      </c>
      <c r="K74" s="5">
        <v>1886</v>
      </c>
      <c r="L74" s="5"/>
      <c r="M74" s="103"/>
      <c r="N74" s="103"/>
      <c r="O74" s="103"/>
      <c r="P74" s="103">
        <v>2847.7543113500001</v>
      </c>
      <c r="Q74" s="103">
        <v>3658</v>
      </c>
      <c r="R74" s="103">
        <v>7410.6900690000002</v>
      </c>
      <c r="S74" s="103">
        <v>84.597932000000014</v>
      </c>
      <c r="T74" s="103">
        <v>-5618</v>
      </c>
      <c r="U74" s="103"/>
      <c r="V74" s="103">
        <v>2000</v>
      </c>
      <c r="W74" s="103"/>
      <c r="X74" s="103">
        <v>1669</v>
      </c>
      <c r="Y74" s="104">
        <v>1000</v>
      </c>
      <c r="Z74" s="103">
        <v>5499</v>
      </c>
      <c r="AA74" s="103">
        <v>9217</v>
      </c>
      <c r="AB74" s="105">
        <v>368</v>
      </c>
      <c r="AC74" s="105">
        <v>53.09</v>
      </c>
      <c r="AD74" s="161">
        <v>988.2</v>
      </c>
      <c r="AE74" s="183" t="s">
        <v>122</v>
      </c>
    </row>
    <row r="75" spans="2:31" ht="11.25" hidden="1" customHeight="1" outlineLevel="1" x14ac:dyDescent="0.2">
      <c r="B75" s="46" t="s">
        <v>123</v>
      </c>
      <c r="C75" s="83"/>
      <c r="D75" s="83"/>
      <c r="E75" s="83"/>
      <c r="F75" s="83"/>
      <c r="G75" s="83"/>
      <c r="H75" s="83"/>
      <c r="I75" s="83">
        <v>461</v>
      </c>
      <c r="J75" s="83">
        <v>1024.954</v>
      </c>
      <c r="K75" s="83">
        <v>1886</v>
      </c>
      <c r="L75" s="83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6"/>
      <c r="Z75" s="107"/>
      <c r="AA75" s="107"/>
      <c r="AB75" s="140"/>
      <c r="AC75" s="140"/>
      <c r="AD75" s="165"/>
      <c r="AE75" s="181" t="s">
        <v>195</v>
      </c>
    </row>
    <row r="76" spans="2:31" ht="11.25" hidden="1" customHeight="1" outlineLevel="1" x14ac:dyDescent="0.2">
      <c r="B76" s="46" t="s">
        <v>124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107"/>
      <c r="N76" s="107"/>
      <c r="O76" s="107"/>
      <c r="P76" s="107"/>
      <c r="Q76" s="107"/>
      <c r="R76" s="107">
        <v>2390.3600690000003</v>
      </c>
      <c r="S76" s="107">
        <v>84.597932000000014</v>
      </c>
      <c r="T76" s="107"/>
      <c r="U76" s="107"/>
      <c r="V76" s="107"/>
      <c r="W76" s="107"/>
      <c r="X76" s="107"/>
      <c r="Y76" s="106"/>
      <c r="Z76" s="107"/>
      <c r="AA76" s="107"/>
      <c r="AB76" s="140"/>
      <c r="AC76" s="140"/>
      <c r="AD76" s="165"/>
      <c r="AE76" s="181" t="s">
        <v>196</v>
      </c>
    </row>
    <row r="77" spans="2:31" ht="11.25" hidden="1" customHeight="1" outlineLevel="1" x14ac:dyDescent="0.2">
      <c r="B77" s="2" t="s">
        <v>125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107"/>
      <c r="N77" s="107"/>
      <c r="O77" s="107"/>
      <c r="P77" s="107"/>
      <c r="Q77" s="107">
        <v>3000</v>
      </c>
      <c r="R77" s="107">
        <v>2520.33</v>
      </c>
      <c r="S77" s="107"/>
      <c r="T77" s="107"/>
      <c r="U77" s="107"/>
      <c r="V77" s="107">
        <v>2000</v>
      </c>
      <c r="W77" s="107"/>
      <c r="X77" s="107">
        <v>1500</v>
      </c>
      <c r="Y77" s="106">
        <v>5000</v>
      </c>
      <c r="Z77" s="107">
        <v>0</v>
      </c>
      <c r="AA77" s="107">
        <v>1450</v>
      </c>
      <c r="AB77" s="140"/>
      <c r="AC77" s="140"/>
      <c r="AD77" s="165"/>
      <c r="AE77" s="181" t="s">
        <v>197</v>
      </c>
    </row>
    <row r="78" spans="2:31" ht="11.25" hidden="1" customHeight="1" outlineLevel="1" x14ac:dyDescent="0.2">
      <c r="B78" s="46" t="s">
        <v>126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107"/>
      <c r="N78" s="107"/>
      <c r="O78" s="107"/>
      <c r="P78" s="107"/>
      <c r="Q78" s="107"/>
      <c r="R78" s="107"/>
      <c r="S78" s="107"/>
      <c r="T78" s="107">
        <v>-5618</v>
      </c>
      <c r="U78" s="107"/>
      <c r="V78" s="107"/>
      <c r="W78" s="107"/>
      <c r="X78" s="107"/>
      <c r="Y78" s="106"/>
      <c r="Z78" s="107"/>
      <c r="AA78" s="107"/>
      <c r="AB78" s="140"/>
      <c r="AC78" s="140"/>
      <c r="AD78" s="165"/>
      <c r="AE78" s="181" t="s">
        <v>198</v>
      </c>
    </row>
    <row r="79" spans="2:31" ht="11.25" customHeight="1" outlineLevel="1" x14ac:dyDescent="0.2">
      <c r="B79" s="46" t="s">
        <v>127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107"/>
      <c r="N79" s="107"/>
      <c r="O79" s="107"/>
      <c r="P79" s="107">
        <v>2847.7543113500001</v>
      </c>
      <c r="Q79" s="107">
        <v>658</v>
      </c>
      <c r="R79" s="107">
        <v>2500</v>
      </c>
      <c r="S79" s="107"/>
      <c r="T79" s="107"/>
      <c r="U79" s="107"/>
      <c r="V79" s="107"/>
      <c r="W79" s="107"/>
      <c r="X79" s="107">
        <v>169</v>
      </c>
      <c r="Y79" s="106"/>
      <c r="Z79" s="107"/>
      <c r="AA79" s="107"/>
      <c r="AB79" s="145">
        <v>368</v>
      </c>
      <c r="AC79" s="145">
        <v>53.09</v>
      </c>
      <c r="AD79" s="168">
        <v>988.2</v>
      </c>
      <c r="AE79" s="181" t="s">
        <v>199</v>
      </c>
    </row>
    <row r="80" spans="2:31" s="48" customFormat="1" ht="11.25" customHeight="1" x14ac:dyDescent="0.2">
      <c r="B80" s="8" t="s">
        <v>128</v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>
        <v>1500</v>
      </c>
      <c r="Y80" s="103">
        <v>5000</v>
      </c>
      <c r="Z80" s="103"/>
      <c r="AA80" s="103">
        <v>1450</v>
      </c>
      <c r="AB80" s="141"/>
      <c r="AC80" s="141"/>
      <c r="AD80" s="161">
        <v>200</v>
      </c>
      <c r="AE80" s="185" t="s">
        <v>129</v>
      </c>
    </row>
    <row r="81" spans="2:31" s="48" customFormat="1" ht="11.25" hidden="1" customHeight="1" x14ac:dyDescent="0.2">
      <c r="B81" s="8"/>
      <c r="C81" s="5"/>
      <c r="D81" s="5"/>
      <c r="E81" s="5"/>
      <c r="F81" s="5"/>
      <c r="G81" s="5"/>
      <c r="H81" s="5"/>
      <c r="I81" s="5"/>
      <c r="J81" s="5"/>
      <c r="K81" s="5"/>
      <c r="L81" s="5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41"/>
      <c r="AC81" s="141"/>
      <c r="AD81" s="161"/>
      <c r="AE81" s="185"/>
    </row>
    <row r="82" spans="2:31" s="48" customFormat="1" ht="11.25" customHeight="1" x14ac:dyDescent="0.2">
      <c r="B82" s="8" t="s">
        <v>203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41"/>
      <c r="AC82" s="141"/>
      <c r="AD82" s="161">
        <v>12052.4</v>
      </c>
      <c r="AE82" s="186" t="s">
        <v>213</v>
      </c>
    </row>
    <row r="83" spans="2:31" s="48" customFormat="1" ht="11.25" customHeight="1" x14ac:dyDescent="0.2">
      <c r="B83" s="178" t="s">
        <v>204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41"/>
      <c r="AC83" s="141"/>
      <c r="AD83" s="162">
        <f>AD82</f>
        <v>12052.4</v>
      </c>
      <c r="AE83" s="185" t="s">
        <v>214</v>
      </c>
    </row>
    <row r="84" spans="2:31" ht="15" customHeight="1" x14ac:dyDescent="0.2">
      <c r="B84" s="42" t="s">
        <v>130</v>
      </c>
      <c r="C84" s="5">
        <v>-17202</v>
      </c>
      <c r="D84" s="5">
        <v>-16509</v>
      </c>
      <c r="E84" s="5">
        <v>-22820</v>
      </c>
      <c r="F84" s="5">
        <v>-35301.762709999988</v>
      </c>
      <c r="G84" s="5">
        <v>-41780.881090000017</v>
      </c>
      <c r="H84" s="5">
        <v>-39104.862179999982</v>
      </c>
      <c r="I84" s="5">
        <v>-42530.176620000013</v>
      </c>
      <c r="J84" s="5">
        <v>-39978.461169999995</v>
      </c>
      <c r="K84" s="5">
        <v>-40409.930115898838</v>
      </c>
      <c r="L84" s="5">
        <v>-37921.528273963486</v>
      </c>
      <c r="M84" s="103">
        <v>-33928.28</v>
      </c>
      <c r="N84" s="103">
        <v>-38083.298000000039</v>
      </c>
      <c r="O84" s="103">
        <v>-28176.742798617866</v>
      </c>
      <c r="P84" s="103">
        <v>-29371.702568998473</v>
      </c>
      <c r="Q84" s="103">
        <v>-34118.621009680093</v>
      </c>
      <c r="R84" s="103">
        <v>-60254.238446735835</v>
      </c>
      <c r="S84" s="103">
        <v>-80882.658513047674</v>
      </c>
      <c r="T84" s="103">
        <v>-38031</v>
      </c>
      <c r="U84" s="103">
        <v>-45831</v>
      </c>
      <c r="V84" s="103">
        <v>-45856.599999999977</v>
      </c>
      <c r="W84" s="103">
        <v>-66939.599999999977</v>
      </c>
      <c r="X84" s="103">
        <v>-72128</v>
      </c>
      <c r="Y84" s="104">
        <v>-58202</v>
      </c>
      <c r="Z84" s="103">
        <v>-26676</v>
      </c>
      <c r="AA84" s="103">
        <v>-31012.359999999986</v>
      </c>
      <c r="AB84" s="105">
        <v>-26237.710000000079</v>
      </c>
      <c r="AC84" s="105">
        <v>-31548.549999999988</v>
      </c>
      <c r="AD84" s="161">
        <f>AD6-AD31</f>
        <v>-110373.82</v>
      </c>
      <c r="AE84" s="187" t="s">
        <v>131</v>
      </c>
    </row>
    <row r="85" spans="2:31" ht="11.25" customHeight="1" x14ac:dyDescent="0.2">
      <c r="B85" s="95" t="s">
        <v>132</v>
      </c>
      <c r="C85" s="5">
        <v>17202</v>
      </c>
      <c r="D85" s="5">
        <v>16509</v>
      </c>
      <c r="E85" s="5">
        <v>22820</v>
      </c>
      <c r="F85" s="5">
        <v>35301.762709999988</v>
      </c>
      <c r="G85" s="5">
        <v>41780.88109000001</v>
      </c>
      <c r="H85" s="5">
        <v>39104.960070000001</v>
      </c>
      <c r="I85" s="5">
        <v>42530.114400000006</v>
      </c>
      <c r="J85" s="5">
        <v>39978.630000000005</v>
      </c>
      <c r="K85" s="5">
        <v>40409.93011589878</v>
      </c>
      <c r="L85" s="5">
        <v>37921.099999999991</v>
      </c>
      <c r="M85" s="103">
        <v>33928.280000000028</v>
      </c>
      <c r="N85" s="103">
        <v>38083.231000000029</v>
      </c>
      <c r="O85" s="103">
        <v>28176.258618317865</v>
      </c>
      <c r="P85" s="103">
        <v>29371.702568998531</v>
      </c>
      <c r="Q85" s="103">
        <v>34118.767409680004</v>
      </c>
      <c r="R85" s="103">
        <v>60253.971389436956</v>
      </c>
      <c r="S85" s="103">
        <v>80882.536093047704</v>
      </c>
      <c r="T85" s="103">
        <v>38031</v>
      </c>
      <c r="U85" s="103">
        <v>45831</v>
      </c>
      <c r="V85" s="103">
        <v>45856.6</v>
      </c>
      <c r="W85" s="103">
        <v>66939.600000000006</v>
      </c>
      <c r="X85" s="103">
        <v>72128</v>
      </c>
      <c r="Y85" s="104">
        <v>58202</v>
      </c>
      <c r="Z85" s="103">
        <v>26676</v>
      </c>
      <c r="AA85" s="103">
        <v>31012.420000000042</v>
      </c>
      <c r="AB85" s="105">
        <v>26237.710000000079</v>
      </c>
      <c r="AC85" s="105">
        <v>31548.549999999996</v>
      </c>
      <c r="AD85" s="161">
        <f>AD92+AD86</f>
        <v>110373.98000000013</v>
      </c>
      <c r="AE85" s="187" t="s">
        <v>133</v>
      </c>
    </row>
    <row r="86" spans="2:31" ht="11.25" customHeight="1" x14ac:dyDescent="0.2">
      <c r="B86" s="96" t="s">
        <v>134</v>
      </c>
      <c r="C86" s="81">
        <v>11624</v>
      </c>
      <c r="D86" s="81">
        <v>15817</v>
      </c>
      <c r="E86" s="81">
        <v>14876</v>
      </c>
      <c r="F86" s="81">
        <v>28293.025189999997</v>
      </c>
      <c r="G86" s="81">
        <v>37725.549670000022</v>
      </c>
      <c r="H86" s="81">
        <v>27596.439149999998</v>
      </c>
      <c r="I86" s="81">
        <v>27928</v>
      </c>
      <c r="J86" s="81">
        <v>29960</v>
      </c>
      <c r="K86" s="81">
        <v>28265.713845898783</v>
      </c>
      <c r="L86" s="81">
        <v>21393.37</v>
      </c>
      <c r="M86" s="104">
        <v>23923.550000000028</v>
      </c>
      <c r="N86" s="104">
        <v>30870.091000000029</v>
      </c>
      <c r="O86" s="104">
        <v>23298.298709600065</v>
      </c>
      <c r="P86" s="104">
        <v>23622.624325224031</v>
      </c>
      <c r="Q86" s="104">
        <v>28829.451108032445</v>
      </c>
      <c r="R86" s="104">
        <v>24416.547369987667</v>
      </c>
      <c r="S86" s="104">
        <v>70701.015096568881</v>
      </c>
      <c r="T86" s="104">
        <v>13155</v>
      </c>
      <c r="U86" s="104">
        <v>26073</v>
      </c>
      <c r="V86" s="104">
        <v>26494.6</v>
      </c>
      <c r="W86" s="104">
        <v>56128.6</v>
      </c>
      <c r="X86" s="104">
        <v>42237</v>
      </c>
      <c r="Y86" s="104">
        <v>-6403</v>
      </c>
      <c r="Z86" s="104">
        <v>9176</v>
      </c>
      <c r="AA86" s="104">
        <v>1899.0800000000399</v>
      </c>
      <c r="AB86" s="105">
        <v>-6866.1399999999194</v>
      </c>
      <c r="AC86" s="105">
        <v>40931.53</v>
      </c>
      <c r="AD86" s="161">
        <v>49426.03000000013</v>
      </c>
      <c r="AE86" s="177" t="s">
        <v>67</v>
      </c>
    </row>
    <row r="87" spans="2:31" ht="11.25" customHeight="1" x14ac:dyDescent="0.2">
      <c r="B87" s="97" t="s">
        <v>135</v>
      </c>
      <c r="C87" s="83"/>
      <c r="D87" s="83">
        <v>2358</v>
      </c>
      <c r="E87" s="83">
        <v>309</v>
      </c>
      <c r="F87" s="83">
        <v>615.51787999999999</v>
      </c>
      <c r="G87" s="83">
        <v>910.34706999999992</v>
      </c>
      <c r="H87" s="83">
        <v>132.54526000000001</v>
      </c>
      <c r="I87" s="83">
        <v>906.29637000000002</v>
      </c>
      <c r="J87" s="83">
        <v>8932</v>
      </c>
      <c r="K87" s="83">
        <v>12685.710019999999</v>
      </c>
      <c r="L87" s="83">
        <v>485.12</v>
      </c>
      <c r="M87" s="107">
        <v>899.22</v>
      </c>
      <c r="N87" s="107">
        <v>14356.27</v>
      </c>
      <c r="O87" s="107">
        <v>886.62040999999999</v>
      </c>
      <c r="P87" s="107">
        <v>1971.5536</v>
      </c>
      <c r="Q87" s="107">
        <v>13246.39674</v>
      </c>
      <c r="R87" s="107">
        <v>5538.4788499999995</v>
      </c>
      <c r="S87" s="107">
        <v>25137.848838549999</v>
      </c>
      <c r="T87" s="107">
        <v>411</v>
      </c>
      <c r="U87" s="107">
        <v>437.5</v>
      </c>
      <c r="V87" s="107">
        <v>1221.3</v>
      </c>
      <c r="W87" s="107">
        <v>16703</v>
      </c>
      <c r="X87" s="107">
        <v>35</v>
      </c>
      <c r="Y87" s="106">
        <v>877</v>
      </c>
      <c r="Z87" s="107">
        <v>2805</v>
      </c>
      <c r="AA87" s="107">
        <v>418.43</v>
      </c>
      <c r="AB87" s="108">
        <v>103.54</v>
      </c>
      <c r="AC87" s="108">
        <v>242.13</v>
      </c>
      <c r="AD87" s="162">
        <v>228.13</v>
      </c>
      <c r="AE87" s="181" t="s">
        <v>136</v>
      </c>
    </row>
    <row r="88" spans="2:31" ht="11.25" hidden="1" customHeight="1" x14ac:dyDescent="0.2">
      <c r="B88" s="97" t="s">
        <v>137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>
        <v>-3473.4</v>
      </c>
      <c r="X88" s="107"/>
      <c r="Y88" s="106"/>
      <c r="Z88" s="107"/>
      <c r="AA88" s="107"/>
      <c r="AB88" s="140"/>
      <c r="AC88" s="140"/>
      <c r="AD88" s="165"/>
      <c r="AE88" s="181" t="s">
        <v>200</v>
      </c>
    </row>
    <row r="89" spans="2:31" ht="11.25" customHeight="1" x14ac:dyDescent="0.2">
      <c r="B89" s="97" t="s">
        <v>138</v>
      </c>
      <c r="C89" s="83"/>
      <c r="D89" s="83"/>
      <c r="E89" s="83"/>
      <c r="F89" s="83"/>
      <c r="G89" s="83"/>
      <c r="H89" s="83">
        <v>28911.879690000002</v>
      </c>
      <c r="I89" s="83">
        <v>27918.715999999986</v>
      </c>
      <c r="J89" s="83">
        <v>20012.580000000002</v>
      </c>
      <c r="K89" s="83">
        <v>17039.8</v>
      </c>
      <c r="L89" s="83">
        <v>19593.25</v>
      </c>
      <c r="M89" s="107">
        <v>20064.86</v>
      </c>
      <c r="N89" s="107">
        <v>14464.56</v>
      </c>
      <c r="O89" s="107">
        <v>20617.137077000036</v>
      </c>
      <c r="P89" s="107">
        <v>20742.108270000044</v>
      </c>
      <c r="Q89" s="107">
        <v>17039.118900000001</v>
      </c>
      <c r="R89" s="107">
        <v>18012.067358609998</v>
      </c>
      <c r="S89" s="107">
        <v>43338.892310000025</v>
      </c>
      <c r="T89" s="107">
        <v>11284</v>
      </c>
      <c r="U89" s="107">
        <v>28174.5</v>
      </c>
      <c r="V89" s="107">
        <v>24783</v>
      </c>
      <c r="W89" s="107">
        <v>46298</v>
      </c>
      <c r="X89" s="107">
        <v>38212</v>
      </c>
      <c r="Y89" s="106">
        <v>-17268</v>
      </c>
      <c r="Z89" s="107">
        <v>10602</v>
      </c>
      <c r="AA89" s="107">
        <v>16285.08</v>
      </c>
      <c r="AB89" s="108">
        <v>19591.21</v>
      </c>
      <c r="AC89" s="108">
        <v>17845.75</v>
      </c>
      <c r="AD89" s="162">
        <v>48379.689999999995</v>
      </c>
      <c r="AE89" s="181" t="s">
        <v>139</v>
      </c>
    </row>
    <row r="90" spans="2:31" ht="11.25" customHeight="1" x14ac:dyDescent="0.2">
      <c r="B90" s="97" t="s">
        <v>51</v>
      </c>
      <c r="C90" s="83">
        <v>11624</v>
      </c>
      <c r="D90" s="83">
        <v>13459</v>
      </c>
      <c r="E90" s="83">
        <v>14567</v>
      </c>
      <c r="F90" s="83">
        <v>27677.507309999997</v>
      </c>
      <c r="G90" s="83">
        <v>36815.202600000019</v>
      </c>
      <c r="H90" s="83">
        <v>-1447.9858000000022</v>
      </c>
      <c r="I90" s="83">
        <v>-897.01236999998582</v>
      </c>
      <c r="J90" s="83">
        <v>1015.42</v>
      </c>
      <c r="K90" s="83">
        <v>-1459.796174101215</v>
      </c>
      <c r="L90" s="83">
        <v>1315</v>
      </c>
      <c r="M90" s="107">
        <v>2959.4700000000266</v>
      </c>
      <c r="N90" s="107">
        <v>2049.2610000000295</v>
      </c>
      <c r="O90" s="107">
        <v>1794.5412226000299</v>
      </c>
      <c r="P90" s="107">
        <v>908.96245522398749</v>
      </c>
      <c r="Q90" s="107">
        <v>-1456.0645319675568</v>
      </c>
      <c r="R90" s="107">
        <v>866.00116137767043</v>
      </c>
      <c r="S90" s="107">
        <v>2224.2739480188611</v>
      </c>
      <c r="T90" s="107">
        <v>1460</v>
      </c>
      <c r="U90" s="107">
        <v>-2539</v>
      </c>
      <c r="V90" s="107">
        <v>490.30000000000018</v>
      </c>
      <c r="W90" s="107">
        <v>-3399</v>
      </c>
      <c r="X90" s="107">
        <v>3990</v>
      </c>
      <c r="Y90" s="106">
        <v>9988</v>
      </c>
      <c r="Z90" s="107">
        <v>-4231</v>
      </c>
      <c r="AA90" s="107">
        <v>-14804.429999999958</v>
      </c>
      <c r="AB90" s="108">
        <v>-26560.889999999919</v>
      </c>
      <c r="AC90" s="108">
        <v>22843.649999999994</v>
      </c>
      <c r="AD90" s="162">
        <v>818.21000000013009</v>
      </c>
      <c r="AE90" s="47" t="s">
        <v>140</v>
      </c>
    </row>
    <row r="91" spans="2:31" ht="11.25" customHeight="1" x14ac:dyDescent="0.2">
      <c r="B91" s="153" t="s">
        <v>141</v>
      </c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107"/>
      <c r="N91" s="107"/>
      <c r="O91" s="107"/>
      <c r="P91" s="107"/>
      <c r="Q91" s="107"/>
      <c r="R91" s="107"/>
      <c r="S91" s="107"/>
      <c r="T91" s="107"/>
      <c r="U91" s="107"/>
      <c r="V91" s="107">
        <v>3478</v>
      </c>
      <c r="W91" s="107">
        <v>-9758</v>
      </c>
      <c r="X91" s="107">
        <v>5494</v>
      </c>
      <c r="Y91" s="107">
        <v>-2537</v>
      </c>
      <c r="Z91" s="107">
        <v>298</v>
      </c>
      <c r="AA91" s="107">
        <v>-10962.47</v>
      </c>
      <c r="AB91" s="140">
        <v>-30533.03</v>
      </c>
      <c r="AC91" s="140">
        <v>16623.88</v>
      </c>
      <c r="AD91" s="162">
        <v>14747.26</v>
      </c>
      <c r="AE91" s="51" t="s">
        <v>142</v>
      </c>
    </row>
    <row r="92" spans="2:31" ht="11.25" customHeight="1" x14ac:dyDescent="0.2">
      <c r="B92" s="96" t="s">
        <v>143</v>
      </c>
      <c r="C92" s="5">
        <v>5578</v>
      </c>
      <c r="D92" s="5">
        <v>692</v>
      </c>
      <c r="E92" s="5">
        <v>7944</v>
      </c>
      <c r="F92" s="5">
        <v>7008.7375199999897</v>
      </c>
      <c r="G92" s="5">
        <v>4055.33141999999</v>
      </c>
      <c r="H92" s="5">
        <v>11508.520920000001</v>
      </c>
      <c r="I92" s="5">
        <v>14602.114400000002</v>
      </c>
      <c r="J92" s="5">
        <v>10018.630000000001</v>
      </c>
      <c r="K92" s="5">
        <v>12144.216270000001</v>
      </c>
      <c r="L92" s="5">
        <v>16527.729999999996</v>
      </c>
      <c r="M92" s="103">
        <v>10004.73</v>
      </c>
      <c r="N92" s="103">
        <v>7213.1399999999994</v>
      </c>
      <c r="O92" s="103">
        <v>4877.9599087178012</v>
      </c>
      <c r="P92" s="103">
        <v>5749.0782437745011</v>
      </c>
      <c r="Q92" s="103">
        <v>5289.3163016475582</v>
      </c>
      <c r="R92" s="103">
        <v>35837.424019449289</v>
      </c>
      <c r="S92" s="103">
        <v>10181.520996478819</v>
      </c>
      <c r="T92" s="103">
        <v>24876</v>
      </c>
      <c r="U92" s="103">
        <v>19758</v>
      </c>
      <c r="V92" s="103">
        <v>19362</v>
      </c>
      <c r="W92" s="103">
        <v>10811</v>
      </c>
      <c r="X92" s="103">
        <v>29891</v>
      </c>
      <c r="Y92" s="104">
        <v>64605</v>
      </c>
      <c r="Z92" s="103">
        <v>17500</v>
      </c>
      <c r="AA92" s="103">
        <v>29113.34</v>
      </c>
      <c r="AB92" s="105">
        <v>33103.85</v>
      </c>
      <c r="AC92" s="105">
        <v>-9382.9800000000032</v>
      </c>
      <c r="AD92" s="161">
        <v>60947.95</v>
      </c>
      <c r="AE92" s="34" t="s">
        <v>69</v>
      </c>
    </row>
    <row r="93" spans="2:31" ht="11.25" customHeight="1" x14ac:dyDescent="0.2">
      <c r="B93" s="97" t="s">
        <v>144</v>
      </c>
      <c r="C93" s="83"/>
      <c r="D93" s="83"/>
      <c r="E93" s="83"/>
      <c r="F93" s="83"/>
      <c r="G93" s="83"/>
      <c r="H93" s="83">
        <v>15516.84</v>
      </c>
      <c r="I93" s="83">
        <v>16944.990000000002</v>
      </c>
      <c r="J93" s="83">
        <v>14034.1</v>
      </c>
      <c r="K93" s="83">
        <v>11277.02</v>
      </c>
      <c r="L93" s="83">
        <v>18723.919999999998</v>
      </c>
      <c r="M93" s="107">
        <v>10840.41</v>
      </c>
      <c r="N93" s="107">
        <v>10377.32</v>
      </c>
      <c r="O93" s="107">
        <v>9220.9771975492004</v>
      </c>
      <c r="P93" s="107">
        <v>9935.7710003906977</v>
      </c>
      <c r="Q93" s="107">
        <v>9108.6797112099994</v>
      </c>
      <c r="R93" s="107">
        <v>39793.774219329993</v>
      </c>
      <c r="S93" s="107">
        <v>15374.639607857092</v>
      </c>
      <c r="T93" s="107">
        <v>59793</v>
      </c>
      <c r="U93" s="107">
        <v>25229</v>
      </c>
      <c r="V93" s="107">
        <v>32257</v>
      </c>
      <c r="W93" s="107">
        <v>22354</v>
      </c>
      <c r="X93" s="107">
        <v>19130</v>
      </c>
      <c r="Y93" s="106">
        <v>79774.5</v>
      </c>
      <c r="Z93" s="107">
        <v>18780</v>
      </c>
      <c r="AA93" s="107">
        <v>23406.67</v>
      </c>
      <c r="AB93" s="143">
        <v>83760.759999999995</v>
      </c>
      <c r="AC93" s="143">
        <v>20493.28</v>
      </c>
      <c r="AD93" s="169">
        <v>97466.89</v>
      </c>
      <c r="AE93" s="47" t="s">
        <v>145</v>
      </c>
    </row>
    <row r="94" spans="2:31" ht="11.25" customHeight="1" x14ac:dyDescent="0.2">
      <c r="B94" s="153" t="s">
        <v>146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>
        <v>22354</v>
      </c>
      <c r="X94" s="107">
        <v>19130</v>
      </c>
      <c r="Y94" s="106">
        <v>17832</v>
      </c>
      <c r="Z94" s="107">
        <v>18780</v>
      </c>
      <c r="AA94" s="107">
        <v>23406.67</v>
      </c>
      <c r="AB94" s="108">
        <v>21232.059999999998</v>
      </c>
      <c r="AC94" s="108">
        <v>20493.28</v>
      </c>
      <c r="AD94" s="162">
        <v>17009.89</v>
      </c>
      <c r="AE94" s="51" t="s">
        <v>147</v>
      </c>
    </row>
    <row r="95" spans="2:31" ht="11.25" customHeight="1" x14ac:dyDescent="0.2">
      <c r="B95" s="153" t="s">
        <v>148</v>
      </c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>
        <v>0</v>
      </c>
      <c r="X95" s="107">
        <v>0</v>
      </c>
      <c r="Y95" s="106">
        <v>61942.5</v>
      </c>
      <c r="Z95" s="107">
        <v>0</v>
      </c>
      <c r="AA95" s="107">
        <v>0</v>
      </c>
      <c r="AB95" s="108">
        <v>62528.7</v>
      </c>
      <c r="AC95" s="108">
        <v>0</v>
      </c>
      <c r="AD95" s="162">
        <v>80457</v>
      </c>
      <c r="AE95" s="51" t="s">
        <v>149</v>
      </c>
    </row>
    <row r="96" spans="2:31" ht="11.25" customHeight="1" x14ac:dyDescent="0.2">
      <c r="B96" s="97" t="s">
        <v>150</v>
      </c>
      <c r="C96" s="83"/>
      <c r="D96" s="83"/>
      <c r="E96" s="83"/>
      <c r="F96" s="83"/>
      <c r="G96" s="83"/>
      <c r="H96" s="83">
        <v>-2726.58</v>
      </c>
      <c r="I96" s="83">
        <v>-1492</v>
      </c>
      <c r="J96" s="83">
        <v>-3016.01</v>
      </c>
      <c r="K96" s="83">
        <v>1685.6262700000013</v>
      </c>
      <c r="L96" s="83">
        <v>436.14</v>
      </c>
      <c r="M96" s="107">
        <v>1565.57</v>
      </c>
      <c r="N96" s="107">
        <v>-139.62</v>
      </c>
      <c r="O96" s="107">
        <v>-978.85270483139993</v>
      </c>
      <c r="P96" s="107">
        <v>403.27941949280353</v>
      </c>
      <c r="Q96" s="107">
        <v>278.93882075400091</v>
      </c>
      <c r="R96" s="107">
        <v>291.8293490093015</v>
      </c>
      <c r="S96" s="107">
        <v>567.27430426172725</v>
      </c>
      <c r="T96" s="107">
        <v>-1705</v>
      </c>
      <c r="U96" s="107">
        <v>2142</v>
      </c>
      <c r="V96" s="107">
        <v>-2226</v>
      </c>
      <c r="W96" s="107">
        <v>1231</v>
      </c>
      <c r="X96" s="107">
        <v>-1854</v>
      </c>
      <c r="Y96" s="106">
        <v>-2992</v>
      </c>
      <c r="Z96" s="107">
        <v>-408</v>
      </c>
      <c r="AA96" s="107">
        <v>169.36</v>
      </c>
      <c r="AB96" s="108">
        <v>105.57</v>
      </c>
      <c r="AC96" s="106">
        <v>-1728.7</v>
      </c>
      <c r="AD96" s="162">
        <v>1386.36</v>
      </c>
      <c r="AE96" s="47" t="s">
        <v>151</v>
      </c>
    </row>
    <row r="97" spans="2:34" ht="11.25" customHeight="1" x14ac:dyDescent="0.2">
      <c r="B97" s="98" t="s">
        <v>152</v>
      </c>
      <c r="C97" s="85"/>
      <c r="D97" s="85"/>
      <c r="E97" s="85"/>
      <c r="F97" s="85"/>
      <c r="G97" s="85"/>
      <c r="H97" s="85">
        <v>-1281.7390800000001</v>
      </c>
      <c r="I97" s="85">
        <v>-850.87559999999996</v>
      </c>
      <c r="J97" s="85">
        <v>-999.46</v>
      </c>
      <c r="K97" s="85">
        <v>-818.43</v>
      </c>
      <c r="L97" s="85">
        <v>-2632.33</v>
      </c>
      <c r="M97" s="111">
        <v>-2401.25</v>
      </c>
      <c r="N97" s="111">
        <v>-3024.56</v>
      </c>
      <c r="O97" s="111">
        <v>-3364.1645839999996</v>
      </c>
      <c r="P97" s="111">
        <v>-4589.9721761089995</v>
      </c>
      <c r="Q97" s="111">
        <v>-4098.3022303164425</v>
      </c>
      <c r="R97" s="111">
        <v>-4248.1795488900007</v>
      </c>
      <c r="S97" s="111">
        <v>-5760.39291564</v>
      </c>
      <c r="T97" s="111">
        <v>-33212</v>
      </c>
      <c r="U97" s="111">
        <v>-7613</v>
      </c>
      <c r="V97" s="111">
        <v>-10669</v>
      </c>
      <c r="W97" s="111">
        <v>-12774</v>
      </c>
      <c r="X97" s="111">
        <v>-17845</v>
      </c>
      <c r="Y97" s="112">
        <v>-61693</v>
      </c>
      <c r="Z97" s="111">
        <v>-21998</v>
      </c>
      <c r="AA97" s="111">
        <v>-25768.69</v>
      </c>
      <c r="AB97" s="113">
        <v>-51678.48</v>
      </c>
      <c r="AC97" s="112">
        <v>-29790.560000000001</v>
      </c>
      <c r="AD97" s="175">
        <v>-61698.3</v>
      </c>
      <c r="AE97" s="54" t="s">
        <v>153</v>
      </c>
    </row>
    <row r="98" spans="2:34" ht="11.25" customHeight="1" x14ac:dyDescent="0.2">
      <c r="B98" s="154" t="s">
        <v>148</v>
      </c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>
        <v>0</v>
      </c>
      <c r="X98" s="111">
        <v>0</v>
      </c>
      <c r="Y98" s="112">
        <v>-41295</v>
      </c>
      <c r="Z98" s="111">
        <v>0</v>
      </c>
      <c r="AA98" s="111">
        <v>0</v>
      </c>
      <c r="AB98" s="147">
        <v>-25012</v>
      </c>
      <c r="AC98" s="150"/>
      <c r="AD98" s="162">
        <v>-30945</v>
      </c>
      <c r="AE98" s="51" t="s">
        <v>154</v>
      </c>
    </row>
    <row r="99" spans="2:34" ht="11.25" customHeight="1" x14ac:dyDescent="0.2">
      <c r="B99" s="98" t="s">
        <v>155</v>
      </c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>
        <v>30460</v>
      </c>
      <c r="Y99" s="112">
        <v>49515.5</v>
      </c>
      <c r="Z99" s="111">
        <v>21126</v>
      </c>
      <c r="AA99" s="111">
        <v>31306</v>
      </c>
      <c r="AB99" s="113">
        <v>916</v>
      </c>
      <c r="AC99" s="112">
        <v>1643</v>
      </c>
      <c r="AD99" s="175">
        <v>23793</v>
      </c>
      <c r="AE99" s="54" t="s">
        <v>156</v>
      </c>
    </row>
    <row r="100" spans="2:34" ht="20.25" customHeight="1" x14ac:dyDescent="0.2">
      <c r="B100" s="99" t="s">
        <v>157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14"/>
      <c r="N100" s="114"/>
      <c r="O100" s="114"/>
      <c r="P100" s="114"/>
      <c r="Q100" s="114"/>
      <c r="R100" s="114"/>
      <c r="S100" s="114"/>
      <c r="T100" s="114"/>
      <c r="U100" s="114"/>
      <c r="V100" s="115"/>
      <c r="W100" s="115"/>
      <c r="X100" s="115"/>
      <c r="Y100" s="116"/>
      <c r="Z100" s="115"/>
      <c r="AA100" s="115"/>
      <c r="AB100" s="146"/>
      <c r="AC100" s="151"/>
      <c r="AD100" s="151"/>
      <c r="AE100" s="58" t="s">
        <v>157</v>
      </c>
    </row>
    <row r="101" spans="2:34" ht="12" customHeight="1" x14ac:dyDescent="0.2">
      <c r="B101" s="100" t="s">
        <v>158</v>
      </c>
      <c r="C101" s="3">
        <v>-17202</v>
      </c>
      <c r="D101" s="3">
        <v>-16509</v>
      </c>
      <c r="E101" s="3">
        <v>-22820</v>
      </c>
      <c r="F101" s="3">
        <v>-35301.762709999988</v>
      </c>
      <c r="G101" s="3">
        <v>-41780.881090000017</v>
      </c>
      <c r="H101" s="3">
        <v>-39104.862179999982</v>
      </c>
      <c r="I101" s="3">
        <v>-42530.176620000013</v>
      </c>
      <c r="J101" s="3">
        <v>-39978.461169999995</v>
      </c>
      <c r="K101" s="3">
        <v>-40409.930115898838</v>
      </c>
      <c r="L101" s="3">
        <v>-37921.528273963486</v>
      </c>
      <c r="M101" s="117">
        <v>-33928.28</v>
      </c>
      <c r="N101" s="117">
        <v>-38083.298000000039</v>
      </c>
      <c r="O101" s="117">
        <v>-28176.742798617866</v>
      </c>
      <c r="P101" s="117">
        <v>-29371.702568998473</v>
      </c>
      <c r="Q101" s="117">
        <v>-34118.621009680093</v>
      </c>
      <c r="R101" s="117">
        <v>-60254.238446735835</v>
      </c>
      <c r="S101" s="117">
        <v>-80882.658513047674</v>
      </c>
      <c r="T101" s="117">
        <v>-38031</v>
      </c>
      <c r="U101" s="117">
        <v>-45831</v>
      </c>
      <c r="V101" s="117">
        <v>-45856.599999999977</v>
      </c>
      <c r="W101" s="117">
        <v>-66939.599999999977</v>
      </c>
      <c r="X101" s="117">
        <v>-72128</v>
      </c>
      <c r="Y101" s="118">
        <v>-58202</v>
      </c>
      <c r="Z101" s="117">
        <v>-26676</v>
      </c>
      <c r="AA101" s="117">
        <v>-31012.359999999986</v>
      </c>
      <c r="AB101" s="144">
        <v>-26237.710000000079</v>
      </c>
      <c r="AC101" s="118">
        <v>-31548.549999999988</v>
      </c>
      <c r="AD101" s="173">
        <f>AD84</f>
        <v>-110373.82</v>
      </c>
      <c r="AE101" s="4" t="s">
        <v>159</v>
      </c>
    </row>
    <row r="102" spans="2:34" ht="12" customHeight="1" x14ac:dyDescent="0.2">
      <c r="B102" s="10" t="s">
        <v>160</v>
      </c>
      <c r="C102" s="5">
        <v>-5960</v>
      </c>
      <c r="D102" s="5">
        <v>-10191</v>
      </c>
      <c r="E102" s="5">
        <v>-3712</v>
      </c>
      <c r="F102" s="5">
        <v>-18733.782559999985</v>
      </c>
      <c r="G102" s="5">
        <v>-27921.857360000016</v>
      </c>
      <c r="H102" s="5">
        <v>-14889.522179999982</v>
      </c>
      <c r="I102" s="5">
        <v>-8410.0866200000164</v>
      </c>
      <c r="J102" s="5">
        <v>-3704.461169999995</v>
      </c>
      <c r="K102" s="5">
        <v>2986.8171041011665</v>
      </c>
      <c r="L102" s="5">
        <v>3.598726036514563</v>
      </c>
      <c r="M102" s="103">
        <v>-2456.5</v>
      </c>
      <c r="N102" s="103">
        <v>182.46499999996013</v>
      </c>
      <c r="O102" s="103">
        <v>10198.371490819343</v>
      </c>
      <c r="P102" s="103">
        <v>21736.374464922519</v>
      </c>
      <c r="Q102" s="103">
        <v>25920.929106369898</v>
      </c>
      <c r="R102" s="103">
        <v>36049.039466559159</v>
      </c>
      <c r="S102" s="103">
        <v>14998.386980166673</v>
      </c>
      <c r="T102" s="103">
        <v>29461</v>
      </c>
      <c r="U102" s="103">
        <v>24848</v>
      </c>
      <c r="V102" s="103">
        <v>17799.200000000026</v>
      </c>
      <c r="W102" s="103">
        <v>-1462.5999999999767</v>
      </c>
      <c r="X102" s="103">
        <v>-9879</v>
      </c>
      <c r="Y102" s="104">
        <v>5857</v>
      </c>
      <c r="Z102" s="103">
        <v>38301</v>
      </c>
      <c r="AA102" s="103">
        <v>46659.920000000013</v>
      </c>
      <c r="AB102" s="159">
        <v>52196.669999999925</v>
      </c>
      <c r="AC102" s="158">
        <v>43444.060000000012</v>
      </c>
      <c r="AD102" s="174">
        <f>AD84+AD60+AD81</f>
        <v>-25293.190000000002</v>
      </c>
      <c r="AE102" s="6" t="s">
        <v>161</v>
      </c>
    </row>
    <row r="103" spans="2:34" ht="12" customHeight="1" x14ac:dyDescent="0.2">
      <c r="B103" s="10" t="s">
        <v>162</v>
      </c>
      <c r="C103" s="5">
        <v>-13611</v>
      </c>
      <c r="D103" s="5">
        <v>-10893</v>
      </c>
      <c r="E103" s="5">
        <v>-17836</v>
      </c>
      <c r="F103" s="5">
        <v>-26731.14167999999</v>
      </c>
      <c r="G103" s="5">
        <v>-23001.685800000014</v>
      </c>
      <c r="H103" s="5">
        <v>-3212.7317599999806</v>
      </c>
      <c r="I103" s="5">
        <v>-7592.1866200000077</v>
      </c>
      <c r="J103" s="5">
        <v>-10405.825169999996</v>
      </c>
      <c r="K103" s="5">
        <v>-16790.407025898839</v>
      </c>
      <c r="L103" s="5">
        <v>-13159.118273963486</v>
      </c>
      <c r="M103" s="103">
        <v>-4104.5599999999977</v>
      </c>
      <c r="N103" s="103">
        <v>-9660.3280000000377</v>
      </c>
      <c r="O103" s="103">
        <v>-2147.8264596178633</v>
      </c>
      <c r="P103" s="103">
        <v>-4366.1257665234698</v>
      </c>
      <c r="Q103" s="103">
        <v>-8524.2273596375926</v>
      </c>
      <c r="R103" s="103">
        <v>-28947.678620545834</v>
      </c>
      <c r="S103" s="103">
        <v>-44581.347458577678</v>
      </c>
      <c r="T103" s="103">
        <v>3573</v>
      </c>
      <c r="U103" s="103">
        <v>-4710</v>
      </c>
      <c r="V103" s="103">
        <v>-4358.7999999999738</v>
      </c>
      <c r="W103" s="103">
        <v>-23604.599999999977</v>
      </c>
      <c r="X103" s="103">
        <v>-32053</v>
      </c>
      <c r="Y103" s="104">
        <v>-19559</v>
      </c>
      <c r="Z103" s="103">
        <v>9583</v>
      </c>
      <c r="AA103" s="103">
        <v>891.42000000001281</v>
      </c>
      <c r="AB103" s="105">
        <v>10275.659999999923</v>
      </c>
      <c r="AC103" s="104">
        <v>3594.2700000000114</v>
      </c>
      <c r="AD103" s="161">
        <f>AD84+AD37</f>
        <v>-75980.420000000013</v>
      </c>
      <c r="AE103" s="6" t="s">
        <v>163</v>
      </c>
    </row>
    <row r="104" spans="2:34" ht="12" customHeight="1" x14ac:dyDescent="0.2">
      <c r="B104" s="10" t="s">
        <v>164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>
        <v>7083.61</v>
      </c>
      <c r="W104" s="117">
        <v>14195.91</v>
      </c>
      <c r="X104" s="117">
        <v>9293.8799999999992</v>
      </c>
      <c r="Y104" s="117">
        <v>11961.8</v>
      </c>
      <c r="Z104" s="117">
        <v>10463.68</v>
      </c>
      <c r="AA104" s="117">
        <v>21904</v>
      </c>
      <c r="AB104" s="144">
        <v>49440</v>
      </c>
      <c r="AC104" s="118">
        <v>16175.529999999999</v>
      </c>
      <c r="AD104" s="161">
        <f>18028.277259-10235.21641</f>
        <v>7793.0608489999977</v>
      </c>
      <c r="AE104" s="4" t="s">
        <v>165</v>
      </c>
    </row>
    <row r="105" spans="2:34" ht="12" customHeight="1" x14ac:dyDescent="0.25">
      <c r="B105" s="10" t="s">
        <v>166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>
        <v>821182.39</v>
      </c>
      <c r="W105" s="117">
        <v>936383.09</v>
      </c>
      <c r="X105" s="117">
        <v>995872.12</v>
      </c>
      <c r="Y105" s="117">
        <v>1031267.2</v>
      </c>
      <c r="Z105" s="117">
        <v>1056146.32</v>
      </c>
      <c r="AA105" s="117">
        <v>1066264.8719873917</v>
      </c>
      <c r="AB105" s="144">
        <v>1057844.5062869366</v>
      </c>
      <c r="AC105" s="118">
        <v>1096450.3811071438</v>
      </c>
      <c r="AD105" s="173">
        <f>AD106-AD104</f>
        <v>1216448.939151</v>
      </c>
      <c r="AE105" s="4" t="s">
        <v>167</v>
      </c>
      <c r="AH105" s="172"/>
    </row>
    <row r="106" spans="2:34" s="48" customFormat="1" ht="12" customHeight="1" x14ac:dyDescent="0.2">
      <c r="B106" s="10" t="s">
        <v>168</v>
      </c>
      <c r="C106" s="3">
        <v>7152.9790000000003</v>
      </c>
      <c r="D106" s="3">
        <v>16804.98</v>
      </c>
      <c r="E106" s="3">
        <v>34236.491999999998</v>
      </c>
      <c r="F106" s="3">
        <v>116331</v>
      </c>
      <c r="G106" s="3">
        <v>170764</v>
      </c>
      <c r="H106" s="3">
        <v>214199</v>
      </c>
      <c r="I106" s="3">
        <v>251817</v>
      </c>
      <c r="J106" s="3">
        <v>319608</v>
      </c>
      <c r="K106" s="3">
        <v>339640</v>
      </c>
      <c r="L106" s="3">
        <v>391314</v>
      </c>
      <c r="M106" s="117">
        <v>408290</v>
      </c>
      <c r="N106" s="117">
        <v>423965</v>
      </c>
      <c r="O106" s="117">
        <v>468087</v>
      </c>
      <c r="P106" s="117">
        <v>494737.23564182845</v>
      </c>
      <c r="Q106" s="117">
        <v>517031.38323984283</v>
      </c>
      <c r="R106" s="117">
        <v>595882.60871530464</v>
      </c>
      <c r="S106" s="117">
        <v>682546.23600000003</v>
      </c>
      <c r="T106" s="117">
        <v>715518.26852856996</v>
      </c>
      <c r="U106" s="117">
        <v>772734.80459999992</v>
      </c>
      <c r="V106" s="117">
        <v>828266</v>
      </c>
      <c r="W106" s="117">
        <v>950579</v>
      </c>
      <c r="X106" s="117">
        <v>1005166</v>
      </c>
      <c r="Y106" s="118">
        <v>1043229</v>
      </c>
      <c r="Z106" s="117">
        <v>1066610</v>
      </c>
      <c r="AA106" s="117">
        <v>1088168.8719873917</v>
      </c>
      <c r="AB106" s="144">
        <v>1107284.5062869366</v>
      </c>
      <c r="AC106" s="118">
        <v>1112625.9111071439</v>
      </c>
      <c r="AD106" s="173">
        <v>1224242</v>
      </c>
      <c r="AE106" s="4" t="s">
        <v>169</v>
      </c>
    </row>
    <row r="107" spans="2:34" s="48" customFormat="1" ht="11.25" customHeight="1" x14ac:dyDescent="0.2">
      <c r="B107" s="49" t="s">
        <v>170</v>
      </c>
      <c r="C107" s="83">
        <v>7152.9790000000003</v>
      </c>
      <c r="D107" s="83">
        <v>16804.98</v>
      </c>
      <c r="E107" s="83">
        <v>34236.491999999998</v>
      </c>
      <c r="F107" s="83">
        <v>116331</v>
      </c>
      <c r="G107" s="83">
        <v>170764</v>
      </c>
      <c r="H107" s="83">
        <v>214199</v>
      </c>
      <c r="I107" s="83">
        <v>251817</v>
      </c>
      <c r="J107" s="83">
        <v>319608</v>
      </c>
      <c r="K107" s="83">
        <v>339640</v>
      </c>
      <c r="L107" s="83">
        <v>391314</v>
      </c>
      <c r="M107" s="107">
        <v>408290</v>
      </c>
      <c r="N107" s="107">
        <v>423965</v>
      </c>
      <c r="O107" s="107">
        <v>468087</v>
      </c>
      <c r="P107" s="107">
        <v>469082.02480026992</v>
      </c>
      <c r="Q107" s="107">
        <v>489629.88868389436</v>
      </c>
      <c r="R107" s="107">
        <v>559334.83154236944</v>
      </c>
      <c r="S107" s="107">
        <v>636771.76520000002</v>
      </c>
      <c r="T107" s="107">
        <v>669945.45550000004</v>
      </c>
      <c r="U107" s="107">
        <v>724200.76879999996</v>
      </c>
      <c r="V107" s="107">
        <v>774528</v>
      </c>
      <c r="W107" s="107">
        <v>833368</v>
      </c>
      <c r="X107" s="107">
        <v>922563</v>
      </c>
      <c r="Y107" s="106">
        <v>986242</v>
      </c>
      <c r="Z107" s="107">
        <v>1012241</v>
      </c>
      <c r="AA107" s="119">
        <v>1037456.6964684853</v>
      </c>
      <c r="AB107" s="143">
        <v>1061896.7513634954</v>
      </c>
      <c r="AC107" s="157">
        <v>1070191.4054458097</v>
      </c>
      <c r="AD107" s="169">
        <v>1174997</v>
      </c>
      <c r="AE107" s="59" t="s">
        <v>171</v>
      </c>
    </row>
    <row r="108" spans="2:34" s="48" customFormat="1" ht="11.25" customHeight="1" x14ac:dyDescent="0.2">
      <c r="B108" s="60" t="s">
        <v>172</v>
      </c>
      <c r="C108" s="83">
        <v>0</v>
      </c>
      <c r="D108" s="83">
        <v>923.45</v>
      </c>
      <c r="E108" s="83">
        <v>11951.48</v>
      </c>
      <c r="F108" s="83">
        <v>82785</v>
      </c>
      <c r="G108" s="83">
        <v>120527</v>
      </c>
      <c r="H108" s="83">
        <v>149439</v>
      </c>
      <c r="I108" s="83">
        <v>177490</v>
      </c>
      <c r="J108" s="83">
        <v>226069</v>
      </c>
      <c r="K108" s="83">
        <v>241161</v>
      </c>
      <c r="L108" s="83">
        <v>260752</v>
      </c>
      <c r="M108" s="107">
        <v>280767</v>
      </c>
      <c r="N108" s="107">
        <v>295200</v>
      </c>
      <c r="O108" s="107">
        <v>327353</v>
      </c>
      <c r="P108" s="107">
        <v>348935</v>
      </c>
      <c r="Q108" s="107">
        <v>369536</v>
      </c>
      <c r="R108" s="107">
        <v>395504</v>
      </c>
      <c r="S108" s="107">
        <v>409500.6</v>
      </c>
      <c r="T108" s="107">
        <v>401821</v>
      </c>
      <c r="U108" s="107">
        <v>429924.8</v>
      </c>
      <c r="V108" s="107">
        <v>454695</v>
      </c>
      <c r="W108" s="107">
        <v>500868</v>
      </c>
      <c r="X108" s="107">
        <v>538641</v>
      </c>
      <c r="Y108" s="106">
        <v>520936</v>
      </c>
      <c r="Z108" s="107">
        <v>530834</v>
      </c>
      <c r="AA108" s="107">
        <v>546938.74800000002</v>
      </c>
      <c r="AB108" s="108">
        <v>565092.52203161002</v>
      </c>
      <c r="AC108" s="106">
        <v>582135.57651368005</v>
      </c>
      <c r="AD108" s="162">
        <v>630791</v>
      </c>
      <c r="AE108" s="61" t="s">
        <v>173</v>
      </c>
    </row>
    <row r="109" spans="2:34" s="48" customFormat="1" ht="11.25" customHeight="1" x14ac:dyDescent="0.2">
      <c r="B109" s="60" t="s">
        <v>174</v>
      </c>
      <c r="C109" s="83">
        <v>7152.9790000000003</v>
      </c>
      <c r="D109" s="83">
        <v>15881.53</v>
      </c>
      <c r="E109" s="83">
        <v>22285.011999999999</v>
      </c>
      <c r="F109" s="83">
        <v>33546</v>
      </c>
      <c r="G109" s="83">
        <v>50237</v>
      </c>
      <c r="H109" s="83">
        <v>64760</v>
      </c>
      <c r="I109" s="83">
        <v>74327</v>
      </c>
      <c r="J109" s="83">
        <v>93539</v>
      </c>
      <c r="K109" s="83">
        <v>98479</v>
      </c>
      <c r="L109" s="83">
        <v>130562</v>
      </c>
      <c r="M109" s="107">
        <v>127523</v>
      </c>
      <c r="N109" s="107">
        <v>128765</v>
      </c>
      <c r="O109" s="107">
        <v>140734</v>
      </c>
      <c r="P109" s="107">
        <v>120147.02480026994</v>
      </c>
      <c r="Q109" s="107">
        <v>120093.88868389434</v>
      </c>
      <c r="R109" s="107">
        <v>163830.83154236941</v>
      </c>
      <c r="S109" s="107">
        <v>227271.16519999999</v>
      </c>
      <c r="T109" s="107">
        <v>268124.45550000004</v>
      </c>
      <c r="U109" s="107">
        <v>294275.96879999997</v>
      </c>
      <c r="V109" s="107">
        <v>319833</v>
      </c>
      <c r="W109" s="107">
        <v>332500</v>
      </c>
      <c r="X109" s="107">
        <v>383922</v>
      </c>
      <c r="Y109" s="106">
        <v>465306</v>
      </c>
      <c r="Z109" s="107">
        <v>481407</v>
      </c>
      <c r="AA109" s="107">
        <v>490517.94846848527</v>
      </c>
      <c r="AB109" s="108">
        <v>496804.22933188535</v>
      </c>
      <c r="AC109" s="106">
        <v>488055.82893212972</v>
      </c>
      <c r="AD109" s="162">
        <v>544206</v>
      </c>
      <c r="AE109" s="61" t="s">
        <v>175</v>
      </c>
    </row>
    <row r="110" spans="2:34" s="48" customFormat="1" ht="11.25" customHeight="1" x14ac:dyDescent="0.2">
      <c r="B110" s="49" t="s">
        <v>176</v>
      </c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107"/>
      <c r="N110" s="107"/>
      <c r="O110" s="107"/>
      <c r="P110" s="107">
        <v>25655.210841558499</v>
      </c>
      <c r="Q110" s="107">
        <v>27401.494555948499</v>
      </c>
      <c r="R110" s="107">
        <v>36547.777172935195</v>
      </c>
      <c r="S110" s="107">
        <v>45774.470800000003</v>
      </c>
      <c r="T110" s="107">
        <v>45572.813028569879</v>
      </c>
      <c r="U110" s="107">
        <v>48534.035799999998</v>
      </c>
      <c r="V110" s="107">
        <v>53738</v>
      </c>
      <c r="W110" s="107">
        <v>117211</v>
      </c>
      <c r="X110" s="107">
        <v>82603</v>
      </c>
      <c r="Y110" s="106">
        <v>56987</v>
      </c>
      <c r="Z110" s="107">
        <v>54369</v>
      </c>
      <c r="AA110" s="107">
        <v>50712.17551890645</v>
      </c>
      <c r="AB110" s="108">
        <v>45387.754923441222</v>
      </c>
      <c r="AC110" s="106">
        <v>42434.505661334093</v>
      </c>
      <c r="AD110" s="162">
        <f>AD111+AD112</f>
        <v>49245</v>
      </c>
      <c r="AE110" s="59" t="s">
        <v>177</v>
      </c>
    </row>
    <row r="111" spans="2:34" s="48" customFormat="1" ht="11.25" customHeight="1" x14ac:dyDescent="0.2">
      <c r="B111" s="60" t="s">
        <v>178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107"/>
      <c r="N111" s="107"/>
      <c r="O111" s="107"/>
      <c r="P111" s="107"/>
      <c r="Q111" s="107"/>
      <c r="R111" s="107"/>
      <c r="S111" s="107"/>
      <c r="T111" s="107">
        <v>147.26</v>
      </c>
      <c r="U111" s="107">
        <v>217.87799999999999</v>
      </c>
      <c r="V111" s="107">
        <v>285</v>
      </c>
      <c r="W111" s="107">
        <v>387</v>
      </c>
      <c r="X111" s="107">
        <v>863</v>
      </c>
      <c r="Y111" s="106">
        <v>957</v>
      </c>
      <c r="Z111" s="107">
        <v>901</v>
      </c>
      <c r="AA111" s="107">
        <v>827</v>
      </c>
      <c r="AB111" s="108">
        <v>715.68031431814006</v>
      </c>
      <c r="AC111" s="106">
        <v>581.7112716686928</v>
      </c>
      <c r="AD111" s="162">
        <v>432</v>
      </c>
      <c r="AE111" s="61" t="s">
        <v>179</v>
      </c>
    </row>
    <row r="112" spans="2:34" s="48" customFormat="1" ht="11.25" customHeight="1" x14ac:dyDescent="0.2">
      <c r="B112" s="60" t="s">
        <v>180</v>
      </c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107"/>
      <c r="N112" s="107"/>
      <c r="O112" s="107"/>
      <c r="P112" s="107">
        <v>25655.210841558499</v>
      </c>
      <c r="Q112" s="107">
        <v>27401.494555948499</v>
      </c>
      <c r="R112" s="107">
        <v>36547.777172935195</v>
      </c>
      <c r="S112" s="107">
        <v>45774.470800000003</v>
      </c>
      <c r="T112" s="107">
        <v>45425.553028569877</v>
      </c>
      <c r="U112" s="107">
        <v>48316.157800000001</v>
      </c>
      <c r="V112" s="107">
        <v>53453</v>
      </c>
      <c r="W112" s="107">
        <v>51324</v>
      </c>
      <c r="X112" s="107">
        <v>54540</v>
      </c>
      <c r="Y112" s="106">
        <v>56030</v>
      </c>
      <c r="Z112" s="107">
        <v>53468</v>
      </c>
      <c r="AA112" s="107">
        <v>49885.17551890645</v>
      </c>
      <c r="AB112" s="108">
        <v>44672.074609123083</v>
      </c>
      <c r="AC112" s="106">
        <v>41852.794389665403</v>
      </c>
      <c r="AD112" s="166">
        <v>48813</v>
      </c>
      <c r="AE112" s="61" t="s">
        <v>181</v>
      </c>
    </row>
    <row r="113" spans="2:31" ht="11.25" customHeight="1" x14ac:dyDescent="0.2">
      <c r="B113" s="155" t="s">
        <v>182</v>
      </c>
      <c r="C113" s="86"/>
      <c r="D113" s="86"/>
      <c r="E113" s="86"/>
      <c r="F113" s="87"/>
      <c r="G113" s="87"/>
      <c r="H113" s="87"/>
      <c r="I113" s="87"/>
      <c r="J113" s="87"/>
      <c r="K113" s="87"/>
      <c r="L113" s="87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12">
        <v>65500</v>
      </c>
      <c r="X113" s="112">
        <v>27200</v>
      </c>
      <c r="Y113" s="112">
        <v>0</v>
      </c>
      <c r="Z113" s="111"/>
      <c r="AA113" s="111"/>
      <c r="AB113" s="113"/>
      <c r="AC113" s="112"/>
      <c r="AD113" s="170"/>
      <c r="AE113" s="64" t="s">
        <v>183</v>
      </c>
    </row>
    <row r="114" spans="2:31" ht="8.25" customHeight="1" x14ac:dyDescent="0.2">
      <c r="B114" s="65"/>
      <c r="C114" s="1"/>
      <c r="D114" s="1"/>
      <c r="E114" s="1"/>
      <c r="F114" s="88"/>
      <c r="G114" s="88"/>
      <c r="H114" s="88"/>
      <c r="I114" s="88"/>
      <c r="J114" s="88"/>
      <c r="K114" s="88"/>
      <c r="L114" s="88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2"/>
      <c r="Z114" s="121"/>
      <c r="AA114" s="121"/>
      <c r="AB114" s="123"/>
      <c r="AC114" s="123"/>
      <c r="AD114" s="123"/>
      <c r="AE114" s="67"/>
    </row>
    <row r="115" spans="2:31" s="48" customFormat="1" ht="13.5" thickBot="1" x14ac:dyDescent="0.25">
      <c r="B115" s="68" t="s">
        <v>184</v>
      </c>
      <c r="C115" s="89">
        <v>149142</v>
      </c>
      <c r="D115" s="89">
        <v>223571</v>
      </c>
      <c r="E115" s="89">
        <v>267424</v>
      </c>
      <c r="F115" s="90">
        <v>334359.12520314596</v>
      </c>
      <c r="G115" s="90">
        <v>331324.24471311219</v>
      </c>
      <c r="H115" s="90">
        <v>384848.40922177222</v>
      </c>
      <c r="I115" s="90">
        <v>443593.64436037728</v>
      </c>
      <c r="J115" s="90">
        <v>501198.99303847464</v>
      </c>
      <c r="K115" s="90">
        <v>563448.81230546045</v>
      </c>
      <c r="L115" s="90">
        <v>610494.27484923077</v>
      </c>
      <c r="M115" s="124">
        <v>677737.52461576078</v>
      </c>
      <c r="N115" s="124">
        <v>737655.54833694408</v>
      </c>
      <c r="O115" s="124">
        <v>804163.21023893927</v>
      </c>
      <c r="P115" s="124">
        <v>872735.09885781282</v>
      </c>
      <c r="Q115" s="124">
        <v>965527.76013632619</v>
      </c>
      <c r="R115" s="124">
        <v>1080675.684933</v>
      </c>
      <c r="S115" s="124">
        <v>1143935.9849140001</v>
      </c>
      <c r="T115" s="124">
        <v>1239646</v>
      </c>
      <c r="U115" s="124">
        <v>1300625</v>
      </c>
      <c r="V115" s="124">
        <v>1332812</v>
      </c>
      <c r="W115" s="124">
        <v>1350052</v>
      </c>
      <c r="X115" s="124">
        <v>1395303</v>
      </c>
      <c r="Y115" s="125">
        <v>1434308</v>
      </c>
      <c r="Z115" s="124">
        <v>1472480</v>
      </c>
      <c r="AA115" s="124">
        <v>1550644</v>
      </c>
      <c r="AB115" s="126">
        <v>1635715</v>
      </c>
      <c r="AC115" s="126">
        <v>1679284.242941808</v>
      </c>
      <c r="AD115" s="171">
        <v>1572269</v>
      </c>
      <c r="AE115" s="70" t="s">
        <v>185</v>
      </c>
    </row>
    <row r="116" spans="2:31" ht="13.5" x14ac:dyDescent="0.25">
      <c r="AC116" s="156"/>
      <c r="AD116" s="156"/>
    </row>
    <row r="117" spans="2:31" x14ac:dyDescent="0.2">
      <c r="AB117" s="94"/>
    </row>
    <row r="121" spans="2:31" x14ac:dyDescent="0.2">
      <c r="AB121" s="138"/>
      <c r="AC121" s="138"/>
      <c r="AD121" s="138"/>
    </row>
  </sheetData>
  <sheetProtection sheet="1" objects="1" scenarios="1" selectLockedCells="1" selectUnlockedCells="1"/>
  <mergeCells count="30">
    <mergeCell ref="W4:W5"/>
    <mergeCell ref="L4:L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T4:T5"/>
    <mergeCell ref="U4:U5"/>
    <mergeCell ref="V4:V5"/>
    <mergeCell ref="M4:M5"/>
    <mergeCell ref="N4:N5"/>
    <mergeCell ref="O4:O5"/>
    <mergeCell ref="P4:P5"/>
    <mergeCell ref="Q4:Q5"/>
    <mergeCell ref="Y4:Y5"/>
    <mergeCell ref="Z4:Z5"/>
    <mergeCell ref="AA4:AA5"/>
    <mergeCell ref="AE4:AE5"/>
    <mergeCell ref="X4:X5"/>
    <mergeCell ref="AB4:AB5"/>
    <mergeCell ref="AC4:AC5"/>
    <mergeCell ref="AD4:AD5"/>
  </mergeCells>
  <pageMargins left="0.75" right="0.75" top="1" bottom="1" header="0.51180555555555551" footer="0.51180555555555551"/>
  <pageSetup firstPageNumber="0" orientation="portrait" horizontalDpi="300" verticalDpi="300" r:id="rId1"/>
  <headerFooter alignWithMargins="0"/>
  <ignoredErrors>
    <ignoredError sqref="AD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65"/>
  <sheetViews>
    <sheetView showGridLines="0" zoomScaleNormal="100" workbookViewId="0">
      <pane xSplit="2" ySplit="5" topLeftCell="K6" activePane="bottomRight" state="frozen"/>
      <selection activeCell="C1" sqref="C1:AB1048576"/>
      <selection pane="topRight" activeCell="C1" sqref="C1:AB1048576"/>
      <selection pane="bottomLeft" activeCell="C1" sqref="C1:AB1048576"/>
      <selection pane="bottomRight" activeCell="AE36" sqref="AE36"/>
    </sheetView>
  </sheetViews>
  <sheetFormatPr defaultRowHeight="12.75" outlineLevelRow="2" x14ac:dyDescent="0.2"/>
  <cols>
    <col min="1" max="1" width="3.28515625" style="11" customWidth="1"/>
    <col min="2" max="2" width="48.7109375" style="11" customWidth="1"/>
    <col min="3" max="22" width="8.140625" style="11" customWidth="1"/>
    <col min="23" max="27" width="8.140625" style="1" customWidth="1"/>
    <col min="28" max="30" width="8.140625" style="21" customWidth="1"/>
    <col min="31" max="31" width="40.7109375" style="11" bestFit="1" customWidth="1"/>
    <col min="32" max="32" width="9.140625" style="11" customWidth="1"/>
    <col min="33" max="16384" width="9.140625" style="11"/>
  </cols>
  <sheetData>
    <row r="1" spans="2:31" ht="17.25" customHeight="1" x14ac:dyDescent="0.2">
      <c r="AA1" s="12"/>
      <c r="AB1" s="13"/>
      <c r="AC1" s="13"/>
      <c r="AD1" s="13"/>
    </row>
    <row r="2" spans="2:31" ht="17.25" customHeight="1" x14ac:dyDescent="0.2">
      <c r="B2" s="14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Z2" s="15"/>
      <c r="AA2" s="16"/>
      <c r="AB2" s="17"/>
      <c r="AC2" s="17"/>
      <c r="AD2" s="17"/>
      <c r="AE2" s="18" t="s">
        <v>186</v>
      </c>
    </row>
    <row r="3" spans="2:31" ht="13.5" thickBot="1" x14ac:dyDescent="0.25">
      <c r="B3" s="19" t="s">
        <v>201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AE3" s="22" t="s">
        <v>187</v>
      </c>
    </row>
    <row r="4" spans="2:31" ht="13.5" thickBot="1" x14ac:dyDescent="0.25">
      <c r="B4" s="204" t="s">
        <v>2</v>
      </c>
      <c r="C4" s="204">
        <v>1993</v>
      </c>
      <c r="D4" s="204">
        <v>1994</v>
      </c>
      <c r="E4" s="204">
        <v>1995</v>
      </c>
      <c r="F4" s="205">
        <v>1996</v>
      </c>
      <c r="G4" s="205">
        <v>1997</v>
      </c>
      <c r="H4" s="205">
        <v>1998</v>
      </c>
      <c r="I4" s="205">
        <v>1999</v>
      </c>
      <c r="J4" s="205">
        <v>2000</v>
      </c>
      <c r="K4" s="204">
        <v>2001</v>
      </c>
      <c r="L4" s="204">
        <v>2002</v>
      </c>
      <c r="M4" s="204">
        <v>2003</v>
      </c>
      <c r="N4" s="204">
        <v>2004</v>
      </c>
      <c r="O4" s="204">
        <v>2005</v>
      </c>
      <c r="P4" s="204">
        <v>2006</v>
      </c>
      <c r="Q4" s="204">
        <v>2007</v>
      </c>
      <c r="R4" s="204">
        <v>2008</v>
      </c>
      <c r="S4" s="204">
        <v>2009</v>
      </c>
      <c r="T4" s="204">
        <v>2010</v>
      </c>
      <c r="U4" s="204">
        <v>2011</v>
      </c>
      <c r="V4" s="204">
        <v>2012</v>
      </c>
      <c r="W4" s="204">
        <v>2013</v>
      </c>
      <c r="X4" s="204">
        <v>2014</v>
      </c>
      <c r="Y4" s="204">
        <v>2015</v>
      </c>
      <c r="Z4" s="204">
        <v>2016</v>
      </c>
      <c r="AA4" s="204">
        <v>2017</v>
      </c>
      <c r="AB4" s="204">
        <v>2018</v>
      </c>
      <c r="AC4" s="204">
        <v>2019</v>
      </c>
      <c r="AD4" s="204">
        <v>2020</v>
      </c>
      <c r="AE4" s="204" t="s">
        <v>3</v>
      </c>
    </row>
    <row r="5" spans="2:31" ht="13.5" thickBot="1" x14ac:dyDescent="0.25">
      <c r="B5" s="204">
        <v>0</v>
      </c>
      <c r="C5" s="204"/>
      <c r="D5" s="204"/>
      <c r="E5" s="204"/>
      <c r="F5" s="205"/>
      <c r="G5" s="205"/>
      <c r="H5" s="205"/>
      <c r="I5" s="205"/>
      <c r="J5" s="205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</row>
    <row r="6" spans="2:31" ht="15" customHeight="1" x14ac:dyDescent="0.2">
      <c r="B6" s="23" t="s">
        <v>4</v>
      </c>
      <c r="C6" s="24">
        <v>22.445722868139089</v>
      </c>
      <c r="D6" s="24">
        <v>19.893009379570696</v>
      </c>
      <c r="E6" s="24">
        <v>20.310069402895774</v>
      </c>
      <c r="F6" s="24">
        <v>15.640187875305509</v>
      </c>
      <c r="G6" s="24">
        <v>17.792021052079402</v>
      </c>
      <c r="H6" s="24">
        <v>26.639969830541759</v>
      </c>
      <c r="I6" s="24">
        <v>27.764534067567237</v>
      </c>
      <c r="J6" s="24">
        <v>26.065934252579641</v>
      </c>
      <c r="K6" s="127">
        <v>25.847841937630189</v>
      </c>
      <c r="L6" s="127">
        <v>25.322974574688555</v>
      </c>
      <c r="M6" s="127">
        <v>24.673854394414214</v>
      </c>
      <c r="N6" s="127">
        <v>24.992064441951527</v>
      </c>
      <c r="O6" s="127">
        <v>25.388197115195933</v>
      </c>
      <c r="P6" s="127">
        <v>26.2902047381125</v>
      </c>
      <c r="Q6" s="127">
        <v>26.053660083516604</v>
      </c>
      <c r="R6" s="127">
        <v>26.949576082557819</v>
      </c>
      <c r="S6" s="127">
        <v>26.136124019759343</v>
      </c>
      <c r="T6" s="127">
        <v>26.194675888039416</v>
      </c>
      <c r="U6" s="127">
        <v>25.408490740446066</v>
      </c>
      <c r="V6" s="127">
        <v>24.788502872058793</v>
      </c>
      <c r="W6" s="127">
        <v>24.234494175902523</v>
      </c>
      <c r="X6" s="127">
        <v>26.282505718525385</v>
      </c>
      <c r="Y6" s="127">
        <v>26.438274063931367</v>
      </c>
      <c r="Z6" s="127">
        <f>'Fiscal Accounts'!Z6/'Fiscal Accounts'!Z$115*100</f>
        <v>27.641869499076389</v>
      </c>
      <c r="AA6" s="127">
        <f>'Fiscal Accounts'!AA6/'Fiscal Accounts'!AA$115*100</f>
        <v>27.756029107906137</v>
      </c>
      <c r="AB6" s="127">
        <f>'Fiscal Accounts'!AB6/'Fiscal Accounts'!AB$115*100</f>
        <v>27.505367988922274</v>
      </c>
      <c r="AC6" s="127">
        <f>'Fiscal Accounts'!AC6/'Fiscal Accounts'!AC$115*100</f>
        <v>27.413387098395614</v>
      </c>
      <c r="AD6" s="127">
        <f>'Fiscal Accounts'!AD6/'Fiscal Accounts'!AD$115*100</f>
        <v>27.088544008690622</v>
      </c>
      <c r="AE6" s="25" t="s">
        <v>5</v>
      </c>
    </row>
    <row r="7" spans="2:31" ht="11.25" customHeight="1" x14ac:dyDescent="0.2">
      <c r="B7" s="26" t="s">
        <v>6</v>
      </c>
      <c r="C7" s="27">
        <v>3.001166673371686</v>
      </c>
      <c r="D7" s="27">
        <v>1.9058822476975994</v>
      </c>
      <c r="E7" s="27">
        <v>1.1464939571616608</v>
      </c>
      <c r="F7" s="27">
        <v>0.29553917495137128</v>
      </c>
      <c r="G7" s="27">
        <v>0.77279563172838628</v>
      </c>
      <c r="H7" s="27">
        <v>2.3755552708369594</v>
      </c>
      <c r="I7" s="27">
        <v>3.5642224569735612</v>
      </c>
      <c r="J7" s="27">
        <v>1.9963467881971408</v>
      </c>
      <c r="K7" s="128">
        <v>1.802434293622093</v>
      </c>
      <c r="L7" s="128">
        <v>0.67470902999332039</v>
      </c>
      <c r="M7" s="128">
        <v>0.38614653976607333</v>
      </c>
      <c r="N7" s="128">
        <v>0.32427330146066768</v>
      </c>
      <c r="O7" s="128">
        <v>0.76704272940895091</v>
      </c>
      <c r="P7" s="128">
        <v>0.9195638418279084</v>
      </c>
      <c r="Q7" s="128">
        <v>0.13258001835693037</v>
      </c>
      <c r="R7" s="128">
        <v>0.39125806135187935</v>
      </c>
      <c r="S7" s="128">
        <v>0.38725039208814405</v>
      </c>
      <c r="T7" s="128">
        <v>0.37147730656293099</v>
      </c>
      <c r="U7" s="128">
        <v>0.29301313651761574</v>
      </c>
      <c r="V7" s="128">
        <v>0.41708825931575022</v>
      </c>
      <c r="W7" s="128">
        <v>0.42496865146172713</v>
      </c>
      <c r="X7" s="128">
        <v>0.73001983319444363</v>
      </c>
      <c r="Y7" s="128">
        <v>0.78191073882530948</v>
      </c>
      <c r="Z7" s="128">
        <f>'Fiscal Accounts'!Z7/'Fiscal Accounts'!Z$115*100</f>
        <v>0.99417309572965329</v>
      </c>
      <c r="AA7" s="128">
        <f>'Fiscal Accounts'!AA7/'Fiscal Accounts'!AA$115*100</f>
        <v>0.71488491233319829</v>
      </c>
      <c r="AB7" s="128">
        <f>'Fiscal Accounts'!AB7/'Fiscal Accounts'!AB$115*100</f>
        <v>0.49913401784540706</v>
      </c>
      <c r="AC7" s="128">
        <f>'Fiscal Accounts'!AC7/'Fiscal Accounts'!AC$115*100</f>
        <v>0.63175427534620365</v>
      </c>
      <c r="AD7" s="128">
        <f>'Fiscal Accounts'!AD7/'Fiscal Accounts'!AD$115*100</f>
        <v>0.52754903900032368</v>
      </c>
      <c r="AE7" s="29" t="s">
        <v>7</v>
      </c>
    </row>
    <row r="8" spans="2:31" ht="11.25" customHeight="1" x14ac:dyDescent="0.2">
      <c r="B8" s="30" t="s">
        <v>8</v>
      </c>
      <c r="C8" s="27"/>
      <c r="D8" s="27"/>
      <c r="E8" s="27"/>
      <c r="F8" s="27"/>
      <c r="G8" s="27"/>
      <c r="H8" s="27"/>
      <c r="I8" s="27"/>
      <c r="J8" s="27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9"/>
      <c r="Z8" s="129">
        <f>'Fiscal Accounts'!Z8/'Fiscal Accounts'!Z$115*100</f>
        <v>0</v>
      </c>
      <c r="AA8" s="129">
        <f>'Fiscal Accounts'!AA8/'Fiscal Accounts'!AA$115*100</f>
        <v>0.17657179855595481</v>
      </c>
      <c r="AB8" s="129">
        <f>'Fiscal Accounts'!AB8/'Fiscal Accounts'!AB$115*100</f>
        <v>0.13761566042984261</v>
      </c>
      <c r="AC8" s="129">
        <f>'Fiscal Accounts'!AC8/'Fiscal Accounts'!AC$115*100</f>
        <v>0.17001290948806538</v>
      </c>
      <c r="AD8" s="129">
        <f>'Fiscal Accounts'!AD8/'Fiscal Accounts'!AD$115*100</f>
        <v>9.2923030346588276E-2</v>
      </c>
      <c r="AE8" s="31" t="s">
        <v>9</v>
      </c>
    </row>
    <row r="9" spans="2:31" ht="11.25" customHeight="1" x14ac:dyDescent="0.2">
      <c r="B9" s="26" t="s">
        <v>10</v>
      </c>
      <c r="C9" s="32">
        <v>15.721258934438321</v>
      </c>
      <c r="D9" s="32">
        <v>16.096899866261722</v>
      </c>
      <c r="E9" s="32">
        <v>14.837860476247458</v>
      </c>
      <c r="F9" s="32">
        <v>12.81255947896496</v>
      </c>
      <c r="G9" s="32">
        <v>13.756635639346618</v>
      </c>
      <c r="H9" s="32">
        <v>18.858347923734676</v>
      </c>
      <c r="I9" s="32">
        <v>18.838393298103863</v>
      </c>
      <c r="J9" s="32">
        <v>20.772653466206748</v>
      </c>
      <c r="K9" s="130">
        <v>20.284701262147355</v>
      </c>
      <c r="L9" s="130">
        <v>21.121970395520158</v>
      </c>
      <c r="M9" s="130">
        <v>21.451981736207824</v>
      </c>
      <c r="N9" s="130">
        <v>22.500316085765615</v>
      </c>
      <c r="O9" s="130">
        <v>22.858046162536226</v>
      </c>
      <c r="P9" s="130">
        <v>23.549304916107662</v>
      </c>
      <c r="Q9" s="130">
        <v>23.630981832900879</v>
      </c>
      <c r="R9" s="130">
        <v>24.468099763566475</v>
      </c>
      <c r="S9" s="130">
        <v>23.675304519207057</v>
      </c>
      <c r="T9" s="130">
        <v>23.277953852557136</v>
      </c>
      <c r="U9" s="130">
        <v>23.367778415741117</v>
      </c>
      <c r="V9" s="130">
        <v>22.573463347324601</v>
      </c>
      <c r="W9" s="130">
        <v>22.213069117253688</v>
      </c>
      <c r="X9" s="130">
        <v>24.071303881342175</v>
      </c>
      <c r="Y9" s="130">
        <v>23.865742415141689</v>
      </c>
      <c r="Z9" s="130">
        <f>'Fiscal Accounts'!Z9/'Fiscal Accounts'!Z$115*100</f>
        <v>25.119797891991741</v>
      </c>
      <c r="AA9" s="130">
        <f>'Fiscal Accounts'!AA9/'Fiscal Accounts'!AA$115*100</f>
        <v>25.707325472513361</v>
      </c>
      <c r="AB9" s="130">
        <f>'Fiscal Accounts'!AB9/'Fiscal Accounts'!AB$115*100</f>
        <v>25.636086359787612</v>
      </c>
      <c r="AC9" s="130">
        <f>'Fiscal Accounts'!AC9/'Fiscal Accounts'!AC$115*100</f>
        <v>25.384069539844518</v>
      </c>
      <c r="AD9" s="130">
        <f>'Fiscal Accounts'!AD9/'Fiscal Accounts'!AD$115*100</f>
        <v>25.355566382088558</v>
      </c>
      <c r="AE9" s="29" t="s">
        <v>11</v>
      </c>
    </row>
    <row r="10" spans="2:31" ht="11.25" customHeight="1" x14ac:dyDescent="0.2">
      <c r="B10" s="33" t="s">
        <v>12</v>
      </c>
      <c r="C10" s="32">
        <v>12.696624693245365</v>
      </c>
      <c r="D10" s="32">
        <v>12.617468276297014</v>
      </c>
      <c r="E10" s="32">
        <v>10.744734952734234</v>
      </c>
      <c r="F10" s="32">
        <v>8.3890051013137672</v>
      </c>
      <c r="G10" s="32">
        <v>9.7602981357434615</v>
      </c>
      <c r="H10" s="32">
        <v>14.321786006977689</v>
      </c>
      <c r="I10" s="32">
        <v>14.276275845050556</v>
      </c>
      <c r="J10" s="32">
        <v>16.181804258687748</v>
      </c>
      <c r="K10" s="130">
        <v>15.578386601055463</v>
      </c>
      <c r="L10" s="130">
        <v>16.066936913409055</v>
      </c>
      <c r="M10" s="130">
        <v>16.05004976840711</v>
      </c>
      <c r="N10" s="130">
        <v>16.688081622585514</v>
      </c>
      <c r="O10" s="130">
        <v>16.862880772636682</v>
      </c>
      <c r="P10" s="130">
        <v>17.771927980550874</v>
      </c>
      <c r="Q10" s="130">
        <v>18.312043813741401</v>
      </c>
      <c r="R10" s="130">
        <v>18.996663496017106</v>
      </c>
      <c r="S10" s="130">
        <v>18.258874370116317</v>
      </c>
      <c r="T10" s="130">
        <v>17.990553188351424</v>
      </c>
      <c r="U10" s="130">
        <v>18.107381466315182</v>
      </c>
      <c r="V10" s="130">
        <v>17.451163344366901</v>
      </c>
      <c r="W10" s="130">
        <v>16.96457701747083</v>
      </c>
      <c r="X10" s="130">
        <v>18.161841349823636</v>
      </c>
      <c r="Y10" s="130">
        <v>18.049274711419862</v>
      </c>
      <c r="Z10" s="130">
        <f>'Fiscal Accounts'!Z10/'Fiscal Accounts'!Z$115*100</f>
        <v>18.728947082473109</v>
      </c>
      <c r="AA10" s="130">
        <f>'Fiscal Accounts'!AA10/'Fiscal Accounts'!AA$115*100</f>
        <v>18.920293761817671</v>
      </c>
      <c r="AB10" s="130">
        <f>'Fiscal Accounts'!AB10/'Fiscal Accounts'!AB$115*100</f>
        <v>18.604567421586278</v>
      </c>
      <c r="AC10" s="130">
        <f>'Fiscal Accounts'!AC10/'Fiscal Accounts'!AC$115*100</f>
        <v>18.14806821900018</v>
      </c>
      <c r="AD10" s="130">
        <f>'Fiscal Accounts'!AD10/'Fiscal Accounts'!AD$115*100</f>
        <v>17.744041891050447</v>
      </c>
      <c r="AE10" s="34" t="s">
        <v>13</v>
      </c>
    </row>
    <row r="11" spans="2:31" ht="11.25" customHeight="1" outlineLevel="1" x14ac:dyDescent="0.2">
      <c r="B11" s="35" t="s">
        <v>14</v>
      </c>
      <c r="C11" s="36">
        <v>3.3464751713132448</v>
      </c>
      <c r="D11" s="36">
        <v>2.2180873190172248</v>
      </c>
      <c r="E11" s="36">
        <v>2.0891916955845398</v>
      </c>
      <c r="F11" s="36">
        <v>2.7143333158578948</v>
      </c>
      <c r="G11" s="36">
        <v>4.7251934109307347</v>
      </c>
      <c r="H11" s="36">
        <v>7.4754758784572424</v>
      </c>
      <c r="I11" s="36">
        <v>6.7166131162589098</v>
      </c>
      <c r="J11" s="36">
        <v>7.6059610113928606</v>
      </c>
      <c r="K11" s="129">
        <v>7.3030925438692638</v>
      </c>
      <c r="L11" s="129">
        <v>7.5533255428788566</v>
      </c>
      <c r="M11" s="129">
        <v>7.4697206752277134</v>
      </c>
      <c r="N11" s="129">
        <v>7.8845241700037425</v>
      </c>
      <c r="O11" s="129">
        <v>8.0249390047109053</v>
      </c>
      <c r="P11" s="129">
        <v>8.5098152196695196</v>
      </c>
      <c r="Q11" s="129">
        <v>9.090476367826783</v>
      </c>
      <c r="R11" s="129">
        <v>9.9098660396564409</v>
      </c>
      <c r="S11" s="129">
        <v>9.6213327914738453</v>
      </c>
      <c r="T11" s="129">
        <v>9.1960195425756801</v>
      </c>
      <c r="U11" s="129">
        <v>9.1639839224345589</v>
      </c>
      <c r="V11" s="129">
        <v>8.743374886915726</v>
      </c>
      <c r="W11" s="129">
        <v>8.2915070423422677</v>
      </c>
      <c r="X11" s="129">
        <v>8.8675980719760954</v>
      </c>
      <c r="Y11" s="129">
        <v>8.7696012894929911</v>
      </c>
      <c r="Z11" s="129">
        <f>'Fiscal Accounts'!Z11/'Fiscal Accounts'!Z$115*100</f>
        <v>8.9230413995436262</v>
      </c>
      <c r="AA11" s="129">
        <f>'Fiscal Accounts'!AA11/'Fiscal Accounts'!AA$115*100</f>
        <v>8.9988946528023188</v>
      </c>
      <c r="AB11" s="129">
        <f>'Fiscal Accounts'!AB11/'Fiscal Accounts'!AB$115*100</f>
        <v>8.7707100564584923</v>
      </c>
      <c r="AC11" s="129">
        <f>'Fiscal Accounts'!AC11/'Fiscal Accounts'!AC$115*100</f>
        <v>7.8850093756634179</v>
      </c>
      <c r="AD11" s="129">
        <f>'Fiscal Accounts'!AD11/'Fiscal Accounts'!AD$115*100</f>
        <v>8.2908115595995344</v>
      </c>
      <c r="AE11" s="37" t="s">
        <v>15</v>
      </c>
    </row>
    <row r="12" spans="2:31" ht="11.25" customHeight="1" outlineLevel="1" x14ac:dyDescent="0.2">
      <c r="B12" s="35" t="s">
        <v>16</v>
      </c>
      <c r="C12" s="36">
        <v>2.6685977122473883</v>
      </c>
      <c r="D12" s="36">
        <v>1.2277978807627108</v>
      </c>
      <c r="E12" s="36">
        <v>0.92624446571736263</v>
      </c>
      <c r="F12" s="36">
        <v>1.0221561675409729</v>
      </c>
      <c r="G12" s="36">
        <v>0.72213195326883151</v>
      </c>
      <c r="H12" s="36">
        <v>1.1233627699650159</v>
      </c>
      <c r="I12" s="36">
        <v>1.3600959632096359</v>
      </c>
      <c r="J12" s="36">
        <v>1.6191572833780685</v>
      </c>
      <c r="K12" s="129">
        <v>1.8187825630634817</v>
      </c>
      <c r="L12" s="129">
        <v>1.9980187370327755</v>
      </c>
      <c r="M12" s="129">
        <v>1.9398188122243261</v>
      </c>
      <c r="N12" s="129">
        <v>2.2108367566362719</v>
      </c>
      <c r="O12" s="129">
        <v>2.3921465922675353</v>
      </c>
      <c r="P12" s="129">
        <v>2.5503412237149248</v>
      </c>
      <c r="Q12" s="129">
        <v>2.1829665350092102</v>
      </c>
      <c r="R12" s="129">
        <v>1.675616750933252</v>
      </c>
      <c r="S12" s="129">
        <v>1.4991587716588244</v>
      </c>
      <c r="T12" s="129">
        <v>1.4202452680449431</v>
      </c>
      <c r="U12" s="129">
        <v>1.5155798863907743</v>
      </c>
      <c r="V12" s="129">
        <v>1.2644999585450738</v>
      </c>
      <c r="W12" s="129">
        <v>1.1198823560646738</v>
      </c>
      <c r="X12" s="129">
        <v>2.0677922862091194</v>
      </c>
      <c r="Y12" s="129">
        <v>1.7407710501105951</v>
      </c>
      <c r="Z12" s="129">
        <f>'Fiscal Accounts'!Z12/'Fiscal Accounts'!Z$115*100</f>
        <v>1.9797212865369989</v>
      </c>
      <c r="AA12" s="129">
        <f>'Fiscal Accounts'!AA12/'Fiscal Accounts'!AA$115*100</f>
        <v>2.0407604840311508</v>
      </c>
      <c r="AB12" s="129">
        <f>'Fiscal Accounts'!AB12/'Fiscal Accounts'!AB$115*100</f>
        <v>2.1067661542505878</v>
      </c>
      <c r="AC12" s="129">
        <f>'Fiscal Accounts'!AC12/'Fiscal Accounts'!AC$115*100</f>
        <v>2.1779874463615396</v>
      </c>
      <c r="AD12" s="129">
        <f>'Fiscal Accounts'!AD12/'Fiscal Accounts'!AD$115*100</f>
        <v>1.8051065053117501</v>
      </c>
      <c r="AE12" s="37" t="s">
        <v>17</v>
      </c>
    </row>
    <row r="13" spans="2:31" ht="11.25" customHeight="1" outlineLevel="1" x14ac:dyDescent="0.2">
      <c r="B13" s="35" t="s">
        <v>18</v>
      </c>
      <c r="C13" s="36">
        <v>2.9153424253396092</v>
      </c>
      <c r="D13" s="36">
        <v>4.2469729973923274</v>
      </c>
      <c r="E13" s="36">
        <v>3.8904511188225439</v>
      </c>
      <c r="F13" s="36">
        <v>1.4796487241059006</v>
      </c>
      <c r="G13" s="36">
        <v>0.65432141311517011</v>
      </c>
      <c r="H13" s="36">
        <v>1.2759287247489557</v>
      </c>
      <c r="I13" s="36">
        <v>1.5692943504719423</v>
      </c>
      <c r="J13" s="36">
        <v>1.8262626475982067</v>
      </c>
      <c r="K13" s="129">
        <v>1.6938659682231985</v>
      </c>
      <c r="L13" s="129">
        <v>1.5272608416029192</v>
      </c>
      <c r="M13" s="129">
        <v>1.8086987299323187</v>
      </c>
      <c r="N13" s="129">
        <v>2.1418438505099111</v>
      </c>
      <c r="O13" s="129">
        <v>2.303381339031453</v>
      </c>
      <c r="P13" s="129">
        <v>2.6350973336694885</v>
      </c>
      <c r="Q13" s="129">
        <v>2.9756687115804299</v>
      </c>
      <c r="R13" s="129">
        <v>3.0083448238234016</v>
      </c>
      <c r="S13" s="129">
        <v>2.9288471314694067</v>
      </c>
      <c r="T13" s="129">
        <v>3.1289602099811007</v>
      </c>
      <c r="U13" s="129">
        <v>3.1064313184784123</v>
      </c>
      <c r="V13" s="129">
        <v>2.7326446289870372</v>
      </c>
      <c r="W13" s="129">
        <v>2.8258900566322751</v>
      </c>
      <c r="X13" s="129">
        <v>2.3368374907851983</v>
      </c>
      <c r="Y13" s="129">
        <v>2.7209657070116231</v>
      </c>
      <c r="Z13" s="129">
        <f>'Fiscal Accounts'!Z13/'Fiscal Accounts'!Z$115*100</f>
        <v>2.8452678474410522</v>
      </c>
      <c r="AA13" s="129">
        <f>'Fiscal Accounts'!AA13/'Fiscal Accounts'!AA$115*100</f>
        <v>2.9087766115239861</v>
      </c>
      <c r="AB13" s="129">
        <f>'Fiscal Accounts'!AB13/'Fiscal Accounts'!AB$115*100</f>
        <v>2.7502688426773609</v>
      </c>
      <c r="AC13" s="129">
        <f>'Fiscal Accounts'!AC13/'Fiscal Accounts'!AC$115*100</f>
        <v>2.7834251524993161</v>
      </c>
      <c r="AD13" s="129">
        <f>'Fiscal Accounts'!AD13/'Fiscal Accounts'!AD$115*100</f>
        <v>2.8316534893202117</v>
      </c>
      <c r="AE13" s="37" t="s">
        <v>19</v>
      </c>
    </row>
    <row r="14" spans="2:31" ht="11.25" customHeight="1" outlineLevel="1" x14ac:dyDescent="0.2">
      <c r="B14" s="35" t="s">
        <v>20</v>
      </c>
      <c r="C14" s="36">
        <v>5.2299151144546814E-2</v>
      </c>
      <c r="D14" s="36">
        <v>0.25539985060674236</v>
      </c>
      <c r="E14" s="36">
        <v>0.23670276414981453</v>
      </c>
      <c r="F14" s="36">
        <v>0.19044093670634141</v>
      </c>
      <c r="G14" s="36">
        <v>0.2457955863462867</v>
      </c>
      <c r="H14" s="36">
        <v>0.30315146484799277</v>
      </c>
      <c r="I14" s="36">
        <v>0.70744701595645987</v>
      </c>
      <c r="J14" s="36">
        <v>0.91586377142773412</v>
      </c>
      <c r="K14" s="129">
        <v>1.1180995118656223</v>
      </c>
      <c r="L14" s="129">
        <v>1.0071838923499361</v>
      </c>
      <c r="M14" s="129">
        <v>0.94637374603631985</v>
      </c>
      <c r="N14" s="129">
        <v>0.92892950042179134</v>
      </c>
      <c r="O14" s="129">
        <v>0.92045071271050594</v>
      </c>
      <c r="P14" s="129">
        <v>0.98309513633962775</v>
      </c>
      <c r="Q14" s="129">
        <v>1.5379910814685758</v>
      </c>
      <c r="R14" s="129">
        <v>2.2668992225469404</v>
      </c>
      <c r="S14" s="129">
        <v>2.3445548233204954</v>
      </c>
      <c r="T14" s="129">
        <v>2.1827215984755237</v>
      </c>
      <c r="U14" s="129">
        <v>2.1502750955098815</v>
      </c>
      <c r="V14" s="129">
        <v>2.0999969940616179</v>
      </c>
      <c r="W14" s="129">
        <v>2.1902851556870431</v>
      </c>
      <c r="X14" s="129">
        <v>1.5393771840941934</v>
      </c>
      <c r="Y14" s="129">
        <v>2.0679674029690149</v>
      </c>
      <c r="Z14" s="129">
        <f>'Fiscal Accounts'!Z14/'Fiscal Accounts'!Z$115*100</f>
        <v>2.1332717592089536</v>
      </c>
      <c r="AA14" s="129">
        <f>'Fiscal Accounts'!AA14/'Fiscal Accounts'!AA$115*100</f>
        <v>2.070232110013646</v>
      </c>
      <c r="AB14" s="129">
        <f>'Fiscal Accounts'!AB14/'Fiscal Accounts'!AB$115*100</f>
        <v>2.2324555316788071</v>
      </c>
      <c r="AC14" s="129">
        <f>'Fiscal Accounts'!AC14/'Fiscal Accounts'!AC$115*100</f>
        <v>2.746672589459791</v>
      </c>
      <c r="AD14" s="129">
        <f>'Fiscal Accounts'!AD14/'Fiscal Accounts'!AD$115*100</f>
        <v>2.1407011141223289</v>
      </c>
      <c r="AE14" s="37" t="s">
        <v>21</v>
      </c>
    </row>
    <row r="15" spans="2:31" ht="11.25" customHeight="1" outlineLevel="1" x14ac:dyDescent="0.2">
      <c r="B15" s="35" t="s">
        <v>22</v>
      </c>
      <c r="C15" s="36">
        <v>1.2719421759128884</v>
      </c>
      <c r="D15" s="36">
        <v>1.8692048610955803</v>
      </c>
      <c r="E15" s="36">
        <v>1.2721371305492402</v>
      </c>
      <c r="F15" s="36">
        <v>0.67708842659057744</v>
      </c>
      <c r="G15" s="36">
        <v>0.70907505788906278</v>
      </c>
      <c r="H15" s="36">
        <v>0.86593508512584161</v>
      </c>
      <c r="I15" s="36">
        <v>1.3417426321745638</v>
      </c>
      <c r="J15" s="36">
        <v>1.5115313688226912</v>
      </c>
      <c r="K15" s="129">
        <v>1.3737639961167749</v>
      </c>
      <c r="L15" s="129">
        <v>1.7884017016697431</v>
      </c>
      <c r="M15" s="129">
        <v>1.8413514888489013</v>
      </c>
      <c r="N15" s="129">
        <v>1.6414395617708097</v>
      </c>
      <c r="O15" s="129">
        <v>1.5271932679376039</v>
      </c>
      <c r="P15" s="129">
        <v>1.4904695247187782</v>
      </c>
      <c r="Q15" s="129">
        <v>1.5049325467295094</v>
      </c>
      <c r="R15" s="129">
        <v>1.3345922908309142</v>
      </c>
      <c r="S15" s="129">
        <v>1.1718437033876319</v>
      </c>
      <c r="T15" s="129">
        <v>1.4758256945860635</v>
      </c>
      <c r="U15" s="129">
        <v>1.6444410820883666</v>
      </c>
      <c r="V15" s="129">
        <v>2.1516171995678666</v>
      </c>
      <c r="W15" s="129">
        <v>2.1076217051037918</v>
      </c>
      <c r="X15" s="129">
        <v>2.9308296739302548</v>
      </c>
      <c r="Y15" s="129">
        <v>2.3458716566433515</v>
      </c>
      <c r="Z15" s="129">
        <f>'Fiscal Accounts'!Z15/'Fiscal Accounts'!Z$115*100</f>
        <v>2.4308649353471696</v>
      </c>
      <c r="AA15" s="129">
        <f>'Fiscal Accounts'!AA15/'Fiscal Accounts'!AA$115*100</f>
        <v>2.4829960971054605</v>
      </c>
      <c r="AB15" s="129">
        <f>'Fiscal Accounts'!AB15/'Fiscal Accounts'!AB$115*100</f>
        <v>2.3642920679947301</v>
      </c>
      <c r="AC15" s="129">
        <f>'Fiscal Accounts'!AC15/'Fiscal Accounts'!AC$115*100</f>
        <v>2.1689740824455632</v>
      </c>
      <c r="AD15" s="129">
        <f>'Fiscal Accounts'!AD15/'Fiscal Accounts'!AD$115*100</f>
        <v>2.2788085244954903</v>
      </c>
      <c r="AE15" s="37" t="s">
        <v>23</v>
      </c>
    </row>
    <row r="16" spans="2:31" ht="11.25" customHeight="1" outlineLevel="1" x14ac:dyDescent="0.2">
      <c r="B16" s="35" t="s">
        <v>24</v>
      </c>
      <c r="C16" s="36">
        <v>2.4419680572876858</v>
      </c>
      <c r="D16" s="36">
        <v>2.8000053674224294</v>
      </c>
      <c r="E16" s="36">
        <v>2.3300077779107338</v>
      </c>
      <c r="F16" s="36">
        <v>2.3053375305120802</v>
      </c>
      <c r="G16" s="36">
        <v>2.7037807141933783</v>
      </c>
      <c r="H16" s="36">
        <v>3.2779320838326389</v>
      </c>
      <c r="I16" s="36">
        <v>2.5810827669790424</v>
      </c>
      <c r="J16" s="36">
        <v>2.7030281760681869</v>
      </c>
      <c r="K16" s="129">
        <v>2.2707820179171239</v>
      </c>
      <c r="L16" s="129">
        <v>2.1927461978748264</v>
      </c>
      <c r="M16" s="129">
        <v>2.0440863161375318</v>
      </c>
      <c r="N16" s="129">
        <v>1.8805077832429913</v>
      </c>
      <c r="O16" s="129">
        <v>1.6947698559786797</v>
      </c>
      <c r="P16" s="129">
        <v>1.6031095424385375</v>
      </c>
      <c r="Q16" s="129">
        <v>1.0200085711268894</v>
      </c>
      <c r="R16" s="129">
        <v>0.80134436822615307</v>
      </c>
      <c r="S16" s="129">
        <v>0.69313714880611055</v>
      </c>
      <c r="T16" s="129">
        <v>0.58678087468811291</v>
      </c>
      <c r="U16" s="129">
        <v>0.52667016141319023</v>
      </c>
      <c r="V16" s="129">
        <v>0.45902967628957725</v>
      </c>
      <c r="W16" s="129">
        <v>0.42939070164077742</v>
      </c>
      <c r="X16" s="129">
        <v>0.41940664282877321</v>
      </c>
      <c r="Y16" s="129">
        <v>0.40409760519228655</v>
      </c>
      <c r="Z16" s="129">
        <f>'Fiscal Accounts'!Z16/'Fiscal Accounts'!Z$115*100</f>
        <v>0.4167798543953059</v>
      </c>
      <c r="AA16" s="129">
        <f>'Fiscal Accounts'!AA16/'Fiscal Accounts'!AA$115*100</f>
        <v>0.41863380634110736</v>
      </c>
      <c r="AB16" s="129">
        <f>'Fiscal Accounts'!AB16/'Fiscal Accounts'!AB$115*100</f>
        <v>0.3800747685263019</v>
      </c>
      <c r="AC16" s="129">
        <f>'Fiscal Accounts'!AC16/'Fiscal Accounts'!AC$115*100</f>
        <v>0.38599957257055145</v>
      </c>
      <c r="AD16" s="129">
        <f>'Fiscal Accounts'!AD16/'Fiscal Accounts'!AD$115*100</f>
        <v>0.39696069820113478</v>
      </c>
      <c r="AE16" s="37" t="s">
        <v>25</v>
      </c>
    </row>
    <row r="17" spans="1:31" ht="11.25" customHeight="1" x14ac:dyDescent="0.2">
      <c r="B17" s="33" t="s">
        <v>26</v>
      </c>
      <c r="C17" s="32">
        <v>0.44119027503989483</v>
      </c>
      <c r="D17" s="32">
        <v>0.61367529778012353</v>
      </c>
      <c r="E17" s="32">
        <v>0.63606856527462008</v>
      </c>
      <c r="F17" s="32">
        <v>0.63535048391734816</v>
      </c>
      <c r="G17" s="32">
        <v>0.30595528886748036</v>
      </c>
      <c r="H17" s="32">
        <v>0.42396625032163271</v>
      </c>
      <c r="I17" s="32">
        <v>0.46710612208786639</v>
      </c>
      <c r="J17" s="32">
        <v>0.58992736239855692</v>
      </c>
      <c r="K17" s="130">
        <v>0.71199611790558415</v>
      </c>
      <c r="L17" s="130">
        <v>0.85570990838368577</v>
      </c>
      <c r="M17" s="130">
        <v>1.1690513970717431</v>
      </c>
      <c r="N17" s="130">
        <v>1.3031949697488023</v>
      </c>
      <c r="O17" s="130">
        <v>1.4945513145806473</v>
      </c>
      <c r="P17" s="130">
        <v>1.2732727977301659</v>
      </c>
      <c r="Q17" s="130">
        <v>0.97008709399277315</v>
      </c>
      <c r="R17" s="130">
        <v>1.046274066090513</v>
      </c>
      <c r="S17" s="130">
        <v>1.0620264053423709</v>
      </c>
      <c r="T17" s="130">
        <v>0.95979087806422436</v>
      </c>
      <c r="U17" s="130">
        <v>0.90656465302524458</v>
      </c>
      <c r="V17" s="130">
        <v>0.81476642100872931</v>
      </c>
      <c r="W17" s="130">
        <v>0.80179843506139792</v>
      </c>
      <c r="X17" s="130">
        <v>0.89206330883283336</v>
      </c>
      <c r="Y17" s="130">
        <v>0.81572497942542321</v>
      </c>
      <c r="Z17" s="130">
        <f>'Fiscal Accounts'!Z17/'Fiscal Accounts'!Z$115*100</f>
        <v>1.0153618385309138</v>
      </c>
      <c r="AA17" s="130">
        <f>'Fiscal Accounts'!AA17/'Fiscal Accounts'!AA$115*100</f>
        <v>1.1896560396841571</v>
      </c>
      <c r="AB17" s="130">
        <f>'Fiscal Accounts'!AB17/'Fiscal Accounts'!AB$115*100</f>
        <v>1.3365898093494282</v>
      </c>
      <c r="AC17" s="130">
        <f>'Fiscal Accounts'!AC17/'Fiscal Accounts'!AC$115*100</f>
        <v>1.3757236213643529</v>
      </c>
      <c r="AD17" s="130">
        <f>'Fiscal Accounts'!AD17/'Fiscal Accounts'!AD$115*100</f>
        <v>1.3976609600520014</v>
      </c>
      <c r="AE17" s="34" t="s">
        <v>27</v>
      </c>
    </row>
    <row r="18" spans="1:31" ht="11.25" customHeight="1" outlineLevel="2" x14ac:dyDescent="0.2">
      <c r="B18" s="35" t="s">
        <v>28</v>
      </c>
      <c r="C18" s="36">
        <v>4.5594131767040809E-2</v>
      </c>
      <c r="D18" s="36">
        <v>0.2451122909500785</v>
      </c>
      <c r="E18" s="36">
        <v>0.31074249132463799</v>
      </c>
      <c r="F18" s="36">
        <v>0.4098711614846352</v>
      </c>
      <c r="G18" s="36">
        <v>0.18967188789463491</v>
      </c>
      <c r="H18" s="36">
        <v>0.18752070755842237</v>
      </c>
      <c r="I18" s="36">
        <v>0.19940121127646349</v>
      </c>
      <c r="J18" s="36">
        <v>0.2624446613560984</v>
      </c>
      <c r="K18" s="129">
        <v>0.36171377869461324</v>
      </c>
      <c r="L18" s="129">
        <v>0.43841197375044844</v>
      </c>
      <c r="M18" s="129">
        <v>0.73467969813578304</v>
      </c>
      <c r="N18" s="129">
        <v>0.75284596076315691</v>
      </c>
      <c r="O18" s="129">
        <v>1.0228655135262867</v>
      </c>
      <c r="P18" s="129">
        <v>0.97232282981465379</v>
      </c>
      <c r="Q18" s="129">
        <v>0.73890154841251621</v>
      </c>
      <c r="R18" s="129">
        <v>0.66039643525823055</v>
      </c>
      <c r="S18" s="129">
        <v>0.71276412732247241</v>
      </c>
      <c r="T18" s="129">
        <v>0.61985485855147915</v>
      </c>
      <c r="U18" s="129">
        <v>0.55965432188709652</v>
      </c>
      <c r="V18" s="129">
        <v>0.46595488699920917</v>
      </c>
      <c r="W18" s="129">
        <v>0.47375934581583795</v>
      </c>
      <c r="X18" s="129">
        <v>0.50598272357674956</v>
      </c>
      <c r="Y18" s="129">
        <v>0.40061160100670778</v>
      </c>
      <c r="Z18" s="129">
        <f>'Fiscal Accounts'!Z18/'Fiscal Accounts'!Z$115*100</f>
        <v>0.65705476475062474</v>
      </c>
      <c r="AA18" s="129">
        <f>'Fiscal Accounts'!AA18/'Fiscal Accounts'!AA$115*100</f>
        <v>0.85595920146726134</v>
      </c>
      <c r="AB18" s="129">
        <f>'Fiscal Accounts'!AB18/'Fiscal Accounts'!AB$115*100</f>
        <v>0.99982698697511485</v>
      </c>
      <c r="AC18" s="129">
        <f>'Fiscal Accounts'!AC18/'Fiscal Accounts'!AC$115*100</f>
        <v>1.0444265212228143</v>
      </c>
      <c r="AD18" s="129">
        <f>'Fiscal Accounts'!AD18/'Fiscal Accounts'!AD$115*100</f>
        <v>1.0474015578759106</v>
      </c>
      <c r="AE18" s="37" t="s">
        <v>29</v>
      </c>
    </row>
    <row r="19" spans="1:31" ht="11.25" customHeight="1" outlineLevel="2" x14ac:dyDescent="0.2">
      <c r="B19" s="35" t="s">
        <v>30</v>
      </c>
      <c r="C19" s="36"/>
      <c r="D19" s="36"/>
      <c r="E19" s="36"/>
      <c r="F19" s="36"/>
      <c r="G19" s="36"/>
      <c r="H19" s="36"/>
      <c r="I19" s="36"/>
      <c r="J19" s="36"/>
      <c r="K19" s="129"/>
      <c r="L19" s="129"/>
      <c r="M19" s="129"/>
      <c r="N19" s="129"/>
      <c r="O19" s="129"/>
      <c r="P19" s="129"/>
      <c r="Q19" s="129"/>
      <c r="R19" s="129">
        <v>0.14672261272338188</v>
      </c>
      <c r="S19" s="129">
        <v>0.13193535476667989</v>
      </c>
      <c r="T19" s="129">
        <v>0.1529470083047377</v>
      </c>
      <c r="U19" s="129">
        <v>0.14931291291451318</v>
      </c>
      <c r="V19" s="129">
        <v>0.18802359738177193</v>
      </c>
      <c r="W19" s="129">
        <v>0.18174848449473441</v>
      </c>
      <c r="X19" s="129">
        <v>0.26359836505882228</v>
      </c>
      <c r="Y19" s="129">
        <v>0.2733724482330841</v>
      </c>
      <c r="Z19" s="129">
        <f>'Fiscal Accounts'!Z19/'Fiscal Accounts'!Z$115*100</f>
        <v>0.31769531674453982</v>
      </c>
      <c r="AA19" s="129">
        <f>'Fiscal Accounts'!AA19/'Fiscal Accounts'!AA$115*100</f>
        <v>0.31461444406324079</v>
      </c>
      <c r="AB19" s="129">
        <f>'Fiscal Accounts'!AB19/'Fiscal Accounts'!AB$115*100</f>
        <v>0.31743304915587373</v>
      </c>
      <c r="AC19" s="129">
        <f>'Fiscal Accounts'!AC19/'Fiscal Accounts'!AC$115*100</f>
        <v>0.31016130961103106</v>
      </c>
      <c r="AD19" s="129">
        <f>'Fiscal Accounts'!AD19/'Fiscal Accounts'!AD$115*100</f>
        <v>0.32586662969250174</v>
      </c>
      <c r="AE19" s="37" t="s">
        <v>31</v>
      </c>
    </row>
    <row r="20" spans="1:31" ht="11.25" customHeight="1" outlineLevel="2" x14ac:dyDescent="0.2">
      <c r="B20" s="35" t="s">
        <v>32</v>
      </c>
      <c r="C20" s="36">
        <v>0.39559614327285403</v>
      </c>
      <c r="D20" s="36">
        <v>0.36856300683004506</v>
      </c>
      <c r="E20" s="36">
        <v>0.32532607394998203</v>
      </c>
      <c r="F20" s="36">
        <v>0.22547932243271296</v>
      </c>
      <c r="G20" s="36">
        <v>0.11628340097284545</v>
      </c>
      <c r="H20" s="36">
        <v>0.23644554276321031</v>
      </c>
      <c r="I20" s="36">
        <v>0.26770491081140296</v>
      </c>
      <c r="J20" s="36">
        <v>0.32748270104245841</v>
      </c>
      <c r="K20" s="129">
        <v>0.35028233921097091</v>
      </c>
      <c r="L20" s="129">
        <v>0.41729793463323744</v>
      </c>
      <c r="M20" s="129">
        <v>0.43437169893595995</v>
      </c>
      <c r="N20" s="129">
        <v>0.55034900898564532</v>
      </c>
      <c r="O20" s="129">
        <v>0.47168580105436031</v>
      </c>
      <c r="P20" s="129">
        <v>0.3009499679155121</v>
      </c>
      <c r="Q20" s="129">
        <v>0.23118554558025692</v>
      </c>
      <c r="R20" s="129">
        <v>0.23915501810890041</v>
      </c>
      <c r="S20" s="129">
        <v>0.21732692325321865</v>
      </c>
      <c r="T20" s="129">
        <v>0.1869890112080074</v>
      </c>
      <c r="U20" s="129">
        <v>0.19759741822363486</v>
      </c>
      <c r="V20" s="129">
        <v>0.16078793662774829</v>
      </c>
      <c r="W20" s="129">
        <v>0.14629060475082548</v>
      </c>
      <c r="X20" s="129">
        <v>0.12248222019726135</v>
      </c>
      <c r="Y20" s="129">
        <v>0.14174093018563122</v>
      </c>
      <c r="Z20" s="129">
        <f>'Fiscal Accounts'!Z20/'Fiscal Accounts'!Z$115*100</f>
        <v>4.0611757035749214E-2</v>
      </c>
      <c r="AA20" s="129">
        <f>'Fiscal Accounts'!AA20/'Fiscal Accounts'!AA$115*100</f>
        <v>1.9082394153654866E-2</v>
      </c>
      <c r="AB20" s="129">
        <f>'Fiscal Accounts'!AB20/'Fiscal Accounts'!AB$115*100</f>
        <v>1.9329773218439643E-2</v>
      </c>
      <c r="AC20" s="129">
        <f>'Fiscal Accounts'!AC20/'Fiscal Accounts'!AC$115*100</f>
        <v>2.1135790530507546E-2</v>
      </c>
      <c r="AD20" s="129">
        <f>'Fiscal Accounts'!AD20/'Fiscal Accounts'!AD$115*100</f>
        <v>2.4392772483589002E-2</v>
      </c>
      <c r="AE20" s="37" t="s">
        <v>33</v>
      </c>
    </row>
    <row r="21" spans="1:31" ht="11.25" customHeight="1" x14ac:dyDescent="0.2">
      <c r="B21" s="33" t="s">
        <v>34</v>
      </c>
      <c r="C21" s="38">
        <v>2.5834439661530624</v>
      </c>
      <c r="D21" s="38">
        <v>2.8657562921845856</v>
      </c>
      <c r="E21" s="38">
        <v>3.4570569582386024</v>
      </c>
      <c r="F21" s="38">
        <v>3.7882038937338458</v>
      </c>
      <c r="G21" s="38">
        <v>3.6903822147356755</v>
      </c>
      <c r="H21" s="38">
        <v>4.1125956664353547</v>
      </c>
      <c r="I21" s="38">
        <v>4.095011330965443</v>
      </c>
      <c r="J21" s="38">
        <v>4.0009218451204394</v>
      </c>
      <c r="K21" s="128">
        <v>3.9943185431863037</v>
      </c>
      <c r="L21" s="128">
        <v>4.1993235737274173</v>
      </c>
      <c r="M21" s="128">
        <v>4.2328805707289687</v>
      </c>
      <c r="N21" s="128">
        <v>4.5090394934312972</v>
      </c>
      <c r="O21" s="128">
        <v>4.5006140753188966</v>
      </c>
      <c r="P21" s="128">
        <v>4.5041041378266211</v>
      </c>
      <c r="Q21" s="128">
        <v>4.3488509251667065</v>
      </c>
      <c r="R21" s="128">
        <v>4.4251622014588552</v>
      </c>
      <c r="S21" s="128">
        <v>4.35440374374837</v>
      </c>
      <c r="T21" s="128">
        <v>4.3276097861414895</v>
      </c>
      <c r="U21" s="128">
        <v>4.3538322964006895</v>
      </c>
      <c r="V21" s="128">
        <v>4.307533581948972</v>
      </c>
      <c r="W21" s="128">
        <v>4.446693664721459</v>
      </c>
      <c r="X21" s="128">
        <v>5.0173992226857065</v>
      </c>
      <c r="Y21" s="128">
        <v>5.0007427242964013</v>
      </c>
      <c r="Z21" s="128">
        <f>'Fiscal Accounts'!Z21/'Fiscal Accounts'!Z$115*100</f>
        <v>5.3754889709877212</v>
      </c>
      <c r="AA21" s="128">
        <f>'Fiscal Accounts'!AA21/'Fiscal Accounts'!AA$115*100</f>
        <v>5.5973756710115277</v>
      </c>
      <c r="AB21" s="128">
        <f>'Fiscal Accounts'!AB21/'Fiscal Accounts'!AB$115*100</f>
        <v>5.6949291288519088</v>
      </c>
      <c r="AC21" s="128">
        <f>'Fiscal Accounts'!AC21/'Fiscal Accounts'!AC$115*100</f>
        <v>5.8602776994799815</v>
      </c>
      <c r="AD21" s="128">
        <f>'Fiscal Accounts'!AD21/'Fiscal Accounts'!AD$115*100</f>
        <v>6.213863530986111</v>
      </c>
      <c r="AE21" s="34" t="s">
        <v>35</v>
      </c>
    </row>
    <row r="22" spans="1:31" ht="11.25" customHeight="1" outlineLevel="2" x14ac:dyDescent="0.2">
      <c r="B22" s="35" t="s">
        <v>36</v>
      </c>
      <c r="C22" s="36">
        <v>2.5834439661530624</v>
      </c>
      <c r="D22" s="36">
        <v>2.8657562921845856</v>
      </c>
      <c r="E22" s="36">
        <v>3.2300765825056836</v>
      </c>
      <c r="F22" s="36">
        <v>3.4830854378280396</v>
      </c>
      <c r="G22" s="36">
        <v>3.4051389779123857</v>
      </c>
      <c r="H22" s="36">
        <v>3.7847938697354415</v>
      </c>
      <c r="I22" s="36">
        <v>3.7903586342504965</v>
      </c>
      <c r="J22" s="36">
        <v>3.6956379117421965</v>
      </c>
      <c r="K22" s="129">
        <v>3.6755471921684801</v>
      </c>
      <c r="L22" s="129">
        <v>3.8572515697736147</v>
      </c>
      <c r="M22" s="129">
        <v>3.8560960623829459</v>
      </c>
      <c r="N22" s="129">
        <v>4.1224037517995873</v>
      </c>
      <c r="O22" s="129">
        <v>4.110659074428189</v>
      </c>
      <c r="P22" s="129">
        <v>4.0954992965389225</v>
      </c>
      <c r="Q22" s="129">
        <v>3.8903018189986067</v>
      </c>
      <c r="R22" s="129">
        <v>3.9370876137061925</v>
      </c>
      <c r="S22" s="129">
        <v>3.8764736623511395</v>
      </c>
      <c r="T22" s="129">
        <v>3.6333787980240984</v>
      </c>
      <c r="U22" s="129">
        <v>3.7550429216436196</v>
      </c>
      <c r="V22" s="129">
        <v>3.7164522171550378</v>
      </c>
      <c r="W22" s="129">
        <v>3.7823491411720136</v>
      </c>
      <c r="X22" s="129">
        <v>4.4071381899298965</v>
      </c>
      <c r="Y22" s="129">
        <v>4.193523595083791</v>
      </c>
      <c r="Z22" s="129">
        <f>'Fiscal Accounts'!Z22/'Fiscal Accounts'!Z$115*100</f>
        <v>4.528957948495056</v>
      </c>
      <c r="AA22" s="129">
        <f>'Fiscal Accounts'!AA22/'Fiscal Accounts'!AA$115*100</f>
        <v>4.7721636945681922</v>
      </c>
      <c r="AB22" s="129">
        <f>'Fiscal Accounts'!AB22/'Fiscal Accounts'!AB$115*100</f>
        <v>4.8554014605233791</v>
      </c>
      <c r="AC22" s="129">
        <f>'Fiscal Accounts'!AC22/'Fiscal Accounts'!AC$115*100</f>
        <v>5.0180254089908765</v>
      </c>
      <c r="AD22" s="129">
        <f>'Fiscal Accounts'!AD22/'Fiscal Accounts'!AD$115*100</f>
        <v>5.3117392761671187</v>
      </c>
      <c r="AE22" s="37" t="s">
        <v>37</v>
      </c>
    </row>
    <row r="23" spans="1:31" ht="11.25" customHeight="1" outlineLevel="2" x14ac:dyDescent="0.2">
      <c r="B23" s="35" t="s">
        <v>38</v>
      </c>
      <c r="C23" s="36"/>
      <c r="D23" s="36"/>
      <c r="E23" s="36">
        <v>0.22698037573291849</v>
      </c>
      <c r="F23" s="36">
        <v>0.30511845590580611</v>
      </c>
      <c r="G23" s="36">
        <v>0.28524323682329017</v>
      </c>
      <c r="H23" s="36">
        <v>0.32780179669991222</v>
      </c>
      <c r="I23" s="36">
        <v>0.30465269671494682</v>
      </c>
      <c r="J23" s="36">
        <v>0.30528393337824267</v>
      </c>
      <c r="K23" s="129">
        <v>0.31877135101782406</v>
      </c>
      <c r="L23" s="129">
        <v>0.34207200395380272</v>
      </c>
      <c r="M23" s="129">
        <v>0.37678450834602289</v>
      </c>
      <c r="N23" s="129">
        <v>0.38663574163170988</v>
      </c>
      <c r="O23" s="129">
        <v>0.38995500089070778</v>
      </c>
      <c r="P23" s="129">
        <v>0.40860484128769792</v>
      </c>
      <c r="Q23" s="129">
        <v>0.45854910616809996</v>
      </c>
      <c r="R23" s="129">
        <v>0.48807458775266238</v>
      </c>
      <c r="S23" s="129">
        <v>0.47793008139723114</v>
      </c>
      <c r="T23" s="129">
        <v>0.51885820538822414</v>
      </c>
      <c r="U23" s="129">
        <v>0.47300362525751033</v>
      </c>
      <c r="V23" s="129">
        <v>0.49444353820665482</v>
      </c>
      <c r="W23" s="129">
        <v>0.54886753478664141</v>
      </c>
      <c r="X23" s="129">
        <v>0.58761364739458499</v>
      </c>
      <c r="Y23" s="129">
        <v>0.66896420321255856</v>
      </c>
      <c r="Z23" s="129">
        <f>'Fiscal Accounts'!Z23/'Fiscal Accounts'!Z$115*100</f>
        <v>0.73481473432576339</v>
      </c>
      <c r="AA23" s="129">
        <f>'Fiscal Accounts'!AA23/'Fiscal Accounts'!AA$115*100</f>
        <v>0.74818591501337517</v>
      </c>
      <c r="AB23" s="129">
        <f>'Fiscal Accounts'!AB23/'Fiscal Accounts'!AB$115*100</f>
        <v>0.75988298695066081</v>
      </c>
      <c r="AC23" s="129">
        <f>'Fiscal Accounts'!AC23/'Fiscal Accounts'!AC$115*100</f>
        <v>0.78183726520293251</v>
      </c>
      <c r="AD23" s="129">
        <f>'Fiscal Accounts'!AD23/'Fiscal Accounts'!AD$115*100</f>
        <v>0.82828574499656227</v>
      </c>
      <c r="AE23" s="37" t="s">
        <v>39</v>
      </c>
    </row>
    <row r="24" spans="1:31" ht="11.25" customHeight="1" outlineLevel="2" x14ac:dyDescent="0.2">
      <c r="B24" s="35" t="s">
        <v>40</v>
      </c>
      <c r="C24" s="36"/>
      <c r="D24" s="36"/>
      <c r="E24" s="36"/>
      <c r="F24" s="36"/>
      <c r="G24" s="36"/>
      <c r="H24" s="36"/>
      <c r="I24" s="36"/>
      <c r="J24" s="36"/>
      <c r="K24" s="129"/>
      <c r="L24" s="129"/>
      <c r="M24" s="129"/>
      <c r="N24" s="129"/>
      <c r="O24" s="129"/>
      <c r="P24" s="129"/>
      <c r="Q24" s="129"/>
      <c r="R24" s="129"/>
      <c r="S24" s="129"/>
      <c r="T24" s="129">
        <v>0.17537278272916657</v>
      </c>
      <c r="U24" s="129">
        <v>0.12578574949955898</v>
      </c>
      <c r="V24" s="129">
        <v>9.6637826587279416E-2</v>
      </c>
      <c r="W24" s="129">
        <v>0.11547698876280352</v>
      </c>
      <c r="X24" s="129">
        <v>2.2647385361225621E-2</v>
      </c>
      <c r="Y24" s="129">
        <v>0.13825492600005249</v>
      </c>
      <c r="Z24" s="129">
        <f>'Fiscal Accounts'!Z24/'Fiscal Accounts'!Z$115*100</f>
        <v>0.11171628816690209</v>
      </c>
      <c r="AA24" s="129">
        <f>'Fiscal Accounts'!AA24/'Fiscal Accounts'!AA$115*100</f>
        <v>7.7026061429960727E-2</v>
      </c>
      <c r="AB24" s="129">
        <f>'Fiscal Accounts'!AB24/'Fiscal Accounts'!AB$115*100</f>
        <v>7.9644681377868384E-2</v>
      </c>
      <c r="AC24" s="129">
        <f>'Fiscal Accounts'!AC24/'Fiscal Accounts'!AC$115*100</f>
        <v>6.0415025286172278E-2</v>
      </c>
      <c r="AD24" s="129">
        <f>'Fiscal Accounts'!AD24/'Fiscal Accounts'!AD$115*100</f>
        <v>7.3838509822428608E-2</v>
      </c>
      <c r="AE24" s="37" t="s">
        <v>41</v>
      </c>
    </row>
    <row r="25" spans="1:31" ht="11.25" customHeight="1" x14ac:dyDescent="0.2">
      <c r="A25" s="39"/>
      <c r="B25" s="40" t="s">
        <v>42</v>
      </c>
      <c r="C25" s="41">
        <v>3.7232972603290824</v>
      </c>
      <c r="D25" s="41">
        <v>1.8902272656113717</v>
      </c>
      <c r="E25" s="41">
        <v>4.3257149694866577</v>
      </c>
      <c r="F25" s="41">
        <v>2.5320892213891768</v>
      </c>
      <c r="G25" s="41">
        <v>3.2625897810043978</v>
      </c>
      <c r="H25" s="41">
        <v>5.4060666359701255</v>
      </c>
      <c r="I25" s="41">
        <v>5.3619183124898111</v>
      </c>
      <c r="J25" s="41">
        <v>3.2969339981757537</v>
      </c>
      <c r="K25" s="128">
        <v>3.7607063818607447</v>
      </c>
      <c r="L25" s="128">
        <v>3.5262951491750787</v>
      </c>
      <c r="M25" s="128">
        <v>2.8357261184403169</v>
      </c>
      <c r="N25" s="128">
        <v>2.167475054725247</v>
      </c>
      <c r="O25" s="128">
        <v>1.7631082232507507</v>
      </c>
      <c r="P25" s="128">
        <v>1.8213359801769298</v>
      </c>
      <c r="Q25" s="128">
        <v>2.2900982322587984</v>
      </c>
      <c r="R25" s="128">
        <v>2.090218257639465</v>
      </c>
      <c r="S25" s="128">
        <v>2.0735691084641452</v>
      </c>
      <c r="T25" s="128">
        <v>2.5452447289193483</v>
      </c>
      <c r="U25" s="128">
        <v>1.7476991881873323</v>
      </c>
      <c r="V25" s="128">
        <v>1.7979512654184417</v>
      </c>
      <c r="W25" s="128">
        <v>1.5964564071871097</v>
      </c>
      <c r="X25" s="128">
        <v>1.4811820039887655</v>
      </c>
      <c r="Y25" s="128">
        <v>1.7906209099643713</v>
      </c>
      <c r="Z25" s="128">
        <f>'Fiscal Accounts'!Z25/'Fiscal Accounts'!Z$115*100</f>
        <v>1.527898511354993</v>
      </c>
      <c r="AA25" s="128">
        <f>'Fiscal Accounts'!AA25/'Fiscal Accounts'!AA$115*100</f>
        <v>1.3338187230595802</v>
      </c>
      <c r="AB25" s="128">
        <f>'Fiscal Accounts'!AB25/'Fiscal Accounts'!AB$115*100</f>
        <v>1.370147611289253</v>
      </c>
      <c r="AC25" s="128">
        <f>'Fiscal Accounts'!AC25/'Fiscal Accounts'!AC$115*100</f>
        <v>1.3975632832048952</v>
      </c>
      <c r="AD25" s="128">
        <f>'Fiscal Accounts'!AD25/'Fiscal Accounts'!AD$115*100</f>
        <v>1.2054285876017397</v>
      </c>
      <c r="AE25" s="29" t="s">
        <v>43</v>
      </c>
    </row>
    <row r="26" spans="1:31" ht="11.25" customHeight="1" outlineLevel="2" x14ac:dyDescent="0.2">
      <c r="B26" s="35" t="s">
        <v>44</v>
      </c>
      <c r="C26" s="36">
        <v>0.77912325166619734</v>
      </c>
      <c r="D26" s="36">
        <v>0.17891408098545875</v>
      </c>
      <c r="E26" s="36">
        <v>2.2159566830202224</v>
      </c>
      <c r="F26" s="36">
        <v>1.1541920495381441</v>
      </c>
      <c r="G26" s="36">
        <v>2.4235323578426384</v>
      </c>
      <c r="H26" s="36">
        <v>4.2614181602474437</v>
      </c>
      <c r="I26" s="36">
        <v>3.9655126969558632</v>
      </c>
      <c r="J26" s="36">
        <v>2.0401477540907713</v>
      </c>
      <c r="K26" s="129">
        <v>1.9365583619483393</v>
      </c>
      <c r="L26" s="129">
        <v>1.6857275201379338</v>
      </c>
      <c r="M26" s="129">
        <v>1.3061767540492677</v>
      </c>
      <c r="N26" s="129">
        <v>0.69012969691304338</v>
      </c>
      <c r="O26" s="129">
        <v>0.61588939495608075</v>
      </c>
      <c r="P26" s="129">
        <v>0.59711636174827709</v>
      </c>
      <c r="Q26" s="129">
        <v>0.51888720416413725</v>
      </c>
      <c r="R26" s="129">
        <v>0.52744778840410289</v>
      </c>
      <c r="S26" s="129">
        <v>0.54557248677417836</v>
      </c>
      <c r="T26" s="129">
        <v>0.39817849841359987</v>
      </c>
      <c r="U26" s="129">
        <v>0.43901994476924316</v>
      </c>
      <c r="V26" s="129">
        <v>0.35209782034843551</v>
      </c>
      <c r="W26" s="129">
        <v>0.34280147786674448</v>
      </c>
      <c r="X26" s="129">
        <v>0.13982610392326325</v>
      </c>
      <c r="Y26" s="129">
        <v>6.6303799609707476E-2</v>
      </c>
      <c r="Z26" s="129">
        <f>'Fiscal Accounts'!Z26/'Fiscal Accounts'!Z$115*100</f>
        <v>7.4364337715962195E-2</v>
      </c>
      <c r="AA26" s="129">
        <f>'Fiscal Accounts'!AA26/'Fiscal Accounts'!AA$115*100</f>
        <v>5.8569858716765427E-2</v>
      </c>
      <c r="AB26" s="129">
        <f>'Fiscal Accounts'!AB26/'Fiscal Accounts'!AB$115*100</f>
        <v>5.5051766352940457E-2</v>
      </c>
      <c r="AC26" s="129">
        <f>'Fiscal Accounts'!AC26/'Fiscal Accounts'!AC$115*100</f>
        <v>3.432355197892329E-2</v>
      </c>
      <c r="AD26" s="129">
        <f>'Fiscal Accounts'!AD26/'Fiscal Accounts'!AD$115*100</f>
        <v>8.8937707224399892E-2</v>
      </c>
      <c r="AE26" s="37" t="s">
        <v>45</v>
      </c>
    </row>
    <row r="27" spans="1:31" ht="11.25" customHeight="1" outlineLevel="2" x14ac:dyDescent="0.2">
      <c r="B27" s="35" t="s">
        <v>202</v>
      </c>
      <c r="C27" s="36">
        <v>2.3299942336833355</v>
      </c>
      <c r="D27" s="36">
        <v>0.91872380586033064</v>
      </c>
      <c r="E27" s="36">
        <v>1.4826642335766422</v>
      </c>
      <c r="F27" s="36">
        <v>0.99956113893091214</v>
      </c>
      <c r="G27" s="36">
        <v>0.51735527579161289</v>
      </c>
      <c r="H27" s="36">
        <v>0.86380245321069415</v>
      </c>
      <c r="I27" s="36">
        <v>1.1365017339843366</v>
      </c>
      <c r="J27" s="36">
        <v>0.96348956543679676</v>
      </c>
      <c r="K27" s="129">
        <v>0.98845890722557217</v>
      </c>
      <c r="L27" s="129">
        <v>1.0323323673357034</v>
      </c>
      <c r="M27" s="129">
        <v>0.89926258745305854</v>
      </c>
      <c r="N27" s="129">
        <v>1.0760699920031302</v>
      </c>
      <c r="O27" s="129">
        <v>0.89180444430168471</v>
      </c>
      <c r="P27" s="129">
        <v>0.94334413381618309</v>
      </c>
      <c r="Q27" s="129">
        <v>0.9795320177137754</v>
      </c>
      <c r="R27" s="129">
        <v>0.82531025645615974</v>
      </c>
      <c r="S27" s="129">
        <v>0.81632236549975512</v>
      </c>
      <c r="T27" s="129">
        <v>1.1288715370340188</v>
      </c>
      <c r="U27" s="129">
        <v>0.79469529757178592</v>
      </c>
      <c r="V27" s="129">
        <v>0.77096427569688641</v>
      </c>
      <c r="W27" s="129">
        <v>0.73974899728936416</v>
      </c>
      <c r="X27" s="129">
        <v>0.79910869233438508</v>
      </c>
      <c r="Y27" s="129">
        <v>1.1980001984159869</v>
      </c>
      <c r="Z27" s="129">
        <f>'Fiscal Accounts'!Z27/'Fiscal Accounts'!Z$115*100</f>
        <v>1.0187574703900903</v>
      </c>
      <c r="AA27" s="129">
        <f>'Fiscal Accounts'!AA27/'Fiscal Accounts'!AA$115*100</f>
        <v>0.88314274585269081</v>
      </c>
      <c r="AB27" s="129">
        <f>'Fiscal Accounts'!AB27/'Fiscal Accounts'!AB$115*100</f>
        <v>0.85183054505216371</v>
      </c>
      <c r="AC27" s="129">
        <f>'Fiscal Accounts'!AC27/'Fiscal Accounts'!AC$115*100</f>
        <v>0.88284041622569676</v>
      </c>
      <c r="AD27" s="129">
        <f>'Fiscal Accounts'!AD27/'Fiscal Accounts'!AD$115*100</f>
        <v>0.75591899350556424</v>
      </c>
      <c r="AE27" s="37" t="s">
        <v>46</v>
      </c>
    </row>
    <row r="28" spans="1:31" ht="11.25" customHeight="1" outlineLevel="2" x14ac:dyDescent="0.2">
      <c r="B28" s="35" t="s">
        <v>47</v>
      </c>
      <c r="C28" s="36"/>
      <c r="D28" s="36"/>
      <c r="E28" s="36"/>
      <c r="F28" s="36"/>
      <c r="G28" s="36"/>
      <c r="H28" s="36"/>
      <c r="I28" s="36"/>
      <c r="J28" s="36"/>
      <c r="K28" s="129"/>
      <c r="L28" s="129"/>
      <c r="M28" s="129"/>
      <c r="N28" s="129"/>
      <c r="O28" s="129"/>
      <c r="P28" s="129"/>
      <c r="Q28" s="129"/>
      <c r="R28" s="129">
        <v>0.59244058382482612</v>
      </c>
      <c r="S28" s="129">
        <v>3.2710059022938297E-2</v>
      </c>
      <c r="T28" s="129">
        <v>5.929116619408345E-2</v>
      </c>
      <c r="U28" s="129">
        <v>8.149932424788052E-2</v>
      </c>
      <c r="V28" s="129">
        <v>3.196251096753186E-2</v>
      </c>
      <c r="W28" s="129">
        <v>6.9849134319001735E-2</v>
      </c>
      <c r="X28" s="129">
        <v>9.9404821189936501E-2</v>
      </c>
      <c r="Y28" s="129">
        <v>3.6812204199711401E-2</v>
      </c>
      <c r="Z28" s="129">
        <f>'Fiscal Accounts'!Z28/'Fiscal Accounts'!Z$115*100</f>
        <v>5.63674888623275E-3</v>
      </c>
      <c r="AA28" s="129">
        <f>'Fiscal Accounts'!AA28/'Fiscal Accounts'!AA$115*100</f>
        <v>1.1479101586179678E-2</v>
      </c>
      <c r="AB28" s="129">
        <f>'Fiscal Accounts'!AB28/'Fiscal Accounts'!AB$115*100</f>
        <v>2.3292566247787665E-3</v>
      </c>
      <c r="AC28" s="129">
        <f>'Fiscal Accounts'!AC28/'Fiscal Accounts'!AC$115*100</f>
        <v>1.5871643000299144E-2</v>
      </c>
      <c r="AD28" s="129">
        <f>'Fiscal Accounts'!AD28/'Fiscal Accounts'!AD$115*100</f>
        <v>1.6846989923480014E-2</v>
      </c>
      <c r="AE28" s="37" t="s">
        <v>48</v>
      </c>
    </row>
    <row r="29" spans="1:31" ht="11.25" customHeight="1" outlineLevel="2" x14ac:dyDescent="0.2">
      <c r="B29" s="35" t="s">
        <v>49</v>
      </c>
      <c r="C29" s="36"/>
      <c r="D29" s="36"/>
      <c r="E29" s="36"/>
      <c r="F29" s="36"/>
      <c r="G29" s="36"/>
      <c r="H29" s="36"/>
      <c r="I29" s="36"/>
      <c r="J29" s="36"/>
      <c r="K29" s="129"/>
      <c r="L29" s="129"/>
      <c r="M29" s="129"/>
      <c r="N29" s="129"/>
      <c r="O29" s="129"/>
      <c r="P29" s="129"/>
      <c r="Q29" s="129"/>
      <c r="R29" s="129"/>
      <c r="S29" s="129">
        <v>0.36566401924269143</v>
      </c>
      <c r="T29" s="129">
        <v>0.24014939014936929</v>
      </c>
      <c r="U29" s="129">
        <v>0.26987040387741568</v>
      </c>
      <c r="V29" s="129">
        <v>0.28301077786274692</v>
      </c>
      <c r="W29" s="129">
        <v>0.2320650454097905</v>
      </c>
      <c r="X29" s="129">
        <v>0.22697553619937197</v>
      </c>
      <c r="Y29" s="129">
        <v>0.17562489086945648</v>
      </c>
      <c r="Z29" s="129">
        <f>'Fiscal Accounts'!Z29/'Fiscal Accounts'!Z$115*100</f>
        <v>0.18594480060849722</v>
      </c>
      <c r="AA29" s="129">
        <f>'Fiscal Accounts'!AA29/'Fiscal Accounts'!AA$115*100</f>
        <v>0.15038912864590454</v>
      </c>
      <c r="AB29" s="129">
        <f>'Fiscal Accounts'!AB29/'Fiscal Accounts'!AB$115*100</f>
        <v>0.13532369636519809</v>
      </c>
      <c r="AC29" s="129">
        <f>'Fiscal Accounts'!AC29/'Fiscal Accounts'!AC$115*100</f>
        <v>0.13063839604407107</v>
      </c>
      <c r="AD29" s="129">
        <f>'Fiscal Accounts'!AD29/'Fiscal Accounts'!AD$115*100</f>
        <v>0.10087141576918454</v>
      </c>
      <c r="AE29" s="37" t="s">
        <v>50</v>
      </c>
    </row>
    <row r="30" spans="1:31" ht="11.25" customHeight="1" outlineLevel="2" x14ac:dyDescent="0.2">
      <c r="B30" s="35" t="s">
        <v>120</v>
      </c>
      <c r="C30" s="36">
        <v>0.61417977497954968</v>
      </c>
      <c r="D30" s="36">
        <v>0.79258937876558222</v>
      </c>
      <c r="E30" s="36">
        <v>0.62709405288979303</v>
      </c>
      <c r="F30" s="36">
        <v>0.37833603292012014</v>
      </c>
      <c r="G30" s="36">
        <v>0.32170214737014619</v>
      </c>
      <c r="H30" s="36">
        <v>0.28084602251198648</v>
      </c>
      <c r="I30" s="36">
        <v>0.25990388154961153</v>
      </c>
      <c r="J30" s="36">
        <v>0.2932966786481862</v>
      </c>
      <c r="K30" s="129">
        <v>0.83568911268683288</v>
      </c>
      <c r="L30" s="129">
        <v>0.80823526170144178</v>
      </c>
      <c r="M30" s="129">
        <v>0.63028677693799062</v>
      </c>
      <c r="N30" s="129">
        <v>0.40127536580907364</v>
      </c>
      <c r="O30" s="129">
        <v>0.25541438399298499</v>
      </c>
      <c r="P30" s="129">
        <v>0.28087548461246992</v>
      </c>
      <c r="Q30" s="129">
        <v>0.79167901038088595</v>
      </c>
      <c r="R30" s="129">
        <v>0.1450196289543762</v>
      </c>
      <c r="S30" s="129">
        <v>0.31330017792458181</v>
      </c>
      <c r="T30" s="129">
        <v>0.71875413712827685</v>
      </c>
      <c r="U30" s="129">
        <v>0.1626142177210069</v>
      </c>
      <c r="V30" s="129">
        <v>0.35991588054284113</v>
      </c>
      <c r="W30" s="129">
        <v>0.2119917523022089</v>
      </c>
      <c r="X30" s="129">
        <v>0.21586685034180875</v>
      </c>
      <c r="Y30" s="129">
        <v>0.31387981686950894</v>
      </c>
      <c r="Z30" s="129">
        <f>'Fiscal Accounts'!Z30/'Fiscal Accounts'!Z$115*100</f>
        <v>0.24319515375421058</v>
      </c>
      <c r="AA30" s="129">
        <f>'Fiscal Accounts'!AA30/'Fiscal Accounts'!AA$115*100</f>
        <v>0.2302378882580399</v>
      </c>
      <c r="AB30" s="129">
        <f>'Fiscal Accounts'!AB30/'Fiscal Accounts'!AB$115*100</f>
        <v>0.32561234689417168</v>
      </c>
      <c r="AC30" s="129">
        <f>'Fiscal Accounts'!AC30/'Fiscal Accounts'!AC$115*100</f>
        <v>0.33388927595590479</v>
      </c>
      <c r="AD30" s="129">
        <f>'Fiscal Accounts'!AD30/'Fiscal Accounts'!AD$115*100</f>
        <v>0.24285348117911121</v>
      </c>
      <c r="AE30" s="37" t="s">
        <v>52</v>
      </c>
    </row>
    <row r="31" spans="1:31" ht="15" customHeight="1" x14ac:dyDescent="0.2">
      <c r="B31" s="42" t="s">
        <v>53</v>
      </c>
      <c r="C31" s="32">
        <v>33.97969720132491</v>
      </c>
      <c r="D31" s="32">
        <v>27.277240787043045</v>
      </c>
      <c r="E31" s="32">
        <v>28.8433349288022</v>
      </c>
      <c r="F31" s="32">
        <v>26.198225640403667</v>
      </c>
      <c r="G31" s="32">
        <v>30.402290827591106</v>
      </c>
      <c r="H31" s="32">
        <v>36.801077748092084</v>
      </c>
      <c r="I31" s="32">
        <v>37.352177434578223</v>
      </c>
      <c r="J31" s="32">
        <v>34.042498795862954</v>
      </c>
      <c r="K31" s="130">
        <v>33.019732131267077</v>
      </c>
      <c r="L31" s="130">
        <v>31.534585368799391</v>
      </c>
      <c r="M31" s="130">
        <v>29.679963510068603</v>
      </c>
      <c r="N31" s="130">
        <v>30.154812568209028</v>
      </c>
      <c r="O31" s="130">
        <v>28.892055839377772</v>
      </c>
      <c r="P31" s="130">
        <v>29.655682144422673</v>
      </c>
      <c r="Q31" s="130">
        <v>29.587335905003371</v>
      </c>
      <c r="R31" s="130">
        <v>32.525183944084887</v>
      </c>
      <c r="S31" s="130">
        <v>33.206682126131732</v>
      </c>
      <c r="T31" s="130">
        <v>29.262570230253278</v>
      </c>
      <c r="U31" s="130">
        <v>28.932260107997585</v>
      </c>
      <c r="V31" s="130">
        <v>28.229094610166115</v>
      </c>
      <c r="W31" s="130">
        <v>29.192790158575111</v>
      </c>
      <c r="X31" s="130">
        <v>31.451843096166147</v>
      </c>
      <c r="Y31" s="130">
        <v>30.496122376112432</v>
      </c>
      <c r="Z31" s="130">
        <f>'Fiscal Accounts'!Z31/'Fiscal Accounts'!Z$115*100</f>
        <v>29.453507008584157</v>
      </c>
      <c r="AA31" s="130">
        <f>'Fiscal Accounts'!AA31/'Fiscal Accounts'!AA$115*100</f>
        <v>29.755995573452065</v>
      </c>
      <c r="AB31" s="130">
        <f>'Fiscal Accounts'!AB31/'Fiscal Accounts'!AB$115*100</f>
        <v>29.109419428201129</v>
      </c>
      <c r="AC31" s="130">
        <f>'Fiscal Accounts'!AC31/'Fiscal Accounts'!AC$115*100</f>
        <v>29.292077387582903</v>
      </c>
      <c r="AD31" s="130">
        <f>'Fiscal Accounts'!AD31/'Fiscal Accounts'!AD$115*100</f>
        <v>34.108578112269591</v>
      </c>
      <c r="AE31" s="43" t="s">
        <v>54</v>
      </c>
    </row>
    <row r="32" spans="1:31" ht="11.25" customHeight="1" x14ac:dyDescent="0.2">
      <c r="B32" s="26" t="s">
        <v>55</v>
      </c>
      <c r="C32" s="32">
        <v>26.441914417132669</v>
      </c>
      <c r="D32" s="32">
        <v>24.451292877877719</v>
      </c>
      <c r="E32" s="32">
        <v>21.6981273184157</v>
      </c>
      <c r="F32" s="32">
        <v>21.243080438389569</v>
      </c>
      <c r="G32" s="32">
        <v>26.219372145621339</v>
      </c>
      <c r="H32" s="32">
        <v>30.50890155098438</v>
      </c>
      <c r="I32" s="32">
        <v>29.556508934894723</v>
      </c>
      <c r="J32" s="32">
        <v>26.600553676644267</v>
      </c>
      <c r="K32" s="130">
        <v>24.983022099930452</v>
      </c>
      <c r="L32" s="130">
        <v>25.322385097246297</v>
      </c>
      <c r="M32" s="130">
        <v>25.036310346870543</v>
      </c>
      <c r="N32" s="130">
        <v>24.967328642104118</v>
      </c>
      <c r="O32" s="130">
        <v>24.120000390828356</v>
      </c>
      <c r="P32" s="130">
        <v>23.473298576271766</v>
      </c>
      <c r="Q32" s="130">
        <v>23.300872416115194</v>
      </c>
      <c r="R32" s="130">
        <v>23.161261039817006</v>
      </c>
      <c r="S32" s="130">
        <v>24.817607502132656</v>
      </c>
      <c r="T32" s="130">
        <v>24.271302724004681</v>
      </c>
      <c r="U32" s="130">
        <v>23.498023562227825</v>
      </c>
      <c r="V32" s="130">
        <v>23.45304013681632</v>
      </c>
      <c r="W32" s="130">
        <v>24.342830701729639</v>
      </c>
      <c r="X32" s="130">
        <v>24.439968913931239</v>
      </c>
      <c r="Y32" s="130">
        <v>24.454458802002225</v>
      </c>
      <c r="Z32" s="130">
        <f>'Fiscal Accounts'!Z32/'Fiscal Accounts'!Z$115*100</f>
        <v>25.040747582310118</v>
      </c>
      <c r="AA32" s="130">
        <f>'Fiscal Accounts'!AA32/'Fiscal Accounts'!AA$115*100</f>
        <v>24.653452372046715</v>
      </c>
      <c r="AB32" s="130">
        <f>'Fiscal Accounts'!AB32/'Fiscal Accounts'!AB$115*100</f>
        <v>24.29180878086953</v>
      </c>
      <c r="AC32" s="130">
        <f>'Fiscal Accounts'!AC32/'Fiscal Accounts'!AC$115*100</f>
        <v>24.823167474599188</v>
      </c>
      <c r="AD32" s="130">
        <f>'Fiscal Accounts'!AD32/'Fiscal Accounts'!AD$115*100</f>
        <v>26.79987902833421</v>
      </c>
      <c r="AE32" s="29" t="s">
        <v>56</v>
      </c>
    </row>
    <row r="33" spans="2:31" ht="11.25" customHeight="1" x14ac:dyDescent="0.2">
      <c r="B33" s="33" t="s">
        <v>57</v>
      </c>
      <c r="C33" s="32">
        <v>6.605114588781162</v>
      </c>
      <c r="D33" s="32">
        <v>6.4963702805820072</v>
      </c>
      <c r="E33" s="32">
        <v>6.8946691396434128</v>
      </c>
      <c r="F33" s="32">
        <v>6.8736827912312517</v>
      </c>
      <c r="G33" s="32">
        <v>7.7093948835882244</v>
      </c>
      <c r="H33" s="32">
        <v>7.362797746078602</v>
      </c>
      <c r="I33" s="32">
        <v>7.0295236183923304</v>
      </c>
      <c r="J33" s="32">
        <v>6.6321601722468548</v>
      </c>
      <c r="K33" s="130">
        <v>7.3133745284497174</v>
      </c>
      <c r="L33" s="130">
        <v>6.8646407880483009</v>
      </c>
      <c r="M33" s="130">
        <v>6.6009831793456568</v>
      </c>
      <c r="N33" s="130">
        <v>6.642434956324454</v>
      </c>
      <c r="O33" s="130">
        <v>6.6744913689911325</v>
      </c>
      <c r="P33" s="130">
        <v>6.4978247390551065</v>
      </c>
      <c r="Q33" s="130">
        <v>6.1197047862877847</v>
      </c>
      <c r="R33" s="130">
        <v>6.1647179397887859</v>
      </c>
      <c r="S33" s="130">
        <v>5.4513010852340757</v>
      </c>
      <c r="T33" s="130">
        <v>5.3049056751773005</v>
      </c>
      <c r="U33" s="130">
        <v>5.1856636068137263</v>
      </c>
      <c r="V33" s="130">
        <v>5.2098142583392244</v>
      </c>
      <c r="W33" s="130">
        <v>5.23801843319462</v>
      </c>
      <c r="X33" s="130">
        <v>5.1152273271732795</v>
      </c>
      <c r="Y33" s="130">
        <v>5.0539391481683325</v>
      </c>
      <c r="Z33" s="130">
        <f>'Fiscal Accounts'!Z33/'Fiscal Accounts'!Z$115*100</f>
        <v>4.5868195153754208</v>
      </c>
      <c r="AA33" s="130">
        <f>'Fiscal Accounts'!AA33/'Fiscal Accounts'!AA$115*100</f>
        <v>4.6846316756134865</v>
      </c>
      <c r="AB33" s="130">
        <f>'Fiscal Accounts'!AB33/'Fiscal Accounts'!AB$115*100</f>
        <v>4.4984664198836599</v>
      </c>
      <c r="AC33" s="130">
        <f>'Fiscal Accounts'!AC33/'Fiscal Accounts'!AC$115*100</f>
        <v>4.5830049512747637</v>
      </c>
      <c r="AD33" s="130">
        <f>'Fiscal Accounts'!AD33/'Fiscal Accounts'!AD$115*100</f>
        <v>4.8906910967525281</v>
      </c>
      <c r="AE33" s="34" t="s">
        <v>58</v>
      </c>
    </row>
    <row r="34" spans="2:31" ht="11.25" customHeight="1" outlineLevel="2" x14ac:dyDescent="0.2">
      <c r="B34" s="35" t="s">
        <v>59</v>
      </c>
      <c r="C34" s="36">
        <v>5.5048209089324267</v>
      </c>
      <c r="D34" s="36">
        <v>4.3851841249535939</v>
      </c>
      <c r="E34" s="36">
        <v>5.4938973315783173</v>
      </c>
      <c r="F34" s="36">
        <v>5.3590018843102918</v>
      </c>
      <c r="G34" s="36">
        <v>6.1500104701494536</v>
      </c>
      <c r="H34" s="36">
        <v>5.7289232517769975</v>
      </c>
      <c r="I34" s="36">
        <v>5.4569447303294574</v>
      </c>
      <c r="J34" s="36">
        <v>5.1517342130848789</v>
      </c>
      <c r="K34" s="129">
        <v>5.8460276445028159</v>
      </c>
      <c r="L34" s="129">
        <v>5.4728323223426374</v>
      </c>
      <c r="M34" s="129">
        <v>5.2735238498507142</v>
      </c>
      <c r="N34" s="129">
        <v>5.2964185097071939</v>
      </c>
      <c r="O34" s="129">
        <v>5.3224551763916903</v>
      </c>
      <c r="P34" s="129">
        <v>5.2220801065118074</v>
      </c>
      <c r="Q34" s="129">
        <v>5.1435741954211611</v>
      </c>
      <c r="R34" s="129">
        <v>5.1804147498211615</v>
      </c>
      <c r="S34" s="129">
        <v>4.6569255362663462</v>
      </c>
      <c r="T34" s="129">
        <v>4.5941376951282269</v>
      </c>
      <c r="U34" s="129">
        <v>4.4899976768186098</v>
      </c>
      <c r="V34" s="129">
        <v>4.512566337162526</v>
      </c>
      <c r="W34" s="129">
        <v>4.5247869227411019</v>
      </c>
      <c r="X34" s="129">
        <v>4.4020496951177224</v>
      </c>
      <c r="Y34" s="129">
        <v>4.3569474713037213</v>
      </c>
      <c r="Z34" s="129">
        <f>'Fiscal Accounts'!Z34/'Fiscal Accounts'!Z$115*100</f>
        <v>3.9535341736390306</v>
      </c>
      <c r="AA34" s="129">
        <f>'Fiscal Accounts'!AA34/'Fiscal Accounts'!AA$115*100</f>
        <v>4.0358206009890081</v>
      </c>
      <c r="AB34" s="129">
        <f>'Fiscal Accounts'!AB34/'Fiscal Accounts'!AB$115*100</f>
        <v>3.8010582528129904</v>
      </c>
      <c r="AC34" s="129">
        <f>'Fiscal Accounts'!AC34/'Fiscal Accounts'!AC$115*100</f>
        <v>3.9085568911798854</v>
      </c>
      <c r="AD34" s="129">
        <f>'Fiscal Accounts'!AD34/'Fiscal Accounts'!AD$115*100</f>
        <v>4.1850656598839002</v>
      </c>
      <c r="AE34" s="37" t="s">
        <v>60</v>
      </c>
    </row>
    <row r="35" spans="2:31" ht="11.25" customHeight="1" outlineLevel="2" x14ac:dyDescent="0.2">
      <c r="B35" s="35" t="s">
        <v>61</v>
      </c>
      <c r="C35" s="36">
        <v>1.1002936798487346</v>
      </c>
      <c r="D35" s="36">
        <v>2.1111861556284133</v>
      </c>
      <c r="E35" s="36">
        <v>1.4007718080650953</v>
      </c>
      <c r="F35" s="36">
        <v>1.5146809069209601</v>
      </c>
      <c r="G35" s="36">
        <v>1.5593844134387702</v>
      </c>
      <c r="H35" s="36">
        <v>1.6338744943016041</v>
      </c>
      <c r="I35" s="36">
        <v>1.5725788880628737</v>
      </c>
      <c r="J35" s="36">
        <v>1.4804259591619753</v>
      </c>
      <c r="K35" s="129">
        <v>1.4673468839469013</v>
      </c>
      <c r="L35" s="129">
        <v>1.3918084657056642</v>
      </c>
      <c r="M35" s="129">
        <v>1.3274593294949426</v>
      </c>
      <c r="N35" s="129">
        <v>1.3460164466172602</v>
      </c>
      <c r="O35" s="129">
        <v>1.352036192599442</v>
      </c>
      <c r="P35" s="129">
        <v>1.2757446325432991</v>
      </c>
      <c r="Q35" s="129">
        <v>0.97613059086662379</v>
      </c>
      <c r="R35" s="129">
        <v>0.98430318996762467</v>
      </c>
      <c r="S35" s="129">
        <v>0.79437554896773044</v>
      </c>
      <c r="T35" s="129">
        <v>0.71076798004907382</v>
      </c>
      <c r="U35" s="129">
        <v>0.69566592999511601</v>
      </c>
      <c r="V35" s="129">
        <v>0.69724792117669854</v>
      </c>
      <c r="W35" s="129">
        <v>0.71323151045351829</v>
      </c>
      <c r="X35" s="129">
        <v>0.7131776320555574</v>
      </c>
      <c r="Y35" s="129">
        <v>0.6969916768646115</v>
      </c>
      <c r="Z35" s="129">
        <f>'Fiscal Accounts'!Z35/'Fiscal Accounts'!Z$115*100</f>
        <v>0.63328534173639028</v>
      </c>
      <c r="AA35" s="129">
        <f>'Fiscal Accounts'!AA35/'Fiscal Accounts'!AA$115*100</f>
        <v>0.64881107462447851</v>
      </c>
      <c r="AB35" s="129">
        <f>'Fiscal Accounts'!AB35/'Fiscal Accounts'!AB$115*100</f>
        <v>0.629957541503257</v>
      </c>
      <c r="AC35" s="129">
        <f>'Fiscal Accounts'!AC35/'Fiscal Accounts'!AC$115*100</f>
        <v>0.6299517216613687</v>
      </c>
      <c r="AD35" s="129">
        <f>'Fiscal Accounts'!AD35/'Fiscal Accounts'!AD$115*100</f>
        <v>0.67179662004402563</v>
      </c>
      <c r="AE35" s="37" t="s">
        <v>62</v>
      </c>
    </row>
    <row r="36" spans="2:31" ht="11.25" customHeight="1" outlineLevel="2" x14ac:dyDescent="0.2">
      <c r="B36" s="35" t="s">
        <v>63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129">
        <v>0</v>
      </c>
      <c r="L36" s="129">
        <v>0</v>
      </c>
      <c r="M36" s="129">
        <v>0</v>
      </c>
      <c r="N36" s="129">
        <v>0</v>
      </c>
      <c r="O36" s="129">
        <v>0</v>
      </c>
      <c r="P36" s="129">
        <v>0</v>
      </c>
      <c r="Q36" s="129">
        <v>0</v>
      </c>
      <c r="R36" s="129">
        <v>0</v>
      </c>
      <c r="S36" s="129">
        <v>0</v>
      </c>
      <c r="T36" s="129">
        <v>0</v>
      </c>
      <c r="U36" s="129">
        <v>0</v>
      </c>
      <c r="V36" s="129">
        <v>0</v>
      </c>
      <c r="W36" s="129">
        <v>0</v>
      </c>
      <c r="X36" s="129">
        <v>0</v>
      </c>
      <c r="Y36" s="129">
        <v>0</v>
      </c>
      <c r="Z36" s="129">
        <f>'Fiscal Accounts'!Z36/'Fiscal Accounts'!Z$115*100</f>
        <v>0</v>
      </c>
      <c r="AA36" s="129">
        <f>'Fiscal Accounts'!AA36/'Fiscal Accounts'!AA$115*100</f>
        <v>0</v>
      </c>
      <c r="AB36" s="129">
        <f>'Fiscal Accounts'!AB36/'Fiscal Accounts'!AB$115*100</f>
        <v>6.7450625567412409E-2</v>
      </c>
      <c r="AC36" s="129">
        <f>'Fiscal Accounts'!AC36/'Fiscal Accounts'!AC$115*100</f>
        <v>4.4496338433510411E-2</v>
      </c>
      <c r="AD36" s="129">
        <f>'Fiscal Accounts'!AD36/'Fiscal Accounts'!AD$115*100</f>
        <v>3.3828816824601898E-2</v>
      </c>
      <c r="AE36" s="37" t="s">
        <v>108</v>
      </c>
    </row>
    <row r="37" spans="2:31" ht="11.25" customHeight="1" x14ac:dyDescent="0.2">
      <c r="B37" s="33" t="s">
        <v>64</v>
      </c>
      <c r="C37" s="38">
        <v>2.407772458462405</v>
      </c>
      <c r="D37" s="38">
        <v>2.5119536970358411</v>
      </c>
      <c r="E37" s="38">
        <v>1.8637070719157594</v>
      </c>
      <c r="F37" s="38">
        <v>2.5632980780149972</v>
      </c>
      <c r="G37" s="38">
        <v>5.6679206516446072</v>
      </c>
      <c r="H37" s="38">
        <v>9.3263034379120562</v>
      </c>
      <c r="I37" s="38">
        <v>7.8761250176109927</v>
      </c>
      <c r="J37" s="38">
        <v>5.9003781752869262</v>
      </c>
      <c r="K37" s="128">
        <v>4.1919554312939491</v>
      </c>
      <c r="L37" s="128">
        <v>4.0561248516401545</v>
      </c>
      <c r="M37" s="128">
        <v>4.400482327861126</v>
      </c>
      <c r="N37" s="128">
        <v>3.8531493546113809</v>
      </c>
      <c r="O37" s="128">
        <v>3.2367703480573411</v>
      </c>
      <c r="P37" s="128">
        <v>2.8651966484676636</v>
      </c>
      <c r="Q37" s="128">
        <v>2.6508190346001799</v>
      </c>
      <c r="R37" s="128">
        <v>2.8969431127832723</v>
      </c>
      <c r="S37" s="128">
        <v>3.1733690987261918</v>
      </c>
      <c r="T37" s="128">
        <v>3.3561220113450987</v>
      </c>
      <c r="U37" s="128">
        <v>3.1616355777331089</v>
      </c>
      <c r="V37" s="128">
        <v>3.1135537268273326</v>
      </c>
      <c r="W37" s="128">
        <v>3.2098751174060873</v>
      </c>
      <c r="X37" s="128">
        <v>2.8721328112377114</v>
      </c>
      <c r="Y37" s="128">
        <v>2.694193194866378</v>
      </c>
      <c r="Z37" s="128">
        <f>'Fiscal Accounts'!Z37/'Fiscal Accounts'!Z$115*100</f>
        <v>2.4624443116375097</v>
      </c>
      <c r="AA37" s="128">
        <f>'Fiscal Accounts'!AA37/'Fiscal Accounts'!AA$115*100</f>
        <v>2.0574535483321768</v>
      </c>
      <c r="AB37" s="128">
        <f>'Fiscal Accounts'!AB37/'Fiscal Accounts'!AB$115*100</f>
        <v>2.2322574531626844</v>
      </c>
      <c r="AC37" s="128">
        <f>'Fiscal Accounts'!AC37/'Fiscal Accounts'!AC$115*100</f>
        <v>2.0927261211262258</v>
      </c>
      <c r="AD37" s="128">
        <f>'Fiscal Accounts'!AD37/'Fiscal Accounts'!AD$115*100</f>
        <v>2.1875009937866867</v>
      </c>
      <c r="AE37" s="34" t="s">
        <v>65</v>
      </c>
    </row>
    <row r="38" spans="2:31" ht="11.25" customHeight="1" outlineLevel="2" x14ac:dyDescent="0.2">
      <c r="B38" s="35" t="s">
        <v>66</v>
      </c>
      <c r="C38" s="36">
        <v>1.563165666587238</v>
      </c>
      <c r="D38" s="36">
        <v>1.6308018481824567</v>
      </c>
      <c r="E38" s="36">
        <v>1.7126361134378365</v>
      </c>
      <c r="F38" s="36">
        <v>2.4144693180110162</v>
      </c>
      <c r="G38" s="36">
        <v>5.454914455671509</v>
      </c>
      <c r="H38" s="36">
        <v>9.1452416891032016</v>
      </c>
      <c r="I38" s="36">
        <v>7.7445902205240476</v>
      </c>
      <c r="J38" s="36">
        <v>5.7601145255660589</v>
      </c>
      <c r="K38" s="129">
        <v>3.9982253006839246</v>
      </c>
      <c r="L38" s="129">
        <v>3.6802965933707985</v>
      </c>
      <c r="M38" s="129">
        <v>4.1571359083257704</v>
      </c>
      <c r="N38" s="129">
        <v>3.6210396654942696</v>
      </c>
      <c r="O38" s="129">
        <v>3.0073257374972826</v>
      </c>
      <c r="P38" s="129">
        <v>2.632861726321333</v>
      </c>
      <c r="Q38" s="129">
        <v>2.4337478710671316</v>
      </c>
      <c r="R38" s="129">
        <v>2.626677433920416</v>
      </c>
      <c r="S38" s="129">
        <v>2.745615276753552</v>
      </c>
      <c r="T38" s="129">
        <v>2.8704184580735665</v>
      </c>
      <c r="U38" s="129">
        <v>2.6335814655308032</v>
      </c>
      <c r="V38" s="129">
        <v>2.5514036865148073</v>
      </c>
      <c r="W38" s="129">
        <v>2.6584150908896844</v>
      </c>
      <c r="X38" s="129">
        <v>2.2815090683204318</v>
      </c>
      <c r="Y38" s="129">
        <v>1.9092844924414714</v>
      </c>
      <c r="Z38" s="129">
        <f>'Fiscal Accounts'!Z38/'Fiscal Accounts'!Z$115*100</f>
        <v>1.7335379767467129</v>
      </c>
      <c r="AA38" s="129">
        <f>'Fiscal Accounts'!AA38/'Fiscal Accounts'!AA$115*100</f>
        <v>1.3810126631257722</v>
      </c>
      <c r="AB38" s="129">
        <f>'Fiscal Accounts'!AB38/'Fiscal Accounts'!AB$115*100</f>
        <v>1.4157704734626753</v>
      </c>
      <c r="AC38" s="129">
        <f>'Fiscal Accounts'!AC38/'Fiscal Accounts'!AC$115*100</f>
        <v>1.3599776271342885</v>
      </c>
      <c r="AD38" s="129">
        <f>'Fiscal Accounts'!AD38/'Fiscal Accounts'!AD$115*100</f>
        <v>1.421570354691214</v>
      </c>
      <c r="AE38" s="37" t="s">
        <v>67</v>
      </c>
    </row>
    <row r="39" spans="2:31" ht="11.25" customHeight="1" outlineLevel="2" x14ac:dyDescent="0.2">
      <c r="B39" s="35" t="s">
        <v>68</v>
      </c>
      <c r="C39" s="36">
        <v>0.84460679187516696</v>
      </c>
      <c r="D39" s="36">
        <v>0.88115184885338449</v>
      </c>
      <c r="E39" s="36">
        <v>0.15107095847792271</v>
      </c>
      <c r="F39" s="36">
        <v>0.14882876000398088</v>
      </c>
      <c r="G39" s="36">
        <v>0.21300619597309842</v>
      </c>
      <c r="H39" s="36">
        <v>0.18106174880885512</v>
      </c>
      <c r="I39" s="36">
        <v>0.13153479708694349</v>
      </c>
      <c r="J39" s="36">
        <v>0.14026364972086727</v>
      </c>
      <c r="K39" s="129">
        <v>0.19373013061002445</v>
      </c>
      <c r="L39" s="129">
        <v>0.37582825826935612</v>
      </c>
      <c r="M39" s="129">
        <v>0.24334641953535513</v>
      </c>
      <c r="N39" s="129">
        <v>0.23210968911711083</v>
      </c>
      <c r="O39" s="129">
        <v>0.22944461056005863</v>
      </c>
      <c r="P39" s="129">
        <v>0.23233492214633061</v>
      </c>
      <c r="Q39" s="129">
        <v>0.21707116353304831</v>
      </c>
      <c r="R39" s="129">
        <v>0.2702656788628568</v>
      </c>
      <c r="S39" s="129">
        <v>0.42775382197264022</v>
      </c>
      <c r="T39" s="129">
        <v>0.48570355327153258</v>
      </c>
      <c r="U39" s="129">
        <v>0.52805411220230514</v>
      </c>
      <c r="V39" s="129">
        <v>0.56215004031252513</v>
      </c>
      <c r="W39" s="129">
        <v>0.55146002651640291</v>
      </c>
      <c r="X39" s="129">
        <v>0.59062374291727948</v>
      </c>
      <c r="Y39" s="129">
        <v>0.78490870242490707</v>
      </c>
      <c r="Z39" s="129">
        <f>'Fiscal Accounts'!Z39/'Fiscal Accounts'!Z$115*100</f>
        <v>0.72890633489079648</v>
      </c>
      <c r="AA39" s="129">
        <f>'Fiscal Accounts'!AA39/'Fiscal Accounts'!AA$115*100</f>
        <v>0.67644088520640455</v>
      </c>
      <c r="AB39" s="129">
        <f>'Fiscal Accounts'!AB39/'Fiscal Accounts'!AB$115*100</f>
        <v>0.81648697970000894</v>
      </c>
      <c r="AC39" s="129">
        <f>'Fiscal Accounts'!AC39/'Fiscal Accounts'!AC$115*100</f>
        <v>0.73274849399193709</v>
      </c>
      <c r="AD39" s="129">
        <f>'Fiscal Accounts'!AD39/'Fiscal Accounts'!AD$115*100</f>
        <v>0.76593063909547277</v>
      </c>
      <c r="AE39" s="37" t="s">
        <v>69</v>
      </c>
    </row>
    <row r="40" spans="2:31" ht="11.25" customHeight="1" x14ac:dyDescent="0.2">
      <c r="B40" s="33" t="s">
        <v>70</v>
      </c>
      <c r="C40" s="38">
        <v>6.4354775985302588</v>
      </c>
      <c r="D40" s="38">
        <v>6.7495337051764315</v>
      </c>
      <c r="E40" s="38">
        <v>4.6252393203302624</v>
      </c>
      <c r="F40" s="38">
        <v>3.7587525874654215</v>
      </c>
      <c r="G40" s="38">
        <v>4.0849729278698845</v>
      </c>
      <c r="H40" s="38">
        <v>4.81750724590266</v>
      </c>
      <c r="I40" s="38">
        <v>4.5248310599539465</v>
      </c>
      <c r="J40" s="38">
        <v>3.850566395395473</v>
      </c>
      <c r="K40" s="128">
        <v>2.8012865827895612</v>
      </c>
      <c r="L40" s="128">
        <v>3.3592534516502583</v>
      </c>
      <c r="M40" s="128">
        <v>3.2690959545970468</v>
      </c>
      <c r="N40" s="128">
        <v>3.2500667898520423</v>
      </c>
      <c r="O40" s="128">
        <v>3.0484581099794443</v>
      </c>
      <c r="P40" s="128">
        <v>2.6117410216262624</v>
      </c>
      <c r="Q40" s="128">
        <v>2.6160420466972041</v>
      </c>
      <c r="R40" s="128">
        <v>2.6638830327513854</v>
      </c>
      <c r="S40" s="128">
        <v>2.8024338584191049</v>
      </c>
      <c r="T40" s="128">
        <v>2.7683731176170827</v>
      </c>
      <c r="U40" s="128">
        <v>2.5368586826026585</v>
      </c>
      <c r="V40" s="128">
        <v>2.361174225700065</v>
      </c>
      <c r="W40" s="128">
        <v>2.4016843384510209</v>
      </c>
      <c r="X40" s="128">
        <v>2.3739620022317642</v>
      </c>
      <c r="Y40" s="128">
        <v>2.9567590301241684</v>
      </c>
      <c r="Z40" s="128">
        <f>'Fiscal Accounts'!Z40/'Fiscal Accounts'!Z$115*100</f>
        <v>3.0104992937085733</v>
      </c>
      <c r="AA40" s="128">
        <f>'Fiscal Accounts'!AA40/'Fiscal Accounts'!AA$115*100</f>
        <v>2.8015018276277468</v>
      </c>
      <c r="AB40" s="128">
        <f>'Fiscal Accounts'!AB40/'Fiscal Accounts'!AB$115*100</f>
        <v>2.7815475189748828</v>
      </c>
      <c r="AC40" s="128">
        <f>'Fiscal Accounts'!AC40/'Fiscal Accounts'!AC$115*100</f>
        <v>2.8116050155563883</v>
      </c>
      <c r="AD40" s="128">
        <f>'Fiscal Accounts'!AD40/'Fiscal Accounts'!AD$115*100</f>
        <v>3.1105618695019746</v>
      </c>
      <c r="AE40" s="34" t="s">
        <v>71</v>
      </c>
    </row>
    <row r="41" spans="2:31" ht="11.25" customHeight="1" x14ac:dyDescent="0.2">
      <c r="B41" s="33" t="s">
        <v>72</v>
      </c>
      <c r="C41" s="38">
        <v>1.7178259645170373</v>
      </c>
      <c r="D41" s="38">
        <v>0.94913919962785875</v>
      </c>
      <c r="E41" s="38">
        <v>0.48761517290893863</v>
      </c>
      <c r="F41" s="38">
        <v>0.3057619556154948</v>
      </c>
      <c r="G41" s="38">
        <v>0.42674646439601294</v>
      </c>
      <c r="H41" s="38">
        <v>0.59958667223443896</v>
      </c>
      <c r="I41" s="38">
        <v>0.60946770414131923</v>
      </c>
      <c r="J41" s="38">
        <v>1.0458919656284298</v>
      </c>
      <c r="K41" s="128">
        <v>1.3981092599640319</v>
      </c>
      <c r="L41" s="128">
        <v>1.0226443157950718</v>
      </c>
      <c r="M41" s="128">
        <v>0.75430971641984168</v>
      </c>
      <c r="N41" s="128">
        <v>0.6935685648314357</v>
      </c>
      <c r="O41" s="128">
        <v>0.45428339713707344</v>
      </c>
      <c r="P41" s="128">
        <v>0.43947528465620672</v>
      </c>
      <c r="Q41" s="128">
        <v>0.36623167618720043</v>
      </c>
      <c r="R41" s="128">
        <v>0.2364431850947416</v>
      </c>
      <c r="S41" s="128">
        <v>0.17520673328155484</v>
      </c>
      <c r="T41" s="128">
        <v>0.28516227550487755</v>
      </c>
      <c r="U41" s="128">
        <v>0.25380119749269209</v>
      </c>
      <c r="V41" s="128">
        <v>0.14135533019443669</v>
      </c>
      <c r="W41" s="128">
        <v>0.11658805664698699</v>
      </c>
      <c r="X41" s="128">
        <v>0.1145986366854423</v>
      </c>
      <c r="Y41" s="128">
        <v>0.12096434523958198</v>
      </c>
      <c r="Z41" s="128">
        <f>'Fiscal Accounts'!Z41/'Fiscal Accounts'!Z$115*100</f>
        <v>0.11714929914158427</v>
      </c>
      <c r="AA41" s="128">
        <f>'Fiscal Accounts'!AA41/'Fiscal Accounts'!AA$115*100</f>
        <v>0.14900002837530729</v>
      </c>
      <c r="AB41" s="128">
        <f>'Fiscal Accounts'!AB41/'Fiscal Accounts'!AB$115*100</f>
        <v>0.11509095410875367</v>
      </c>
      <c r="AC41" s="128">
        <f>'Fiscal Accounts'!AC41/'Fiscal Accounts'!AC$115*100</f>
        <v>8.4590205974392915E-2</v>
      </c>
      <c r="AD41" s="128">
        <f>'Fiscal Accounts'!AD41/'Fiscal Accounts'!AD$115*100</f>
        <v>9.4022714942544827E-2</v>
      </c>
      <c r="AE41" s="34" t="s">
        <v>73</v>
      </c>
    </row>
    <row r="42" spans="2:31" ht="11.25" hidden="1" customHeight="1" outlineLevel="2" x14ac:dyDescent="0.2">
      <c r="B42" s="33" t="s">
        <v>74</v>
      </c>
      <c r="C42" s="38"/>
      <c r="D42" s="38"/>
      <c r="E42" s="38"/>
      <c r="F42" s="38"/>
      <c r="G42" s="38"/>
      <c r="H42" s="38"/>
      <c r="I42" s="38"/>
      <c r="J42" s="38"/>
      <c r="K42" s="128"/>
      <c r="L42" s="128"/>
      <c r="M42" s="128"/>
      <c r="N42" s="128"/>
      <c r="O42" s="128"/>
      <c r="P42" s="128"/>
      <c r="Q42" s="128">
        <v>0.51785150116181355</v>
      </c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34" t="s">
        <v>75</v>
      </c>
    </row>
    <row r="43" spans="2:31" ht="11.25" customHeight="1" collapsed="1" x14ac:dyDescent="0.2">
      <c r="B43" s="33" t="s">
        <v>76</v>
      </c>
      <c r="C43" s="38">
        <v>4.8946641455793802</v>
      </c>
      <c r="D43" s="38">
        <v>4.7814788143363849</v>
      </c>
      <c r="E43" s="38">
        <v>5.2347582864664348</v>
      </c>
      <c r="F43" s="38">
        <v>5.7203534936811833</v>
      </c>
      <c r="G43" s="38">
        <v>6.0765631616946472</v>
      </c>
      <c r="H43" s="38">
        <v>6.3216693682577487</v>
      </c>
      <c r="I43" s="38">
        <v>6.2239800662180347</v>
      </c>
      <c r="J43" s="38">
        <v>6.2599926248438198</v>
      </c>
      <c r="K43" s="128">
        <v>6.4020992097704443</v>
      </c>
      <c r="L43" s="128">
        <v>6.5796653064306154</v>
      </c>
      <c r="M43" s="128">
        <v>6.6080109737749249</v>
      </c>
      <c r="N43" s="128">
        <v>6.8121388245895629</v>
      </c>
      <c r="O43" s="128">
        <v>6.9483875663657351</v>
      </c>
      <c r="P43" s="128">
        <v>6.8782137745923215</v>
      </c>
      <c r="Q43" s="128">
        <v>7.2387561269009151</v>
      </c>
      <c r="R43" s="128">
        <v>7.0510690077843954</v>
      </c>
      <c r="S43" s="128">
        <v>8.4554167342277999</v>
      </c>
      <c r="T43" s="128">
        <v>8.5675331809183959</v>
      </c>
      <c r="U43" s="128">
        <v>8.756871731969909</v>
      </c>
      <c r="V43" s="128">
        <v>9.0237071163241538</v>
      </c>
      <c r="W43" s="128">
        <v>9.4547432672477818</v>
      </c>
      <c r="X43" s="128">
        <v>9.7710567424305577</v>
      </c>
      <c r="Y43" s="128">
        <v>9.8421053372281442</v>
      </c>
      <c r="Z43" s="128">
        <f>'Fiscal Accounts'!Z43/'Fiscal Accounts'!Z$115*100</f>
        <v>10.362857220471586</v>
      </c>
      <c r="AA43" s="128">
        <f>'Fiscal Accounts'!AA43/'Fiscal Accounts'!AA$115*100</f>
        <v>10.456671550658953</v>
      </c>
      <c r="AB43" s="128">
        <f>'Fiscal Accounts'!AB43/'Fiscal Accounts'!AB$115*100</f>
        <v>10.285980748480023</v>
      </c>
      <c r="AC43" s="128">
        <f>'Fiscal Accounts'!AC43/'Fiscal Accounts'!AC$115*100</f>
        <v>10.458520690477652</v>
      </c>
      <c r="AD43" s="128">
        <f>'Fiscal Accounts'!AD43/'Fiscal Accounts'!AD$115*100</f>
        <v>11.407952455972865</v>
      </c>
      <c r="AE43" s="34" t="s">
        <v>77</v>
      </c>
    </row>
    <row r="44" spans="2:31" ht="11.25" customHeight="1" outlineLevel="2" x14ac:dyDescent="0.2">
      <c r="B44" s="35" t="s">
        <v>78</v>
      </c>
      <c r="C44" s="36">
        <v>4.8946641455793802</v>
      </c>
      <c r="D44" s="36">
        <v>4.7814788143363849</v>
      </c>
      <c r="E44" s="36">
        <v>5.1278120138805789</v>
      </c>
      <c r="F44" s="36">
        <v>5.3449012313158937</v>
      </c>
      <c r="G44" s="36">
        <v>5.5936872401377107</v>
      </c>
      <c r="H44" s="36">
        <v>5.6994687971699953</v>
      </c>
      <c r="I44" s="36">
        <v>5.6396074015154589</v>
      </c>
      <c r="J44" s="36">
        <v>5.7757917318436798</v>
      </c>
      <c r="K44" s="129">
        <v>5.8751903060279451</v>
      </c>
      <c r="L44" s="129">
        <v>5.9893239799881925</v>
      </c>
      <c r="M44" s="129">
        <v>5.9638781286185329</v>
      </c>
      <c r="N44" s="129">
        <v>6.0313028350839275</v>
      </c>
      <c r="O44" s="129">
        <v>6.0940389430895436</v>
      </c>
      <c r="P44" s="129">
        <v>6.1625852976943705</v>
      </c>
      <c r="Q44" s="129">
        <v>6.2995390758482266</v>
      </c>
      <c r="R44" s="129">
        <v>6.0909133315191513</v>
      </c>
      <c r="S44" s="129">
        <v>6.4465555563501216</v>
      </c>
      <c r="T44" s="129">
        <v>6.3982831807481944</v>
      </c>
      <c r="U44" s="129">
        <v>6.5556980018825772</v>
      </c>
      <c r="V44" s="129">
        <v>6.7421390505690448</v>
      </c>
      <c r="W44" s="129">
        <v>7.0810578394781842</v>
      </c>
      <c r="X44" s="129">
        <v>7.3671371228538813</v>
      </c>
      <c r="Y44" s="129">
        <v>7.4815924630053612</v>
      </c>
      <c r="Z44" s="129">
        <f>'Fiscal Accounts'!Z44/'Fiscal Accounts'!Z$115*100</f>
        <v>7.7607845267847448</v>
      </c>
      <c r="AA44" s="129">
        <f>'Fiscal Accounts'!AA44/'Fiscal Accounts'!AA$115*100</f>
        <v>7.6794751084065718</v>
      </c>
      <c r="AB44" s="129">
        <f>'Fiscal Accounts'!AB44/'Fiscal Accounts'!AB$115*100</f>
        <v>7.6641444261378044</v>
      </c>
      <c r="AC44" s="129">
        <f>'Fiscal Accounts'!AC44/'Fiscal Accounts'!AC$115*100</f>
        <v>7.8151218622818792</v>
      </c>
      <c r="AD44" s="129">
        <f>'Fiscal Accounts'!AD44/'Fiscal Accounts'!AD$115*100</f>
        <v>8.532307130650036</v>
      </c>
      <c r="AE44" s="37" t="s">
        <v>79</v>
      </c>
    </row>
    <row r="45" spans="2:31" ht="11.25" customHeight="1" outlineLevel="2" x14ac:dyDescent="0.2">
      <c r="B45" s="35" t="s">
        <v>80</v>
      </c>
      <c r="C45" s="36"/>
      <c r="D45" s="36"/>
      <c r="E45" s="36">
        <v>0.10694627258585616</v>
      </c>
      <c r="F45" s="36">
        <v>0.37545226236528878</v>
      </c>
      <c r="G45" s="36">
        <v>0.48287592155693654</v>
      </c>
      <c r="H45" s="36">
        <v>0.62220057108775317</v>
      </c>
      <c r="I45" s="36">
        <v>0.58437266470257487</v>
      </c>
      <c r="J45" s="36">
        <v>0.4842008930001393</v>
      </c>
      <c r="K45" s="129">
        <v>0.52690890374249866</v>
      </c>
      <c r="L45" s="129">
        <v>0.59034132644242288</v>
      </c>
      <c r="M45" s="129">
        <v>0.64413284515639158</v>
      </c>
      <c r="N45" s="129">
        <v>0.78083598950563571</v>
      </c>
      <c r="O45" s="129">
        <v>0.85434862327619099</v>
      </c>
      <c r="P45" s="129">
        <v>0.71562847689795173</v>
      </c>
      <c r="Q45" s="129">
        <v>0.9392170510526906</v>
      </c>
      <c r="R45" s="129">
        <v>0.96015567626524279</v>
      </c>
      <c r="S45" s="129">
        <v>2.0088611778776779</v>
      </c>
      <c r="T45" s="129">
        <v>2.0280805568509552</v>
      </c>
      <c r="U45" s="129">
        <v>2.0739271436437066</v>
      </c>
      <c r="V45" s="129">
        <v>2.1629466342065924</v>
      </c>
      <c r="W45" s="129">
        <v>2.2330242336319679</v>
      </c>
      <c r="X45" s="129">
        <v>2.3095316242578976</v>
      </c>
      <c r="Y45" s="129">
        <v>2.2794981369499325</v>
      </c>
      <c r="Z45" s="129">
        <f>'Fiscal Accounts'!Z45/'Fiscal Accounts'!Z$115*100</f>
        <v>2.3630881234380094</v>
      </c>
      <c r="AA45" s="129">
        <f>'Fiscal Accounts'!AA45/'Fiscal Accounts'!AA$115*100</f>
        <v>2.5208919648868471</v>
      </c>
      <c r="AB45" s="129">
        <f>'Fiscal Accounts'!AB45/'Fiscal Accounts'!AB$115*100</f>
        <v>2.4548579673109314</v>
      </c>
      <c r="AC45" s="129">
        <f>'Fiscal Accounts'!AC45/'Fiscal Accounts'!AC$115*100</f>
        <v>2.5081185735546456</v>
      </c>
      <c r="AD45" s="129">
        <f>'Fiscal Accounts'!AD45/'Fiscal Accounts'!AD$115*100</f>
        <v>2.7533011208641782</v>
      </c>
      <c r="AE45" s="37" t="s">
        <v>39</v>
      </c>
    </row>
    <row r="46" spans="2:31" ht="11.25" customHeight="1" outlineLevel="2" x14ac:dyDescent="0.2">
      <c r="B46" s="35" t="s">
        <v>81</v>
      </c>
      <c r="C46" s="36"/>
      <c r="D46" s="36"/>
      <c r="E46" s="36"/>
      <c r="F46" s="36"/>
      <c r="G46" s="36"/>
      <c r="H46" s="36"/>
      <c r="I46" s="36"/>
      <c r="J46" s="36"/>
      <c r="K46" s="129"/>
      <c r="L46" s="129"/>
      <c r="M46" s="129"/>
      <c r="N46" s="129"/>
      <c r="O46" s="129"/>
      <c r="P46" s="129"/>
      <c r="Q46" s="129"/>
      <c r="R46" s="129"/>
      <c r="S46" s="129"/>
      <c r="T46" s="129">
        <v>0.1411694433192463</v>
      </c>
      <c r="U46" s="129">
        <v>0.12724658644362477</v>
      </c>
      <c r="V46" s="129">
        <v>0.11862143154851613</v>
      </c>
      <c r="W46" s="129">
        <v>0.14066119413762918</v>
      </c>
      <c r="X46" s="129">
        <v>9.4387995318778936E-2</v>
      </c>
      <c r="Y46" s="129">
        <v>8.1014737272849718E-2</v>
      </c>
      <c r="Z46" s="129">
        <f>'Fiscal Accounts'!Z46/'Fiscal Accounts'!Z$115*100</f>
        <v>0.23898457024883191</v>
      </c>
      <c r="AA46" s="129">
        <f>'Fiscal Accounts'!AA46/'Fiscal Accounts'!AA$115*100</f>
        <v>0.2563044773655333</v>
      </c>
      <c r="AB46" s="129">
        <f>'Fiscal Accounts'!AB46/'Fiscal Accounts'!AB$115*100</f>
        <v>0.16697835503128602</v>
      </c>
      <c r="AC46" s="129">
        <f>'Fiscal Accounts'!AC46/'Fiscal Accounts'!AC$115*100</f>
        <v>0.135280254641127</v>
      </c>
      <c r="AD46" s="129">
        <f>'Fiscal Accounts'!AD46/'Fiscal Accounts'!AD$115*100</f>
        <v>0.1223442044586518</v>
      </c>
      <c r="AE46" s="37" t="s">
        <v>82</v>
      </c>
    </row>
    <row r="47" spans="2:31" ht="11.25" customHeight="1" x14ac:dyDescent="0.2">
      <c r="B47" s="33" t="s">
        <v>83</v>
      </c>
      <c r="C47" s="38"/>
      <c r="D47" s="38"/>
      <c r="E47" s="38"/>
      <c r="F47" s="38"/>
      <c r="G47" s="38"/>
      <c r="H47" s="38"/>
      <c r="I47" s="38">
        <v>1.4169267481419814</v>
      </c>
      <c r="J47" s="38">
        <v>1.199583649111295</v>
      </c>
      <c r="K47" s="128">
        <v>1.3109229869128995</v>
      </c>
      <c r="L47" s="128">
        <v>2.0128095840043949</v>
      </c>
      <c r="M47" s="128">
        <v>2.1016587517528111</v>
      </c>
      <c r="N47" s="128">
        <v>2.1560198436595259</v>
      </c>
      <c r="O47" s="128">
        <v>2.4869329689998798</v>
      </c>
      <c r="P47" s="128">
        <v>2.6024717431125475</v>
      </c>
      <c r="Q47" s="128">
        <v>2.210150094181349</v>
      </c>
      <c r="R47" s="128">
        <v>2.5057490075460378</v>
      </c>
      <c r="S47" s="128">
        <v>2.9357237155647935</v>
      </c>
      <c r="T47" s="128">
        <v>2.4816781452990249</v>
      </c>
      <c r="U47" s="128">
        <v>2.1619617910624078</v>
      </c>
      <c r="V47" s="128">
        <v>2.0507777283463575</v>
      </c>
      <c r="W47" s="128">
        <v>2.2063586044115642</v>
      </c>
      <c r="X47" s="128">
        <v>2.3640000194304656</v>
      </c>
      <c r="Y47" s="128">
        <v>2.3750843717185015</v>
      </c>
      <c r="Z47" s="128">
        <f>'Fiscal Accounts'!Z47/'Fiscal Accounts'!Z$115*100</f>
        <v>2.9596327284581117</v>
      </c>
      <c r="AA47" s="128">
        <f>'Fiscal Accounts'!AA47/'Fiscal Accounts'!AA$115*100</f>
        <v>2.9978944232202878</v>
      </c>
      <c r="AB47" s="128">
        <f>'Fiscal Accounts'!AB47/'Fiscal Accounts'!AB$115*100</f>
        <v>3.0332551819846372</v>
      </c>
      <c r="AC47" s="128">
        <f>'Fiscal Accounts'!AC47/'Fiscal Accounts'!AC$115*100</f>
        <v>3.3482568681464384</v>
      </c>
      <c r="AD47" s="128">
        <f>'Fiscal Accounts'!AD47/'Fiscal Accounts'!AD$115*100</f>
        <v>3.283558347839969</v>
      </c>
      <c r="AE47" s="34" t="s">
        <v>84</v>
      </c>
    </row>
    <row r="48" spans="2:31" ht="11.25" customHeight="1" x14ac:dyDescent="0.2">
      <c r="B48" s="35" t="s">
        <v>85</v>
      </c>
      <c r="C48" s="36"/>
      <c r="D48" s="36"/>
      <c r="E48" s="36"/>
      <c r="F48" s="36"/>
      <c r="G48" s="36"/>
      <c r="H48" s="36"/>
      <c r="I48" s="36">
        <v>1.1573655450818672</v>
      </c>
      <c r="J48" s="36">
        <v>0.91675762797218552</v>
      </c>
      <c r="K48" s="129">
        <v>0.87732548051234815</v>
      </c>
      <c r="L48" s="129">
        <v>1.4861039728497041</v>
      </c>
      <c r="M48" s="129">
        <v>0.97774577315264977</v>
      </c>
      <c r="N48" s="129">
        <v>0.89703114345416768</v>
      </c>
      <c r="O48" s="129">
        <v>0.93463614155723274</v>
      </c>
      <c r="P48" s="129">
        <v>1.3173166009991069</v>
      </c>
      <c r="Q48" s="129">
        <v>1.2400630001885762</v>
      </c>
      <c r="R48" s="129">
        <v>1.4594749414555248</v>
      </c>
      <c r="S48" s="129">
        <v>1.8736973102224226</v>
      </c>
      <c r="T48" s="129">
        <v>1.5218872672348005</v>
      </c>
      <c r="U48" s="129">
        <v>1.2553971380371634</v>
      </c>
      <c r="V48" s="129">
        <v>1.2360113073376282</v>
      </c>
      <c r="W48" s="129">
        <v>1.4045601693501661</v>
      </c>
      <c r="X48" s="129">
        <v>1.4719367105976322</v>
      </c>
      <c r="Y48" s="129">
        <v>1.5593593922930782</v>
      </c>
      <c r="Z48" s="129">
        <f>'Fiscal Accounts'!Z48/'Fiscal Accounts'!Z$115*100</f>
        <v>1.9442708899271977</v>
      </c>
      <c r="AA48" s="129">
        <f>'Fiscal Accounts'!AA48/'Fiscal Accounts'!AA$115*100</f>
        <v>1.8082383835361304</v>
      </c>
      <c r="AB48" s="129">
        <f>'Fiscal Accounts'!AB48/'Fiscal Accounts'!AB$115*100</f>
        <v>1.6966653726352088</v>
      </c>
      <c r="AC48" s="129">
        <f>'Fiscal Accounts'!AC48/'Fiscal Accounts'!AC$115*100</f>
        <v>1.9725332467820849</v>
      </c>
      <c r="AD48" s="129">
        <f>'Fiscal Accounts'!AD48/'Fiscal Accounts'!AD$115*100</f>
        <v>2.1234553374772385</v>
      </c>
      <c r="AE48" s="44" t="s">
        <v>86</v>
      </c>
    </row>
    <row r="49" spans="2:31" ht="11.25" customHeight="1" outlineLevel="2" x14ac:dyDescent="0.2">
      <c r="B49" s="45" t="s">
        <v>87</v>
      </c>
      <c r="C49" s="36"/>
      <c r="D49" s="36"/>
      <c r="E49" s="36"/>
      <c r="F49" s="36"/>
      <c r="G49" s="36"/>
      <c r="H49" s="36"/>
      <c r="I49" s="36">
        <v>0.25956120306011427</v>
      </c>
      <c r="J49" s="36">
        <v>0.28282602113910948</v>
      </c>
      <c r="K49" s="129">
        <v>0.43359750640055139</v>
      </c>
      <c r="L49" s="129">
        <v>0.52670561115469094</v>
      </c>
      <c r="M49" s="129">
        <v>1.1239129786001616</v>
      </c>
      <c r="N49" s="129">
        <v>1.2589887002053581</v>
      </c>
      <c r="O49" s="129">
        <v>1.5522968274426472</v>
      </c>
      <c r="P49" s="129">
        <v>1.2851551421134406</v>
      </c>
      <c r="Q49" s="129">
        <v>0.97008709399277315</v>
      </c>
      <c r="R49" s="129">
        <v>1.046274066090513</v>
      </c>
      <c r="S49" s="129">
        <v>1.0620264053423709</v>
      </c>
      <c r="T49" s="129">
        <v>0.95979087806422436</v>
      </c>
      <c r="U49" s="129">
        <v>0.90656465302524458</v>
      </c>
      <c r="V49" s="129">
        <v>0.81476642100872931</v>
      </c>
      <c r="W49" s="129">
        <v>0.80179843506139792</v>
      </c>
      <c r="X49" s="129">
        <v>0.89206330883283336</v>
      </c>
      <c r="Y49" s="129">
        <v>0.81572497942542321</v>
      </c>
      <c r="Z49" s="129">
        <f>'Fiscal Accounts'!Z49/'Fiscal Accounts'!Z$115*100</f>
        <v>1.0153618385309138</v>
      </c>
      <c r="AA49" s="129">
        <f>'Fiscal Accounts'!AA49/'Fiscal Accounts'!AA$115*100</f>
        <v>1.1896560396841571</v>
      </c>
      <c r="AB49" s="129">
        <f>'Fiscal Accounts'!AB49/'Fiscal Accounts'!AB$115*100</f>
        <v>1.3365898093494282</v>
      </c>
      <c r="AC49" s="129">
        <f>'Fiscal Accounts'!AC49/'Fiscal Accounts'!AC$115*100</f>
        <v>1.3757236213643529</v>
      </c>
      <c r="AD49" s="129">
        <f>'Fiscal Accounts'!AD49/'Fiscal Accounts'!AD$115*100</f>
        <v>1.6645733013879942</v>
      </c>
      <c r="AE49" s="44" t="s">
        <v>189</v>
      </c>
    </row>
    <row r="50" spans="2:31" ht="11.25" hidden="1" customHeight="1" outlineLevel="2" x14ac:dyDescent="0.2">
      <c r="B50" s="45" t="s">
        <v>88</v>
      </c>
      <c r="C50" s="36"/>
      <c r="D50" s="36"/>
      <c r="E50" s="36"/>
      <c r="F50" s="36"/>
      <c r="G50" s="36"/>
      <c r="H50" s="36"/>
      <c r="I50" s="36">
        <v>0</v>
      </c>
      <c r="J50" s="36">
        <v>0</v>
      </c>
      <c r="K50" s="129">
        <v>0</v>
      </c>
      <c r="L50" s="129">
        <v>0</v>
      </c>
      <c r="M50" s="129">
        <v>0</v>
      </c>
      <c r="N50" s="129">
        <v>0</v>
      </c>
      <c r="O50" s="129">
        <v>0</v>
      </c>
      <c r="P50" s="129">
        <v>0</v>
      </c>
      <c r="Q50" s="129">
        <v>0</v>
      </c>
      <c r="R50" s="129">
        <v>0</v>
      </c>
      <c r="S50" s="129">
        <v>0</v>
      </c>
      <c r="T50" s="129">
        <v>0</v>
      </c>
      <c r="U50" s="129">
        <v>0</v>
      </c>
      <c r="V50" s="129">
        <v>0</v>
      </c>
      <c r="W50" s="129">
        <v>0</v>
      </c>
      <c r="X50" s="129">
        <v>0</v>
      </c>
      <c r="Y50" s="129">
        <v>0</v>
      </c>
      <c r="Z50" s="129">
        <f>'Fiscal Accounts'!Z50/'Fiscal Accounts'!Z$115*100</f>
        <v>0</v>
      </c>
      <c r="AA50" s="129">
        <f>'Fiscal Accounts'!AA50/'Fiscal Accounts'!AA$115*100</f>
        <v>0</v>
      </c>
      <c r="AB50" s="129">
        <f>'Fiscal Accounts'!AB50/'Fiscal Accounts'!AB$115*100</f>
        <v>0</v>
      </c>
      <c r="AC50" s="129">
        <f>'Fiscal Accounts'!AC50/'Fiscal Accounts'!AC$115*100</f>
        <v>0</v>
      </c>
      <c r="AD50" s="129">
        <f>'Fiscal Accounts'!AD50/'Fiscal Accounts'!AD$115*100</f>
        <v>0</v>
      </c>
      <c r="AE50" s="44" t="s">
        <v>190</v>
      </c>
    </row>
    <row r="51" spans="2:31" ht="11.25" hidden="1" customHeight="1" outlineLevel="2" x14ac:dyDescent="0.2">
      <c r="B51" s="45" t="s">
        <v>89</v>
      </c>
      <c r="C51" s="36"/>
      <c r="D51" s="36"/>
      <c r="E51" s="36"/>
      <c r="F51" s="36"/>
      <c r="G51" s="36"/>
      <c r="H51" s="36"/>
      <c r="I51" s="36">
        <v>0</v>
      </c>
      <c r="J51" s="36">
        <v>0</v>
      </c>
      <c r="K51" s="129">
        <v>0</v>
      </c>
      <c r="L51" s="129">
        <v>0</v>
      </c>
      <c r="M51" s="129">
        <v>0</v>
      </c>
      <c r="N51" s="129">
        <v>0</v>
      </c>
      <c r="O51" s="129">
        <v>0</v>
      </c>
      <c r="P51" s="129">
        <v>0</v>
      </c>
      <c r="Q51" s="129">
        <v>0</v>
      </c>
      <c r="R51" s="129">
        <v>0</v>
      </c>
      <c r="S51" s="129">
        <v>0</v>
      </c>
      <c r="T51" s="129">
        <v>0</v>
      </c>
      <c r="U51" s="129">
        <v>0</v>
      </c>
      <c r="V51" s="129">
        <v>0</v>
      </c>
      <c r="W51" s="129">
        <v>0</v>
      </c>
      <c r="X51" s="129">
        <v>0</v>
      </c>
      <c r="Y51" s="129">
        <v>0</v>
      </c>
      <c r="Z51" s="129">
        <f>'Fiscal Accounts'!Z51/'Fiscal Accounts'!Z$115*100</f>
        <v>0</v>
      </c>
      <c r="AA51" s="129">
        <f>'Fiscal Accounts'!AA51/'Fiscal Accounts'!AA$115*100</f>
        <v>0</v>
      </c>
      <c r="AB51" s="129">
        <f>'Fiscal Accounts'!AB51/'Fiscal Accounts'!AB$115*100</f>
        <v>0</v>
      </c>
      <c r="AC51" s="129">
        <f>'Fiscal Accounts'!AC51/'Fiscal Accounts'!AC$115*100</f>
        <v>0</v>
      </c>
      <c r="AD51" s="129">
        <f>'Fiscal Accounts'!AD51/'Fiscal Accounts'!AD$115*100</f>
        <v>0</v>
      </c>
      <c r="AE51" s="44" t="s">
        <v>191</v>
      </c>
    </row>
    <row r="52" spans="2:31" ht="11.25" customHeight="1" collapsed="1" x14ac:dyDescent="0.2">
      <c r="B52" s="179" t="s">
        <v>90</v>
      </c>
      <c r="C52" s="188">
        <v>4.3810596612624213</v>
      </c>
      <c r="D52" s="188">
        <v>2.9628171811191968</v>
      </c>
      <c r="E52" s="188">
        <v>2.5921383271508915</v>
      </c>
      <c r="F52" s="188">
        <v>2.0212315323812233</v>
      </c>
      <c r="G52" s="188">
        <v>2.2537740564279574</v>
      </c>
      <c r="H52" s="188">
        <v>2.0810370805988803</v>
      </c>
      <c r="I52" s="188">
        <v>1.8756547204361131</v>
      </c>
      <c r="J52" s="38">
        <v>1.711980694131467</v>
      </c>
      <c r="K52" s="128">
        <v>1.5652741007498485</v>
      </c>
      <c r="L52" s="128">
        <v>1.4272467996774989</v>
      </c>
      <c r="M52" s="128">
        <v>1.3017694431191349</v>
      </c>
      <c r="N52" s="128">
        <v>1.5599503082357131</v>
      </c>
      <c r="O52" s="128">
        <v>1.2706766312977504</v>
      </c>
      <c r="P52" s="128">
        <v>1.5783753647616559</v>
      </c>
      <c r="Q52" s="128">
        <v>1.5813171500987451</v>
      </c>
      <c r="R52" s="128">
        <v>1.6424557540683857</v>
      </c>
      <c r="S52" s="128">
        <v>1.8241562766791335</v>
      </c>
      <c r="T52" s="128">
        <v>1.5075283181429</v>
      </c>
      <c r="U52" s="128">
        <v>1.4412309745533212</v>
      </c>
      <c r="V52" s="128">
        <v>1.5526577510847519</v>
      </c>
      <c r="W52" s="128">
        <v>1.7155628843715793</v>
      </c>
      <c r="X52" s="128">
        <v>1.8289913747420186</v>
      </c>
      <c r="Y52" s="128">
        <v>1.4114133746571167</v>
      </c>
      <c r="Z52" s="128">
        <f>'Fiscal Accounts'!Z52/'Fiscal Accounts'!Z$115*100</f>
        <v>1.5413452135173313</v>
      </c>
      <c r="AA52" s="128">
        <f>'Fiscal Accounts'!AA52/'Fiscal Accounts'!AA$115*100</f>
        <v>1.506299318218753</v>
      </c>
      <c r="AB52" s="128">
        <f>'Fiscal Accounts'!AB52/'Fiscal Accounts'!AB$115*100</f>
        <v>1.3452105042748888</v>
      </c>
      <c r="AC52" s="128">
        <f>'Fiscal Accounts'!AC52/'Fiscal Accounts'!AC$115*100</f>
        <v>1.4444636220433211</v>
      </c>
      <c r="AD52" s="128">
        <f>'Fiscal Accounts'!AD52/'Fiscal Accounts'!AD$115*100</f>
        <v>1.8255915495376429</v>
      </c>
      <c r="AE52" s="34" t="s">
        <v>91</v>
      </c>
    </row>
    <row r="53" spans="2:31" ht="11.25" customHeight="1" outlineLevel="2" x14ac:dyDescent="0.2">
      <c r="B53" s="97" t="s">
        <v>92</v>
      </c>
      <c r="C53" s="189">
        <v>2.8100736211127653</v>
      </c>
      <c r="D53" s="189">
        <v>0.97776545258553216</v>
      </c>
      <c r="E53" s="189">
        <v>0.9363407921502932</v>
      </c>
      <c r="F53" s="189">
        <v>0.64686383501150801</v>
      </c>
      <c r="G53" s="189">
        <v>0.66519385018393695</v>
      </c>
      <c r="H53" s="189">
        <v>0.42128273656594789</v>
      </c>
      <c r="I53" s="189">
        <v>0.32683857138903188</v>
      </c>
      <c r="J53" s="36">
        <v>0.38288983550545252</v>
      </c>
      <c r="K53" s="129">
        <v>0.33390467047076733</v>
      </c>
      <c r="L53" s="129">
        <v>0.18268312184834656</v>
      </c>
      <c r="M53" s="129">
        <v>0.14736383389221802</v>
      </c>
      <c r="N53" s="129">
        <v>0.13839115049043177</v>
      </c>
      <c r="O53" s="129">
        <v>0.11377548467159369</v>
      </c>
      <c r="P53" s="129">
        <v>0.10740798109607373</v>
      </c>
      <c r="Q53" s="129">
        <v>8.9966214941075581E-2</v>
      </c>
      <c r="R53" s="129">
        <v>7.6300756230221048E-2</v>
      </c>
      <c r="S53" s="129">
        <v>7.5898422765787246E-2</v>
      </c>
      <c r="T53" s="129">
        <v>7.92162247654285E-2</v>
      </c>
      <c r="U53" s="129">
        <v>6.7352271736927677E-2</v>
      </c>
      <c r="V53" s="129">
        <v>7.3828898572890489E-2</v>
      </c>
      <c r="W53" s="129">
        <v>5.9256953823119185E-2</v>
      </c>
      <c r="X53" s="129">
        <v>6.5362074207081539E-2</v>
      </c>
      <c r="Y53" s="129">
        <v>4.2877851482618398E-2</v>
      </c>
      <c r="Z53" s="129">
        <f>'Fiscal Accounts'!Z53/'Fiscal Accounts'!Z$115*100</f>
        <v>4.6927632293817231E-2</v>
      </c>
      <c r="AA53" s="129">
        <f>'Fiscal Accounts'!AA53/'Fiscal Accounts'!AA$115*100</f>
        <v>2.2293318131047488E-2</v>
      </c>
      <c r="AB53" s="129">
        <f>'Fiscal Accounts'!AB53/'Fiscal Accounts'!AB$115*100</f>
        <v>2.0521912435846099E-2</v>
      </c>
      <c r="AC53" s="129">
        <f>'Fiscal Accounts'!AC53/'Fiscal Accounts'!AC$115*100</f>
        <v>3.0071740512216512E-2</v>
      </c>
      <c r="AD53" s="129">
        <f>'Fiscal Accounts'!AD53/'Fiscal Accounts'!AD$115*100</f>
        <v>5.6448355847504489E-2</v>
      </c>
      <c r="AE53" s="47" t="s">
        <v>93</v>
      </c>
    </row>
    <row r="54" spans="2:31" ht="11.25" customHeight="1" outlineLevel="2" x14ac:dyDescent="0.2">
      <c r="B54" s="97" t="s">
        <v>94</v>
      </c>
      <c r="C54" s="189">
        <v>1.4476136836035456</v>
      </c>
      <c r="D54" s="189">
        <v>1.6652428087721574</v>
      </c>
      <c r="E54" s="189">
        <v>1.3828227832954409</v>
      </c>
      <c r="F54" s="189">
        <v>1.1351040016312046</v>
      </c>
      <c r="G54" s="189">
        <v>1.2897792534621846</v>
      </c>
      <c r="H54" s="189">
        <v>1.6025889784686373</v>
      </c>
      <c r="I54" s="189">
        <v>1.4338460617872928</v>
      </c>
      <c r="J54" s="36">
        <v>1.3290908586260144</v>
      </c>
      <c r="K54" s="129">
        <v>1.2313694302790814</v>
      </c>
      <c r="L54" s="129">
        <v>1.2445636778291522</v>
      </c>
      <c r="M54" s="129">
        <v>1.154405609226917</v>
      </c>
      <c r="N54" s="129">
        <v>1.4215591577452815</v>
      </c>
      <c r="O54" s="129">
        <v>1.1569011466261567</v>
      </c>
      <c r="P54" s="129">
        <v>1.4709673836655819</v>
      </c>
      <c r="Q54" s="129">
        <v>1.3973091025466839</v>
      </c>
      <c r="R54" s="129">
        <v>1.4736202981181468</v>
      </c>
      <c r="S54" s="129">
        <v>1.4039598292038522</v>
      </c>
      <c r="T54" s="129">
        <v>1.3476438400521877</v>
      </c>
      <c r="U54" s="129">
        <v>1.2585494703901474</v>
      </c>
      <c r="V54" s="129">
        <v>1.3513539554840759</v>
      </c>
      <c r="W54" s="129">
        <v>1.4347589944422734</v>
      </c>
      <c r="X54" s="129">
        <v>1.6375636332868488</v>
      </c>
      <c r="Y54" s="129">
        <v>1.2313961185138311</v>
      </c>
      <c r="Z54" s="129">
        <f>'Fiscal Accounts'!Z54/'Fiscal Accounts'!Z$115*100</f>
        <v>1.3600184722373141</v>
      </c>
      <c r="AA54" s="129">
        <f>'Fiscal Accounts'!AA54/'Fiscal Accounts'!AA$115*100</f>
        <v>1.3358185373302962</v>
      </c>
      <c r="AB54" s="129">
        <f>'Fiscal Accounts'!AB54/'Fiscal Accounts'!AB$115*100</f>
        <v>1.2637238149677663</v>
      </c>
      <c r="AC54" s="129">
        <f>'Fiscal Accounts'!AC54/'Fiscal Accounts'!AC$115*100</f>
        <v>1.2022330397522585</v>
      </c>
      <c r="AD54" s="129">
        <f>'Fiscal Accounts'!AD54/'Fiscal Accounts'!AD$115*100</f>
        <v>1.5261943089891106</v>
      </c>
      <c r="AE54" s="47" t="s">
        <v>95</v>
      </c>
    </row>
    <row r="55" spans="2:31" ht="11.25" customHeight="1" outlineLevel="2" x14ac:dyDescent="0.2">
      <c r="B55" s="97" t="s">
        <v>96</v>
      </c>
      <c r="C55" s="189">
        <v>0.12337235654611041</v>
      </c>
      <c r="D55" s="189">
        <v>0.31980891976150755</v>
      </c>
      <c r="E55" s="189">
        <v>0.18696900801723107</v>
      </c>
      <c r="F55" s="189">
        <v>0.14953980983656898</v>
      </c>
      <c r="G55" s="189">
        <v>9.6582126151704459E-2</v>
      </c>
      <c r="H55" s="189"/>
      <c r="I55" s="189"/>
      <c r="J55" s="36"/>
      <c r="K55" s="129"/>
      <c r="L55" s="129"/>
      <c r="M55" s="129"/>
      <c r="N55" s="129"/>
      <c r="O55" s="129"/>
      <c r="P55" s="129"/>
      <c r="Q55" s="129"/>
      <c r="R55" s="129">
        <v>9.2534699720018057E-2</v>
      </c>
      <c r="S55" s="129">
        <v>0.19231845391815292</v>
      </c>
      <c r="T55" s="129">
        <v>8.0668253325283601E-2</v>
      </c>
      <c r="U55" s="129">
        <v>0.11532923242624601</v>
      </c>
      <c r="V55" s="129">
        <v>0.1274748970277855</v>
      </c>
      <c r="W55" s="129">
        <v>0.22154693610618686</v>
      </c>
      <c r="X55" s="129">
        <v>0.12606566724808818</v>
      </c>
      <c r="Y55" s="129">
        <v>0.13713940466066729</v>
      </c>
      <c r="Z55" s="129">
        <f>'Fiscal Accounts'!Z55/'Fiscal Accounts'!Z$115*100</f>
        <v>0.13439910898620017</v>
      </c>
      <c r="AA55" s="129">
        <f>'Fiscal Accounts'!AA55/'Fiscal Accounts'!AA$115*100</f>
        <v>0.14818746275740918</v>
      </c>
      <c r="AB55" s="129">
        <f>'Fiscal Accounts'!AB55/'Fiscal Accounts'!AB$115*100</f>
        <v>6.096477687127648E-2</v>
      </c>
      <c r="AC55" s="129">
        <f>'Fiscal Accounts'!AC55/'Fiscal Accounts'!AC$115*100</f>
        <v>7.1384579771915369E-2</v>
      </c>
      <c r="AD55" s="140">
        <f>'Fiscal Accounts'!AD55/'Fiscal Accounts'!AD$115*100</f>
        <v>6.3571818817263454E-2</v>
      </c>
      <c r="AE55" s="181" t="s">
        <v>97</v>
      </c>
    </row>
    <row r="56" spans="2:31" ht="11.25" hidden="1" customHeight="1" outlineLevel="2" x14ac:dyDescent="0.2">
      <c r="B56" s="97" t="s">
        <v>98</v>
      </c>
      <c r="C56" s="189"/>
      <c r="D56" s="189"/>
      <c r="E56" s="189"/>
      <c r="F56" s="189"/>
      <c r="G56" s="189"/>
      <c r="H56" s="189"/>
      <c r="I56" s="189"/>
      <c r="J56" s="36"/>
      <c r="K56" s="129"/>
      <c r="L56" s="129"/>
      <c r="M56" s="129"/>
      <c r="N56" s="129"/>
      <c r="O56" s="129"/>
      <c r="P56" s="129"/>
      <c r="Q56" s="129">
        <v>4.2256682494803986E-2</v>
      </c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40"/>
      <c r="AE56" s="181" t="s">
        <v>99</v>
      </c>
    </row>
    <row r="57" spans="2:31" ht="11.25" hidden="1" customHeight="1" outlineLevel="2" x14ac:dyDescent="0.2">
      <c r="B57" s="97" t="s">
        <v>100</v>
      </c>
      <c r="C57" s="189"/>
      <c r="D57" s="189"/>
      <c r="E57" s="189">
        <v>8.6005743687926295E-2</v>
      </c>
      <c r="F57" s="189">
        <v>8.9723885901941386E-2</v>
      </c>
      <c r="G57" s="189">
        <v>0.20221882663013119</v>
      </c>
      <c r="H57" s="189">
        <v>5.7165365564294975E-2</v>
      </c>
      <c r="I57" s="189">
        <v>0.11497008725978813</v>
      </c>
      <c r="J57" s="36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40"/>
      <c r="AE57" s="181" t="s">
        <v>101</v>
      </c>
    </row>
    <row r="58" spans="2:31" ht="11.25" hidden="1" customHeight="1" outlineLevel="2" x14ac:dyDescent="0.2">
      <c r="B58" s="97" t="s">
        <v>102</v>
      </c>
      <c r="C58" s="189"/>
      <c r="D58" s="189"/>
      <c r="E58" s="189"/>
      <c r="F58" s="189"/>
      <c r="G58" s="189"/>
      <c r="H58" s="189"/>
      <c r="I58" s="189"/>
      <c r="J58" s="36"/>
      <c r="K58" s="129"/>
      <c r="L58" s="129"/>
      <c r="M58" s="129"/>
      <c r="N58" s="129"/>
      <c r="O58" s="129"/>
      <c r="P58" s="129"/>
      <c r="Q58" s="129">
        <v>5.1785150116181358E-2</v>
      </c>
      <c r="R58" s="129"/>
      <c r="S58" s="129">
        <v>0.15197957079134128</v>
      </c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40"/>
      <c r="AE58" s="182" t="s">
        <v>82</v>
      </c>
    </row>
    <row r="59" spans="2:31" s="200" customFormat="1" ht="11.25" customHeight="1" outlineLevel="2" x14ac:dyDescent="0.2">
      <c r="B59" s="196" t="s">
        <v>208</v>
      </c>
      <c r="C59" s="197"/>
      <c r="D59" s="197"/>
      <c r="E59" s="197"/>
      <c r="F59" s="197"/>
      <c r="G59" s="197"/>
      <c r="H59" s="197"/>
      <c r="I59" s="197"/>
      <c r="J59" s="198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>
        <f>'Fiscal Accounts'!AC59/'Fiscal Accounts'!AC$115*100</f>
        <v>0.1407742620069305</v>
      </c>
      <c r="AD59" s="193">
        <f>'Fiscal Accounts'!AD59/'Fiscal Accounts'!AD$115*100</f>
        <v>0.17937706588376418</v>
      </c>
      <c r="AE59" s="199" t="s">
        <v>209</v>
      </c>
    </row>
    <row r="60" spans="2:31" ht="11.25" customHeight="1" x14ac:dyDescent="0.2">
      <c r="B60" s="180" t="s">
        <v>103</v>
      </c>
      <c r="C60" s="188">
        <v>7.5377827841922453</v>
      </c>
      <c r="D60" s="188">
        <v>2.825947909165321</v>
      </c>
      <c r="E60" s="188">
        <v>7.1452076103865014</v>
      </c>
      <c r="F60" s="188">
        <v>4.9551452020140996</v>
      </c>
      <c r="G60" s="188">
        <v>4.1829186819697686</v>
      </c>
      <c r="H60" s="188">
        <v>6.292176197107703</v>
      </c>
      <c r="I60" s="188">
        <v>7.6917445580624006</v>
      </c>
      <c r="J60" s="38">
        <v>7.2374447083566702</v>
      </c>
      <c r="K60" s="128">
        <v>7.7019857478150975</v>
      </c>
      <c r="L60" s="128">
        <v>6.2122002715530931</v>
      </c>
      <c r="M60" s="128">
        <v>4.6436531631980591</v>
      </c>
      <c r="N60" s="128">
        <v>5.1874839261049086</v>
      </c>
      <c r="O60" s="128">
        <v>4.772055448549418</v>
      </c>
      <c r="P60" s="128">
        <v>5.8560813127383557</v>
      </c>
      <c r="Q60" s="128">
        <v>5.9076033306381976</v>
      </c>
      <c r="R60" s="128">
        <v>8.6781769240148456</v>
      </c>
      <c r="S60" s="128">
        <v>8.3816792860504847</v>
      </c>
      <c r="T60" s="128">
        <v>5.4444617534300406</v>
      </c>
      <c r="U60" s="128">
        <v>5.4342365457697621</v>
      </c>
      <c r="V60" s="128">
        <v>4.6259957364130297</v>
      </c>
      <c r="W60" s="128">
        <v>4.8499594568454683</v>
      </c>
      <c r="X60" s="128">
        <v>4.3538164978135923</v>
      </c>
      <c r="Y60" s="128">
        <v>4.3964787587681844</v>
      </c>
      <c r="Z60" s="128">
        <f>'Fiscal Accounts'!Z60/'Fiscal Accounts'!Z$115*100</f>
        <v>4.0393078344018258</v>
      </c>
      <c r="AA60" s="128">
        <f>'Fiscal Accounts'!AA60/'Fiscal Accounts'!AA$115*100</f>
        <v>4.4146354675863702</v>
      </c>
      <c r="AB60" s="128">
        <f>'Fiscal Accounts'!AB60/'Fiscal Accounts'!AB$115*100</f>
        <v>4.7951128405620791</v>
      </c>
      <c r="AC60" s="128">
        <f>'Fiscal Accounts'!AC60/'Fiscal Accounts'!AC$115*100</f>
        <v>4.4657484470065807</v>
      </c>
      <c r="AD60" s="141">
        <f>'Fiscal Accounts'!AD60/'Fiscal Accounts'!AD$115*100</f>
        <v>5.4113278325782677</v>
      </c>
      <c r="AE60" s="183" t="s">
        <v>104</v>
      </c>
    </row>
    <row r="61" spans="2:31" ht="11.25" customHeight="1" outlineLevel="2" x14ac:dyDescent="0.2">
      <c r="B61" s="97" t="s">
        <v>105</v>
      </c>
      <c r="C61" s="189">
        <v>3.7977229754193988</v>
      </c>
      <c r="D61" s="189">
        <v>2.825947909165321</v>
      </c>
      <c r="E61" s="189">
        <v>4.1937148498264927</v>
      </c>
      <c r="F61" s="189">
        <v>2.6798995435090616</v>
      </c>
      <c r="G61" s="189">
        <v>1.9269841709073487</v>
      </c>
      <c r="H61" s="189">
        <v>2.7514495958064487</v>
      </c>
      <c r="I61" s="189">
        <v>3.8238848134216248</v>
      </c>
      <c r="J61" s="36">
        <v>3.6833673364109969</v>
      </c>
      <c r="K61" s="129">
        <v>4.2514997683610973</v>
      </c>
      <c r="L61" s="129">
        <v>3.1129787424613302</v>
      </c>
      <c r="M61" s="129">
        <v>2.7009231944738494</v>
      </c>
      <c r="N61" s="129">
        <v>3.740194601965853</v>
      </c>
      <c r="O61" s="129">
        <v>3.0244418508990769</v>
      </c>
      <c r="P61" s="129">
        <v>4.060777773963907</v>
      </c>
      <c r="Q61" s="129">
        <v>4.9942062849846574</v>
      </c>
      <c r="R61" s="129">
        <v>4.630994830161721</v>
      </c>
      <c r="S61" s="129">
        <v>6.6087426095130404</v>
      </c>
      <c r="T61" s="129">
        <v>3.7625286715978778</v>
      </c>
      <c r="U61" s="129">
        <v>3.1597903100142886</v>
      </c>
      <c r="V61" s="129">
        <v>2.0556846490441898</v>
      </c>
      <c r="W61" s="129">
        <v>2.7184868278278715</v>
      </c>
      <c r="X61" s="129">
        <v>2.4341639126856549</v>
      </c>
      <c r="Y61" s="129">
        <v>2.6586359521734755</v>
      </c>
      <c r="Z61" s="129">
        <f>'Fiscal Accounts'!Z61/'Fiscal Accounts'!Z$115*100</f>
        <v>2.6566065413452131</v>
      </c>
      <c r="AA61" s="129">
        <f>'Fiscal Accounts'!AA61/'Fiscal Accounts'!AA$115*100</f>
        <v>2.9779124028468171</v>
      </c>
      <c r="AB61" s="129">
        <f>'Fiscal Accounts'!AB61/'Fiscal Accounts'!AB$115*100</f>
        <v>3.1516572263505558</v>
      </c>
      <c r="AC61" s="129">
        <f>'Fiscal Accounts'!AC61/'Fiscal Accounts'!AC$115*100</f>
        <v>3.01560681063062</v>
      </c>
      <c r="AD61" s="140">
        <f>'Fiscal Accounts'!AD61/'Fiscal Accounts'!AD$115*100</f>
        <v>3.7873105683569421</v>
      </c>
      <c r="AE61" s="181" t="s">
        <v>106</v>
      </c>
    </row>
    <row r="62" spans="2:31" ht="11.25" customHeight="1" outlineLevel="2" x14ac:dyDescent="0.2">
      <c r="B62" s="152" t="s">
        <v>107</v>
      </c>
      <c r="C62" s="189">
        <v>0</v>
      </c>
      <c r="D62" s="189">
        <v>0</v>
      </c>
      <c r="E62" s="189">
        <v>0</v>
      </c>
      <c r="F62" s="189">
        <v>0</v>
      </c>
      <c r="G62" s="189">
        <v>0</v>
      </c>
      <c r="H62" s="189">
        <v>0</v>
      </c>
      <c r="I62" s="189">
        <v>0</v>
      </c>
      <c r="J62" s="36">
        <v>0</v>
      </c>
      <c r="K62" s="129">
        <v>0</v>
      </c>
      <c r="L62" s="129">
        <v>0</v>
      </c>
      <c r="M62" s="129">
        <v>0</v>
      </c>
      <c r="N62" s="129">
        <v>0</v>
      </c>
      <c r="O62" s="129">
        <v>0</v>
      </c>
      <c r="P62" s="129">
        <v>0</v>
      </c>
      <c r="Q62" s="129">
        <v>0</v>
      </c>
      <c r="R62" s="129">
        <v>0</v>
      </c>
      <c r="S62" s="129">
        <v>0</v>
      </c>
      <c r="T62" s="129">
        <v>0</v>
      </c>
      <c r="U62" s="129">
        <v>0</v>
      </c>
      <c r="V62" s="129">
        <v>0</v>
      </c>
      <c r="W62" s="129">
        <v>0</v>
      </c>
      <c r="X62" s="129">
        <v>0</v>
      </c>
      <c r="Y62" s="129">
        <v>0</v>
      </c>
      <c r="Z62" s="129">
        <f>'Fiscal Accounts'!Z62/'Fiscal Accounts'!Z$115*100</f>
        <v>0</v>
      </c>
      <c r="AA62" s="129">
        <f>'Fiscal Accounts'!AA62/'Fiscal Accounts'!AA$115*100</f>
        <v>0</v>
      </c>
      <c r="AB62" s="129">
        <f>'Fiscal Accounts'!AB62/'Fiscal Accounts'!AB$115*100</f>
        <v>4.1111685104067638E-2</v>
      </c>
      <c r="AC62" s="129">
        <f>'Fiscal Accounts'!AC62/'Fiscal Accounts'!AC$115*100</f>
        <v>5.3020803579996063E-2</v>
      </c>
      <c r="AD62" s="140">
        <f>'Fiscal Accounts'!AD62/'Fiscal Accounts'!AD$115*100</f>
        <v>6.6166158589910498E-2</v>
      </c>
      <c r="AE62" s="182" t="s">
        <v>108</v>
      </c>
    </row>
    <row r="63" spans="2:31" ht="11.25" customHeight="1" outlineLevel="2" x14ac:dyDescent="0.2">
      <c r="B63" s="97" t="s">
        <v>109</v>
      </c>
      <c r="C63" s="189">
        <v>3.7400598087728469</v>
      </c>
      <c r="D63" s="189"/>
      <c r="E63" s="189">
        <v>2.9514927605600096</v>
      </c>
      <c r="F63" s="189">
        <v>2.275245658505038</v>
      </c>
      <c r="G63" s="189">
        <v>2.2559345110624194</v>
      </c>
      <c r="H63" s="189">
        <v>3.5407266013012548</v>
      </c>
      <c r="I63" s="189">
        <v>3.8678597446407759</v>
      </c>
      <c r="J63" s="36">
        <v>3.5540773719456733</v>
      </c>
      <c r="K63" s="129">
        <v>3.4504859794540002</v>
      </c>
      <c r="L63" s="129">
        <v>3.0992215290917629</v>
      </c>
      <c r="M63" s="129">
        <v>1.9427299687242094</v>
      </c>
      <c r="N63" s="129">
        <v>1.4472893241390552</v>
      </c>
      <c r="O63" s="129">
        <v>1.7476135976503406</v>
      </c>
      <c r="P63" s="129">
        <v>1.7953035387744489</v>
      </c>
      <c r="Q63" s="129">
        <v>0.91339704565353985</v>
      </c>
      <c r="R63" s="129">
        <v>4.0333018888951226</v>
      </c>
      <c r="S63" s="129">
        <v>1.7729366765374448</v>
      </c>
      <c r="T63" s="129">
        <v>1.6819330818321634</v>
      </c>
      <c r="U63" s="129">
        <v>2.151428387834144</v>
      </c>
      <c r="V63" s="129">
        <v>2.5703110873688404</v>
      </c>
      <c r="W63" s="129">
        <v>2.1314726290175972</v>
      </c>
      <c r="X63" s="129">
        <v>1.9196525851279376</v>
      </c>
      <c r="Y63" s="129">
        <v>1.7378428065947094</v>
      </c>
      <c r="Z63" s="129">
        <f>'Fiscal Accounts'!Z63/'Fiscal Accounts'!Z$115*100</f>
        <v>1.382701293056612</v>
      </c>
      <c r="AA63" s="129">
        <f>'Fiscal Accounts'!AA63/'Fiscal Accounts'!AA$115*100</f>
        <v>1.4367230647395532</v>
      </c>
      <c r="AB63" s="129">
        <f>'Fiscal Accounts'!AB63/'Fiscal Accounts'!AB$115*100</f>
        <v>1.6023439291074544</v>
      </c>
      <c r="AC63" s="129">
        <f>'Fiscal Accounts'!AC63/'Fiscal Accounts'!AC$115*100</f>
        <v>1.3971208327959648</v>
      </c>
      <c r="AD63" s="140">
        <f>'Fiscal Accounts'!AD63/'Fiscal Accounts'!AD$115*100</f>
        <v>1.5578511056314155</v>
      </c>
      <c r="AE63" s="181" t="s">
        <v>110</v>
      </c>
    </row>
    <row r="64" spans="2:31" ht="11.25" customHeight="1" outlineLevel="2" x14ac:dyDescent="0.2">
      <c r="B64" s="97" t="s">
        <v>111</v>
      </c>
      <c r="C64" s="189">
        <v>0</v>
      </c>
      <c r="D64" s="189">
        <v>0</v>
      </c>
      <c r="E64" s="189">
        <v>0</v>
      </c>
      <c r="F64" s="189">
        <v>0</v>
      </c>
      <c r="G64" s="189">
        <v>0</v>
      </c>
      <c r="H64" s="189">
        <v>0</v>
      </c>
      <c r="I64" s="189">
        <v>0</v>
      </c>
      <c r="J64" s="36">
        <v>0</v>
      </c>
      <c r="K64" s="129">
        <v>0</v>
      </c>
      <c r="L64" s="129">
        <v>0</v>
      </c>
      <c r="M64" s="129">
        <v>0</v>
      </c>
      <c r="N64" s="129">
        <v>0</v>
      </c>
      <c r="O64" s="129">
        <v>0</v>
      </c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>
        <f>'Fiscal Accounts'!AC64/'Fiscal Accounts'!AC$115*100</f>
        <v>7.8188073610448286E-2</v>
      </c>
      <c r="AD64" s="140">
        <f>'Fiscal Accounts'!AD64/'Fiscal Accounts'!AD$115*100</f>
        <v>0.10876001498471319</v>
      </c>
      <c r="AE64" s="181" t="s">
        <v>192</v>
      </c>
    </row>
    <row r="65" spans="2:32" ht="11.25" hidden="1" customHeight="1" outlineLevel="2" x14ac:dyDescent="0.2">
      <c r="B65" s="97" t="s">
        <v>112</v>
      </c>
      <c r="C65" s="189"/>
      <c r="D65" s="189"/>
      <c r="E65" s="189"/>
      <c r="F65" s="189"/>
      <c r="G65" s="189"/>
      <c r="H65" s="189"/>
      <c r="I65" s="189"/>
      <c r="J65" s="36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>
        <v>0.1230178479213291</v>
      </c>
      <c r="V65" s="129"/>
      <c r="W65" s="129"/>
      <c r="X65" s="129"/>
      <c r="Y65" s="129"/>
      <c r="Z65" s="129"/>
      <c r="AA65" s="129"/>
      <c r="AB65" s="129"/>
      <c r="AC65" s="129"/>
      <c r="AD65" s="140"/>
      <c r="AE65" s="181" t="s">
        <v>193</v>
      </c>
    </row>
    <row r="66" spans="2:32" ht="11.25" hidden="1" customHeight="1" outlineLevel="2" x14ac:dyDescent="0.2">
      <c r="B66" s="97" t="s">
        <v>113</v>
      </c>
      <c r="C66" s="189"/>
      <c r="D66" s="189"/>
      <c r="E66" s="189"/>
      <c r="F66" s="189"/>
      <c r="G66" s="189"/>
      <c r="H66" s="189"/>
      <c r="I66" s="189"/>
      <c r="J66" s="36"/>
      <c r="K66" s="129"/>
      <c r="L66" s="129"/>
      <c r="M66" s="129"/>
      <c r="N66" s="129"/>
      <c r="O66" s="129"/>
      <c r="P66" s="129"/>
      <c r="Q66" s="129"/>
      <c r="R66" s="129">
        <v>1.3880204958002709E-2</v>
      </c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40"/>
      <c r="AE66" s="181" t="s">
        <v>194</v>
      </c>
    </row>
    <row r="67" spans="2:32" ht="11.25" customHeight="1" outlineLevel="1" collapsed="1" x14ac:dyDescent="0.2">
      <c r="B67" s="96" t="s">
        <v>205</v>
      </c>
      <c r="C67" s="190"/>
      <c r="D67" s="190"/>
      <c r="E67" s="190"/>
      <c r="F67" s="190"/>
      <c r="G67" s="190"/>
      <c r="H67" s="190"/>
      <c r="I67" s="190"/>
      <c r="J67" s="83"/>
      <c r="K67" s="83"/>
      <c r="L67" s="83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6"/>
      <c r="Z67" s="107"/>
      <c r="AA67" s="107"/>
      <c r="AB67" s="129"/>
      <c r="AC67" s="129"/>
      <c r="AD67" s="195">
        <f>'Fiscal Accounts'!AD67/'Fiscal Accounts'!AD$115*100</f>
        <v>1.0552380031661248</v>
      </c>
      <c r="AE67" s="181" t="s">
        <v>210</v>
      </c>
    </row>
    <row r="68" spans="2:32" ht="11.25" customHeight="1" outlineLevel="1" x14ac:dyDescent="0.2">
      <c r="B68" s="178" t="s">
        <v>207</v>
      </c>
      <c r="C68" s="190"/>
      <c r="D68" s="190"/>
      <c r="E68" s="190"/>
      <c r="F68" s="190"/>
      <c r="G68" s="190"/>
      <c r="H68" s="190"/>
      <c r="I68" s="190"/>
      <c r="J68" s="83"/>
      <c r="K68" s="83"/>
      <c r="L68" s="83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6"/>
      <c r="Z68" s="107"/>
      <c r="AA68" s="107"/>
      <c r="AB68" s="129"/>
      <c r="AC68" s="129"/>
      <c r="AD68" s="140">
        <f>'Fiscal Accounts'!AD68/'Fiscal Accounts'!AD$115*100</f>
        <v>0.45438662213654285</v>
      </c>
      <c r="AE68" s="181" t="s">
        <v>211</v>
      </c>
    </row>
    <row r="69" spans="2:32" ht="11.25" customHeight="1" outlineLevel="1" x14ac:dyDescent="0.2">
      <c r="B69" s="178" t="s">
        <v>206</v>
      </c>
      <c r="C69" s="190"/>
      <c r="D69" s="190"/>
      <c r="E69" s="190"/>
      <c r="F69" s="190"/>
      <c r="G69" s="190"/>
      <c r="H69" s="190"/>
      <c r="I69" s="190"/>
      <c r="J69" s="83"/>
      <c r="K69" s="83"/>
      <c r="L69" s="83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6"/>
      <c r="Z69" s="107"/>
      <c r="AA69" s="107"/>
      <c r="AB69" s="129"/>
      <c r="AC69" s="129"/>
      <c r="AD69" s="140">
        <f>'Fiscal Accounts'!AD69/'Fiscal Accounts'!AD$115*100</f>
        <v>0.60085138102958213</v>
      </c>
      <c r="AE69" s="181" t="s">
        <v>212</v>
      </c>
    </row>
    <row r="70" spans="2:32" s="48" customFormat="1" ht="11.25" hidden="1" customHeight="1" outlineLevel="2" x14ac:dyDescent="0.2">
      <c r="B70" s="180" t="s">
        <v>114</v>
      </c>
      <c r="C70" s="188"/>
      <c r="D70" s="188"/>
      <c r="E70" s="188"/>
      <c r="F70" s="188"/>
      <c r="G70" s="188"/>
      <c r="H70" s="188"/>
      <c r="I70" s="188"/>
      <c r="J70" s="3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>
        <v>2.430938810339911</v>
      </c>
      <c r="Y70" s="128">
        <v>1.2268643130725787</v>
      </c>
      <c r="Z70" s="128"/>
      <c r="AA70" s="128"/>
      <c r="AB70" s="129"/>
      <c r="AC70" s="129"/>
      <c r="AD70" s="140"/>
      <c r="AE70" s="183" t="s">
        <v>115</v>
      </c>
      <c r="AF70" s="11"/>
    </row>
    <row r="71" spans="2:32" ht="11.25" hidden="1" customHeight="1" outlineLevel="2" x14ac:dyDescent="0.2">
      <c r="B71" s="97" t="s">
        <v>116</v>
      </c>
      <c r="C71" s="189"/>
      <c r="D71" s="189"/>
      <c r="E71" s="189"/>
      <c r="F71" s="189"/>
      <c r="G71" s="189"/>
      <c r="H71" s="189"/>
      <c r="I71" s="189"/>
      <c r="J71" s="36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>
        <v>0.7050790417206888</v>
      </c>
      <c r="Y71" s="129">
        <v>0.42605943156143256</v>
      </c>
      <c r="Z71" s="129"/>
      <c r="AA71" s="129"/>
      <c r="AB71" s="129"/>
      <c r="AC71" s="129"/>
      <c r="AD71" s="140"/>
      <c r="AE71" s="181" t="s">
        <v>117</v>
      </c>
    </row>
    <row r="72" spans="2:32" ht="11.25" hidden="1" customHeight="1" outlineLevel="2" x14ac:dyDescent="0.2">
      <c r="B72" s="97" t="s">
        <v>118</v>
      </c>
      <c r="C72" s="189"/>
      <c r="D72" s="189"/>
      <c r="E72" s="189"/>
      <c r="F72" s="189"/>
      <c r="G72" s="189"/>
      <c r="H72" s="189"/>
      <c r="I72" s="189"/>
      <c r="J72" s="36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>
        <v>0.92008586477029908</v>
      </c>
      <c r="Y72" s="129">
        <v>0.39503399430978181</v>
      </c>
      <c r="Z72" s="129"/>
      <c r="AA72" s="129"/>
      <c r="AB72" s="129"/>
      <c r="AC72" s="129"/>
      <c r="AD72" s="140"/>
      <c r="AE72" s="181" t="s">
        <v>119</v>
      </c>
    </row>
    <row r="73" spans="2:32" ht="11.25" hidden="1" customHeight="1" outlineLevel="2" x14ac:dyDescent="0.2">
      <c r="B73" s="97" t="s">
        <v>120</v>
      </c>
      <c r="C73" s="189"/>
      <c r="D73" s="189"/>
      <c r="E73" s="189"/>
      <c r="F73" s="189"/>
      <c r="G73" s="189"/>
      <c r="H73" s="189"/>
      <c r="I73" s="189"/>
      <c r="J73" s="36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>
        <v>0.805773903848923</v>
      </c>
      <c r="Y73" s="129">
        <v>0.40577088720136428</v>
      </c>
      <c r="Z73" s="129"/>
      <c r="AA73" s="129"/>
      <c r="AB73" s="148"/>
      <c r="AC73" s="148"/>
      <c r="AD73" s="140"/>
      <c r="AE73" s="181" t="s">
        <v>121</v>
      </c>
    </row>
    <row r="74" spans="2:32" ht="11.25" customHeight="1" collapsed="1" x14ac:dyDescent="0.2">
      <c r="B74" s="180" t="s">
        <v>120</v>
      </c>
      <c r="C74" s="188"/>
      <c r="D74" s="188"/>
      <c r="E74" s="188"/>
      <c r="F74" s="188"/>
      <c r="G74" s="188"/>
      <c r="H74" s="188"/>
      <c r="I74" s="188">
        <v>0.10392394162110261</v>
      </c>
      <c r="J74" s="38">
        <v>0.20450041086202245</v>
      </c>
      <c r="K74" s="128">
        <v>0.33472428352152594</v>
      </c>
      <c r="L74" s="128"/>
      <c r="M74" s="128"/>
      <c r="N74" s="128"/>
      <c r="O74" s="128"/>
      <c r="P74" s="128">
        <v>0.32630225541255103</v>
      </c>
      <c r="Q74" s="128">
        <v>0.37886015824998281</v>
      </c>
      <c r="R74" s="128">
        <v>0.6857459802530349</v>
      </c>
      <c r="S74" s="128">
        <v>7.395337948596834E-3</v>
      </c>
      <c r="T74" s="128">
        <v>-0.4531942471814433</v>
      </c>
      <c r="U74" s="128"/>
      <c r="V74" s="128">
        <v>0.1500587369367693</v>
      </c>
      <c r="W74" s="128"/>
      <c r="X74" s="128">
        <v>0.11961546255659988</v>
      </c>
      <c r="Y74" s="128">
        <v>6.9720083711574621E-2</v>
      </c>
      <c r="Z74" s="128">
        <f>'Fiscal Accounts'!Z74/'Fiscal Accounts'!Z$115*100</f>
        <v>0.3734515918722156</v>
      </c>
      <c r="AA74" s="128">
        <f>'Fiscal Accounts'!AA74/'Fiscal Accounts'!AA$115*100</f>
        <v>0.59439819842594432</v>
      </c>
      <c r="AB74" s="149">
        <f>'Fiscal Accounts'!AB74/'Fiscal Accounts'!AB$115*100</f>
        <v>2.2497806769516692E-2</v>
      </c>
      <c r="AC74" s="149">
        <f>'Fiscal Accounts'!AC74/'Fiscal Accounts'!AC$115*100</f>
        <v>3.1614659771353388E-3</v>
      </c>
      <c r="AD74" s="141">
        <f>'Fiscal Accounts'!AD74/'Fiscal Accounts'!AD$115*100</f>
        <v>6.2851840238534254E-2</v>
      </c>
      <c r="AE74" s="183" t="s">
        <v>122</v>
      </c>
    </row>
    <row r="75" spans="2:32" ht="11.25" hidden="1" customHeight="1" outlineLevel="2" x14ac:dyDescent="0.2">
      <c r="B75" s="97" t="s">
        <v>123</v>
      </c>
      <c r="C75" s="189"/>
      <c r="D75" s="189"/>
      <c r="E75" s="189"/>
      <c r="F75" s="189"/>
      <c r="G75" s="189"/>
      <c r="H75" s="189"/>
      <c r="I75" s="189">
        <v>0.10392394162110261</v>
      </c>
      <c r="J75" s="36">
        <v>0.20450041086202245</v>
      </c>
      <c r="K75" s="129">
        <v>0.33472428352152594</v>
      </c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41"/>
      <c r="AE75" s="181" t="s">
        <v>195</v>
      </c>
    </row>
    <row r="76" spans="2:32" ht="11.25" hidden="1" customHeight="1" outlineLevel="2" x14ac:dyDescent="0.2">
      <c r="B76" s="97" t="s">
        <v>124</v>
      </c>
      <c r="C76" s="189"/>
      <c r="D76" s="189"/>
      <c r="E76" s="189"/>
      <c r="F76" s="189"/>
      <c r="G76" s="189"/>
      <c r="H76" s="189"/>
      <c r="I76" s="189"/>
      <c r="J76" s="36"/>
      <c r="K76" s="129"/>
      <c r="L76" s="129"/>
      <c r="M76" s="129"/>
      <c r="N76" s="129"/>
      <c r="O76" s="129"/>
      <c r="P76" s="129"/>
      <c r="Q76" s="129"/>
      <c r="R76" s="129">
        <v>0.22119125120763669</v>
      </c>
      <c r="S76" s="129">
        <v>7.395337948596834E-3</v>
      </c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41"/>
      <c r="AE76" s="181" t="s">
        <v>196</v>
      </c>
    </row>
    <row r="77" spans="2:32" ht="11.25" hidden="1" customHeight="1" outlineLevel="2" x14ac:dyDescent="0.2">
      <c r="B77" s="97" t="s">
        <v>125</v>
      </c>
      <c r="C77" s="189"/>
      <c r="D77" s="189"/>
      <c r="E77" s="189"/>
      <c r="F77" s="189"/>
      <c r="G77" s="189"/>
      <c r="H77" s="189"/>
      <c r="I77" s="189"/>
      <c r="J77" s="36"/>
      <c r="K77" s="129"/>
      <c r="L77" s="129"/>
      <c r="M77" s="129"/>
      <c r="N77" s="129"/>
      <c r="O77" s="129"/>
      <c r="P77" s="129"/>
      <c r="Q77" s="129">
        <v>0.31071090069708818</v>
      </c>
      <c r="R77" s="129">
        <v>0.2332179797453531</v>
      </c>
      <c r="S77" s="129"/>
      <c r="T77" s="129"/>
      <c r="U77" s="129"/>
      <c r="V77" s="129">
        <v>0.1500587369367693</v>
      </c>
      <c r="W77" s="129"/>
      <c r="X77" s="129">
        <v>0.10750341152480516</v>
      </c>
      <c r="Y77" s="129">
        <v>6.9720083711574621E-2</v>
      </c>
      <c r="Z77" s="129">
        <f>'Fiscal Accounts'!Z77/'Fiscal Accounts'!Z$115*100</f>
        <v>0</v>
      </c>
      <c r="AA77" s="129">
        <f>'Fiscal Accounts'!AA77/'Fiscal Accounts'!AA$115*100</f>
        <v>9.3509535393036705E-2</v>
      </c>
      <c r="AB77" s="148">
        <f>'Fiscal Accounts'!AB77/'Fiscal Accounts'!AB$115*100</f>
        <v>0</v>
      </c>
      <c r="AC77" s="148">
        <f>'Fiscal Accounts'!AC77/'Fiscal Accounts'!AC$115*100</f>
        <v>0</v>
      </c>
      <c r="AD77" s="141"/>
      <c r="AE77" s="181" t="s">
        <v>197</v>
      </c>
    </row>
    <row r="78" spans="2:32" ht="11.25" hidden="1" customHeight="1" outlineLevel="2" x14ac:dyDescent="0.2">
      <c r="B78" s="97" t="s">
        <v>126</v>
      </c>
      <c r="C78" s="189"/>
      <c r="D78" s="189"/>
      <c r="E78" s="189"/>
      <c r="F78" s="189"/>
      <c r="G78" s="189"/>
      <c r="H78" s="189"/>
      <c r="I78" s="189"/>
      <c r="J78" s="36"/>
      <c r="K78" s="129"/>
      <c r="L78" s="129"/>
      <c r="M78" s="129"/>
      <c r="N78" s="129"/>
      <c r="O78" s="129"/>
      <c r="P78" s="129"/>
      <c r="Q78" s="129"/>
      <c r="R78" s="129"/>
      <c r="S78" s="129"/>
      <c r="T78" s="129">
        <v>-0.4531942471814433</v>
      </c>
      <c r="U78" s="129"/>
      <c r="V78" s="129"/>
      <c r="W78" s="129"/>
      <c r="X78" s="129"/>
      <c r="Y78" s="129"/>
      <c r="Z78" s="129"/>
      <c r="AA78" s="129"/>
      <c r="AB78" s="148"/>
      <c r="AC78" s="148"/>
      <c r="AD78" s="141"/>
      <c r="AE78" s="181" t="s">
        <v>198</v>
      </c>
    </row>
    <row r="79" spans="2:32" s="200" customFormat="1" ht="11.25" customHeight="1" outlineLevel="2" x14ac:dyDescent="0.2">
      <c r="B79" s="196" t="s">
        <v>127</v>
      </c>
      <c r="C79" s="197"/>
      <c r="D79" s="197"/>
      <c r="E79" s="197"/>
      <c r="F79" s="197"/>
      <c r="G79" s="197"/>
      <c r="H79" s="197"/>
      <c r="I79" s="197"/>
      <c r="J79" s="198"/>
      <c r="K79" s="176"/>
      <c r="L79" s="176"/>
      <c r="M79" s="176"/>
      <c r="N79" s="176"/>
      <c r="O79" s="176"/>
      <c r="P79" s="176">
        <v>0.32630225541255103</v>
      </c>
      <c r="Q79" s="176">
        <v>6.8149257552894665E-2</v>
      </c>
      <c r="R79" s="176">
        <v>0.23133674930004514</v>
      </c>
      <c r="S79" s="176"/>
      <c r="T79" s="176"/>
      <c r="U79" s="176"/>
      <c r="V79" s="176"/>
      <c r="W79" s="176"/>
      <c r="X79" s="176">
        <v>1.2112051031794715E-2</v>
      </c>
      <c r="Y79" s="176"/>
      <c r="Z79" s="176"/>
      <c r="AA79" s="176"/>
      <c r="AB79" s="201">
        <f>'Fiscal Accounts'!AB79/'Fiscal Accounts'!AB$115*100</f>
        <v>2.2497806769516692E-2</v>
      </c>
      <c r="AC79" s="201">
        <f>'Fiscal Accounts'!AC79/'Fiscal Accounts'!AC$115*100</f>
        <v>3.1614659771353388E-3</v>
      </c>
      <c r="AD79" s="193">
        <f>'Fiscal Accounts'!AD79/'Fiscal Accounts'!AD$115*100</f>
        <v>6.2851840238534254E-2</v>
      </c>
      <c r="AE79" s="202" t="s">
        <v>199</v>
      </c>
    </row>
    <row r="80" spans="2:32" s="48" customFormat="1" ht="11.25" customHeight="1" outlineLevel="2" x14ac:dyDescent="0.2">
      <c r="B80" s="96" t="s">
        <v>128</v>
      </c>
      <c r="C80" s="188"/>
      <c r="D80" s="188"/>
      <c r="E80" s="188"/>
      <c r="F80" s="188"/>
      <c r="G80" s="188"/>
      <c r="H80" s="188"/>
      <c r="I80" s="188"/>
      <c r="J80" s="3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>
        <v>0.10750341152480516</v>
      </c>
      <c r="Y80" s="128">
        <v>0.3486004185578731</v>
      </c>
      <c r="Z80" s="128">
        <f>'Fiscal Accounts'!Z80/'Fiscal Accounts'!Z$115*100</f>
        <v>0</v>
      </c>
      <c r="AA80" s="128">
        <f>'Fiscal Accounts'!AA80/'Fiscal Accounts'!AA$115*100</f>
        <v>9.3509535393036705E-2</v>
      </c>
      <c r="AB80" s="149">
        <f>'Fiscal Accounts'!AB80/'Fiscal Accounts'!AB$115*100</f>
        <v>0</v>
      </c>
      <c r="AC80" s="149">
        <f>'Fiscal Accounts'!AC80/'Fiscal Accounts'!AC$115*100</f>
        <v>0</v>
      </c>
      <c r="AD80" s="203">
        <f>'Fiscal Accounts'!AD80/'Fiscal Accounts'!AD$115*100</f>
        <v>1.2720469588855341E-2</v>
      </c>
      <c r="AE80" s="185" t="s">
        <v>129</v>
      </c>
      <c r="AF80" s="11"/>
    </row>
    <row r="81" spans="2:31" s="48" customFormat="1" ht="11.25" hidden="1" customHeight="1" x14ac:dyDescent="0.2">
      <c r="B81" s="96"/>
      <c r="C81" s="191"/>
      <c r="D81" s="191"/>
      <c r="E81" s="191"/>
      <c r="F81" s="191"/>
      <c r="G81" s="191"/>
      <c r="H81" s="191"/>
      <c r="I81" s="191"/>
      <c r="J81" s="5"/>
      <c r="K81" s="5"/>
      <c r="L81" s="5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41"/>
      <c r="AC81" s="141"/>
      <c r="AD81" s="193">
        <f>'Fiscal Accounts'!AD81/'Fiscal Accounts'!AD$115*100</f>
        <v>0</v>
      </c>
      <c r="AE81" s="185"/>
    </row>
    <row r="82" spans="2:31" s="48" customFormat="1" ht="11.25" customHeight="1" x14ac:dyDescent="0.2">
      <c r="B82" s="96" t="s">
        <v>203</v>
      </c>
      <c r="C82" s="191"/>
      <c r="D82" s="191"/>
      <c r="E82" s="191"/>
      <c r="F82" s="191"/>
      <c r="G82" s="191"/>
      <c r="H82" s="191"/>
      <c r="I82" s="191"/>
      <c r="J82" s="5"/>
      <c r="K82" s="5"/>
      <c r="L82" s="5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41"/>
      <c r="AC82" s="128"/>
      <c r="AD82" s="141">
        <f>'Fiscal Accounts'!AD82/'Fiscal Accounts'!AD$115*100</f>
        <v>0.76656093836360062</v>
      </c>
      <c r="AE82" s="186" t="s">
        <v>213</v>
      </c>
    </row>
    <row r="83" spans="2:31" s="48" customFormat="1" ht="11.25" customHeight="1" x14ac:dyDescent="0.2">
      <c r="B83" s="178" t="s">
        <v>204</v>
      </c>
      <c r="C83" s="191"/>
      <c r="D83" s="191"/>
      <c r="E83" s="191"/>
      <c r="F83" s="191"/>
      <c r="G83" s="191"/>
      <c r="H83" s="191"/>
      <c r="I83" s="191"/>
      <c r="J83" s="5"/>
      <c r="K83" s="5"/>
      <c r="L83" s="5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41"/>
      <c r="AC83" s="128"/>
      <c r="AD83" s="193">
        <f>'Fiscal Accounts'!AD83/'Fiscal Accounts'!AD$115*100</f>
        <v>0.76656093836360062</v>
      </c>
      <c r="AE83" s="194" t="s">
        <v>214</v>
      </c>
    </row>
    <row r="84" spans="2:31" ht="15" customHeight="1" x14ac:dyDescent="0.2">
      <c r="B84" s="95" t="s">
        <v>130</v>
      </c>
      <c r="C84" s="188">
        <v>-11.533974333185823</v>
      </c>
      <c r="D84" s="188">
        <v>-7.3842314074723472</v>
      </c>
      <c r="E84" s="188">
        <v>-8.5332655259064261</v>
      </c>
      <c r="F84" s="188">
        <v>-10.55803776509816</v>
      </c>
      <c r="G84" s="188">
        <v>-12.610269775511703</v>
      </c>
      <c r="H84" s="188">
        <v>-10.161107917550327</v>
      </c>
      <c r="I84" s="188">
        <v>-9.5876433670109851</v>
      </c>
      <c r="J84" s="38">
        <v>-7.9765645432833185</v>
      </c>
      <c r="K84" s="128">
        <v>-7.1718901936368891</v>
      </c>
      <c r="L84" s="128">
        <v>-6.2116107941108352</v>
      </c>
      <c r="M84" s="128">
        <v>-5.0061091156543878</v>
      </c>
      <c r="N84" s="128">
        <v>-5.1627481262574957</v>
      </c>
      <c r="O84" s="128">
        <v>-3.5038587241818449</v>
      </c>
      <c r="P84" s="128">
        <v>-3.3654774063101764</v>
      </c>
      <c r="Q84" s="128">
        <v>-3.5336758214867654</v>
      </c>
      <c r="R84" s="128">
        <v>-5.5756078615270672</v>
      </c>
      <c r="S84" s="128">
        <v>-7.0705581063723892</v>
      </c>
      <c r="T84" s="128">
        <v>-3.0678943422138607</v>
      </c>
      <c r="U84" s="128">
        <v>-3.5237693675515205</v>
      </c>
      <c r="V84" s="128">
        <v>-3.4405917381073259</v>
      </c>
      <c r="W84" s="128">
        <v>-4.9582959826725848</v>
      </c>
      <c r="X84" s="128">
        <v>-5.1693373776407645</v>
      </c>
      <c r="Y84" s="128">
        <v>-4.0578483121810667</v>
      </c>
      <c r="Z84" s="128">
        <f>'Fiscal Accounts'!Z84/'Fiscal Accounts'!Z$115*100</f>
        <v>-1.8116375095077693</v>
      </c>
      <c r="AA84" s="128">
        <f>'Fiscal Accounts'!AA84/'Fiscal Accounts'!AA$115*100</f>
        <v>-1.9999664655459271</v>
      </c>
      <c r="AB84" s="128">
        <f>'Fiscal Accounts'!AB84/'Fiscal Accounts'!AB$115*100</f>
        <v>-1.6040514392788523</v>
      </c>
      <c r="AC84" s="128">
        <f>'Fiscal Accounts'!AC84/'Fiscal Accounts'!AC$115*100</f>
        <v>-1.8786902891872865</v>
      </c>
      <c r="AD84" s="141">
        <f>'Fiscal Accounts'!AD84/'Fiscal Accounts'!AD$115*100</f>
        <v>-7.0200341035789675</v>
      </c>
      <c r="AE84" s="187" t="s">
        <v>131</v>
      </c>
    </row>
    <row r="85" spans="2:31" ht="11.25" customHeight="1" x14ac:dyDescent="0.2">
      <c r="B85" s="95" t="s">
        <v>132</v>
      </c>
      <c r="C85" s="188">
        <v>11.533974333185823</v>
      </c>
      <c r="D85" s="188">
        <v>7.3842314074723472</v>
      </c>
      <c r="E85" s="188">
        <v>8.5332655259064261</v>
      </c>
      <c r="F85" s="188">
        <v>10.55803776509816</v>
      </c>
      <c r="G85" s="188">
        <v>12.610269775511702</v>
      </c>
      <c r="H85" s="188">
        <v>10.161133353539583</v>
      </c>
      <c r="I85" s="188">
        <v>9.587629340660337</v>
      </c>
      <c r="J85" s="38">
        <v>7.9765982285066235</v>
      </c>
      <c r="K85" s="128">
        <v>7.1718901936368793</v>
      </c>
      <c r="L85" s="128">
        <v>6.2115406421075905</v>
      </c>
      <c r="M85" s="128">
        <v>5.0061091156543922</v>
      </c>
      <c r="N85" s="128">
        <v>5.1627390434274192</v>
      </c>
      <c r="O85" s="128">
        <v>3.503798514973834</v>
      </c>
      <c r="P85" s="128">
        <v>3.3654774063101827</v>
      </c>
      <c r="Q85" s="128">
        <v>3.5336909841787105</v>
      </c>
      <c r="R85" s="128">
        <v>5.5755831494601082</v>
      </c>
      <c r="S85" s="128">
        <v>7.0705474047246062</v>
      </c>
      <c r="T85" s="128">
        <v>3.0678943422138607</v>
      </c>
      <c r="U85" s="128">
        <v>3.5237693675515205</v>
      </c>
      <c r="V85" s="128">
        <v>3.4405917381073272</v>
      </c>
      <c r="W85" s="128">
        <v>4.9582959826725874</v>
      </c>
      <c r="X85" s="128">
        <v>5.1693373776407645</v>
      </c>
      <c r="Y85" s="128">
        <v>4.0578483121810667</v>
      </c>
      <c r="Z85" s="128">
        <f>'Fiscal Accounts'!Z85/'Fiscal Accounts'!Z$115*100</f>
        <v>1.8116375095077693</v>
      </c>
      <c r="AA85" s="128">
        <f>'Fiscal Accounts'!AA85/'Fiscal Accounts'!AA$115*100</f>
        <v>1.9999703349060161</v>
      </c>
      <c r="AB85" s="128">
        <f>'Fiscal Accounts'!AB85/'Fiscal Accounts'!AB$115*100</f>
        <v>1.6040514392788523</v>
      </c>
      <c r="AC85" s="128">
        <f>'Fiscal Accounts'!AC85/'Fiscal Accounts'!AC$115*100</f>
        <v>1.8786902891872872</v>
      </c>
      <c r="AD85" s="128">
        <f>'Fiscal Accounts'!AD85/'Fiscal Accounts'!AD$115*100</f>
        <v>7.0200442799546474</v>
      </c>
      <c r="AE85" s="43" t="s">
        <v>133</v>
      </c>
    </row>
    <row r="86" spans="2:31" ht="11.25" customHeight="1" x14ac:dyDescent="0.2">
      <c r="B86" s="96" t="s">
        <v>134</v>
      </c>
      <c r="C86" s="192">
        <v>7.7939145244129762</v>
      </c>
      <c r="D86" s="192">
        <v>7.0747100473675024</v>
      </c>
      <c r="E86" s="192">
        <v>5.5627019265286588</v>
      </c>
      <c r="F86" s="192">
        <v>8.4618672132277091</v>
      </c>
      <c r="G86" s="192">
        <v>11.386293116782294</v>
      </c>
      <c r="H86" s="192">
        <v>7.1707296921935075</v>
      </c>
      <c r="I86" s="192">
        <v>6.2958521509634577</v>
      </c>
      <c r="J86" s="28">
        <v>5.9776656410201756</v>
      </c>
      <c r="K86" s="131">
        <v>5.0165539847788683</v>
      </c>
      <c r="L86" s="131">
        <v>3.5042703726064195</v>
      </c>
      <c r="M86" s="131">
        <v>3.5299137396241034</v>
      </c>
      <c r="N86" s="131">
        <v>4.1848924026392984</v>
      </c>
      <c r="O86" s="131">
        <v>2.8972102196365701</v>
      </c>
      <c r="P86" s="131">
        <v>2.7067347647802875</v>
      </c>
      <c r="Q86" s="131">
        <v>2.9858749067931423</v>
      </c>
      <c r="R86" s="131">
        <v>2.2593778790814056</v>
      </c>
      <c r="S86" s="131">
        <v>6.1805045062800525</v>
      </c>
      <c r="T86" s="131">
        <v>1.0611908724941059</v>
      </c>
      <c r="U86" s="131">
        <v>2.0046527180330083</v>
      </c>
      <c r="V86" s="131">
        <v>1.9878731058224637</v>
      </c>
      <c r="W86" s="131">
        <v>4.1575123229454096</v>
      </c>
      <c r="X86" s="131">
        <v>3.0270810617154638</v>
      </c>
      <c r="Y86" s="131">
        <v>-0.44641769600521231</v>
      </c>
      <c r="Z86" s="131">
        <f>'Fiscal Accounts'!Z86/'Fiscal Accounts'!Z$115*100</f>
        <v>0.62316635879604476</v>
      </c>
      <c r="AA86" s="131">
        <f>'Fiscal Accounts'!AA86/'Fiscal Accounts'!AA$115*100</f>
        <v>0.12247040584428405</v>
      </c>
      <c r="AB86" s="131">
        <f>'Fiscal Accounts'!AB86/'Fiscal Accounts'!AB$115*100</f>
        <v>-0.41976383416425961</v>
      </c>
      <c r="AC86" s="131">
        <f>'Fiscal Accounts'!AC86/'Fiscal Accounts'!AC$115*100</f>
        <v>2.4374390560763688</v>
      </c>
      <c r="AD86" s="131">
        <f>'Fiscal Accounts'!AD86/'Fiscal Accounts'!AD$115*100</f>
        <v>3.1436115575642671</v>
      </c>
      <c r="AE86" s="34" t="s">
        <v>67</v>
      </c>
    </row>
    <row r="87" spans="2:31" ht="11.25" customHeight="1" x14ac:dyDescent="0.2">
      <c r="B87" s="97" t="s">
        <v>135</v>
      </c>
      <c r="C87" s="189"/>
      <c r="D87" s="189">
        <v>1.0546985074092794</v>
      </c>
      <c r="E87" s="189">
        <v>0.1155468469546488</v>
      </c>
      <c r="F87" s="189">
        <v>0.18408885345241613</v>
      </c>
      <c r="G87" s="189">
        <v>0.27476017361429533</v>
      </c>
      <c r="H87" s="189">
        <v>3.4440901098702389E-2</v>
      </c>
      <c r="I87" s="189">
        <v>0.20430778969044947</v>
      </c>
      <c r="J87" s="36">
        <v>1.7821264855004075</v>
      </c>
      <c r="K87" s="129">
        <v>2.2514396592822599</v>
      </c>
      <c r="L87" s="129">
        <v>7.9463480655867974E-2</v>
      </c>
      <c r="M87" s="129">
        <v>0.13267968311328304</v>
      </c>
      <c r="N87" s="129">
        <v>1.9462024019701925</v>
      </c>
      <c r="O87" s="129">
        <v>0.11025378912031555</v>
      </c>
      <c r="P87" s="129">
        <v>0.22590515754210638</v>
      </c>
      <c r="Q87" s="129">
        <v>1.3719332873587908</v>
      </c>
      <c r="R87" s="129">
        <v>0.51250147729042095</v>
      </c>
      <c r="S87" s="129">
        <v>2.1974873742991687</v>
      </c>
      <c r="T87" s="129">
        <v>3.3154652116691559E-2</v>
      </c>
      <c r="U87" s="129">
        <v>3.3637692790988424E-2</v>
      </c>
      <c r="V87" s="129">
        <v>9.163336771043816E-2</v>
      </c>
      <c r="W87" s="129">
        <v>1.2372111246344497</v>
      </c>
      <c r="X87" s="129">
        <v>2.508412935578787E-3</v>
      </c>
      <c r="Y87" s="129">
        <v>6.1144513415050943E-2</v>
      </c>
      <c r="Z87" s="129">
        <f>'Fiscal Accounts'!Z87/'Fiscal Accounts'!Z$115*100</f>
        <v>0.19049494729979355</v>
      </c>
      <c r="AA87" s="129">
        <f>'Fiscal Accounts'!AA87/'Fiscal Accounts'!AA$115*100</f>
        <v>2.6984272341040238E-2</v>
      </c>
      <c r="AB87" s="129">
        <f>'Fiscal Accounts'!AB87/'Fiscal Accounts'!AB$115*100</f>
        <v>6.3299535677058668E-3</v>
      </c>
      <c r="AC87" s="129">
        <f>'Fiscal Accounts'!AC87/'Fiscal Accounts'!AC$115*100</f>
        <v>1.44186430032733E-2</v>
      </c>
      <c r="AD87" s="129">
        <f>'Fiscal Accounts'!AD87/'Fiscal Accounts'!AD$115*100</f>
        <v>1.4509603636527845E-2</v>
      </c>
      <c r="AE87" s="47" t="s">
        <v>136</v>
      </c>
    </row>
    <row r="88" spans="2:31" ht="11.25" hidden="1" customHeight="1" x14ac:dyDescent="0.2">
      <c r="B88" s="97" t="s">
        <v>137</v>
      </c>
      <c r="C88" s="189"/>
      <c r="D88" s="189"/>
      <c r="E88" s="189"/>
      <c r="F88" s="189"/>
      <c r="G88" s="189"/>
      <c r="H88" s="189"/>
      <c r="I88" s="189"/>
      <c r="J88" s="36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>
        <v>-0.25727887926152776</v>
      </c>
      <c r="X88" s="129"/>
      <c r="Y88" s="129"/>
      <c r="Z88" s="129"/>
      <c r="AA88" s="129"/>
      <c r="AB88" s="129"/>
      <c r="AC88" s="129"/>
      <c r="AD88" s="129"/>
      <c r="AE88" s="47" t="s">
        <v>200</v>
      </c>
    </row>
    <row r="89" spans="2:31" ht="11.25" customHeight="1" x14ac:dyDescent="0.2">
      <c r="B89" s="46" t="s">
        <v>138</v>
      </c>
      <c r="C89" s="36"/>
      <c r="D89" s="36"/>
      <c r="E89" s="36"/>
      <c r="F89" s="36"/>
      <c r="G89" s="36"/>
      <c r="H89" s="36">
        <v>7.5125371437716613</v>
      </c>
      <c r="I89" s="36">
        <v>6.2937592445122386</v>
      </c>
      <c r="J89" s="36">
        <v>3.9929409831164069</v>
      </c>
      <c r="K89" s="129">
        <v>3.0241966311506352</v>
      </c>
      <c r="L89" s="129">
        <v>3.2094076565810217</v>
      </c>
      <c r="M89" s="129">
        <v>2.960565008020716</v>
      </c>
      <c r="N89" s="129">
        <v>1.9608826955359551</v>
      </c>
      <c r="O89" s="129">
        <v>2.5638000861633685</v>
      </c>
      <c r="P89" s="129">
        <v>2.376678593211865</v>
      </c>
      <c r="Q89" s="129">
        <v>1.7647466601679263</v>
      </c>
      <c r="R89" s="129">
        <v>1.6667412443657148</v>
      </c>
      <c r="S89" s="129">
        <v>3.7885767107202413</v>
      </c>
      <c r="T89" s="129">
        <v>0.91026057052250009</v>
      </c>
      <c r="U89" s="129">
        <v>2.1662289726621791</v>
      </c>
      <c r="V89" s="129">
        <v>1.8594528387519764</v>
      </c>
      <c r="W89" s="129">
        <v>3.4293480601284649</v>
      </c>
      <c r="X89" s="129">
        <v>2.738613574123903</v>
      </c>
      <c r="Y89" s="129">
        <v>-1.2039264055314707</v>
      </c>
      <c r="Z89" s="129">
        <f>'Fiscal Accounts'!Z89/'Fiscal Accounts'!Z$115*100</f>
        <v>0.72000977941975441</v>
      </c>
      <c r="AA89" s="129">
        <f>'Fiscal Accounts'!AA89/'Fiscal Accounts'!AA$115*100</f>
        <v>1.0502139756127131</v>
      </c>
      <c r="AB89" s="129">
        <f>'Fiscal Accounts'!AB89/'Fiscal Accounts'!AB$115*100</f>
        <v>1.1977153721766933</v>
      </c>
      <c r="AC89" s="129">
        <f>'Fiscal Accounts'!AC89/'Fiscal Accounts'!AC$115*100</f>
        <v>1.0626997826608207</v>
      </c>
      <c r="AD89" s="129">
        <f>'Fiscal Accounts'!AD89/'Fiscal Accounts'!AD$115*100</f>
        <v>3.0770618768162441</v>
      </c>
      <c r="AE89" s="47" t="s">
        <v>139</v>
      </c>
    </row>
    <row r="90" spans="2:31" ht="11.25" customHeight="1" x14ac:dyDescent="0.2">
      <c r="B90" s="46" t="s">
        <v>51</v>
      </c>
      <c r="C90" s="36">
        <v>7.7939145244129762</v>
      </c>
      <c r="D90" s="36">
        <v>6.0200115399582232</v>
      </c>
      <c r="E90" s="36">
        <v>5.44715507957401</v>
      </c>
      <c r="F90" s="36">
        <v>8.2777783597752936</v>
      </c>
      <c r="G90" s="36">
        <v>11.111532943167999</v>
      </c>
      <c r="H90" s="36">
        <v>-0.37624835267685564</v>
      </c>
      <c r="I90" s="36">
        <v>-0.20221488323923084</v>
      </c>
      <c r="J90" s="36">
        <v>0.20259817240336134</v>
      </c>
      <c r="K90" s="129">
        <v>-0.25908230565402646</v>
      </c>
      <c r="L90" s="129">
        <v>0.21539923536953001</v>
      </c>
      <c r="M90" s="129">
        <v>0.43666904849010396</v>
      </c>
      <c r="N90" s="129">
        <v>0.27780730513315061</v>
      </c>
      <c r="O90" s="129">
        <v>0.223156344352886</v>
      </c>
      <c r="P90" s="129">
        <v>0.10415101402631646</v>
      </c>
      <c r="Q90" s="129">
        <v>-0.15080504073357456</v>
      </c>
      <c r="R90" s="129">
        <v>8.0135157425269637E-2</v>
      </c>
      <c r="S90" s="129">
        <v>0.19444042126064245</v>
      </c>
      <c r="T90" s="129">
        <v>0.11777564985491407</v>
      </c>
      <c r="U90" s="129">
        <v>-0.1952139474201591</v>
      </c>
      <c r="V90" s="129">
        <v>3.6786899360049009E-2</v>
      </c>
      <c r="W90" s="129">
        <v>-0.25176798255597765</v>
      </c>
      <c r="X90" s="129">
        <v>0.28595907465598175</v>
      </c>
      <c r="Y90" s="129">
        <v>0.69636419611120737</v>
      </c>
      <c r="Z90" s="129">
        <f>'Fiscal Accounts'!Z90/'Fiscal Accounts'!Z$115*100</f>
        <v>-0.2873383679235032</v>
      </c>
      <c r="AA90" s="129">
        <f>'Fiscal Accounts'!AA90/'Fiscal Accounts'!AA$115*100</f>
        <v>-0.95472784210946937</v>
      </c>
      <c r="AB90" s="129">
        <f>'Fiscal Accounts'!AB90/'Fiscal Accounts'!AB$115*100</f>
        <v>-1.6238091599086588</v>
      </c>
      <c r="AC90" s="129">
        <f>'Fiscal Accounts'!AC90/'Fiscal Accounts'!AC$115*100</f>
        <v>1.3603206304122746</v>
      </c>
      <c r="AD90" s="129">
        <f>'Fiscal Accounts'!AD90/'Fiscal Accounts'!AD$115*100</f>
        <v>5.2040077111494921E-2</v>
      </c>
      <c r="AE90" s="47" t="s">
        <v>140</v>
      </c>
    </row>
    <row r="91" spans="2:31" ht="11.25" customHeight="1" x14ac:dyDescent="0.2">
      <c r="B91" s="50" t="s">
        <v>141</v>
      </c>
      <c r="C91" s="36"/>
      <c r="D91" s="36"/>
      <c r="E91" s="36"/>
      <c r="F91" s="36"/>
      <c r="G91" s="36"/>
      <c r="H91" s="36"/>
      <c r="I91" s="36"/>
      <c r="J91" s="36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>
        <v>0.2609521435330418</v>
      </c>
      <c r="W91" s="129">
        <v>-0.72278669425749631</v>
      </c>
      <c r="X91" s="129">
        <v>0.39374916194485304</v>
      </c>
      <c r="Y91" s="129">
        <v>-0.17687985237626483</v>
      </c>
      <c r="Z91" s="129">
        <f>'Fiscal Accounts'!Z91/'Fiscal Accounts'!Z$115*100</f>
        <v>2.0237965880691079E-2</v>
      </c>
      <c r="AA91" s="129">
        <f>'Fiscal Accounts'!AA91/'Fiscal Accounts'!AA$115*100</f>
        <v>-0.70696239755869172</v>
      </c>
      <c r="AB91" s="129">
        <f>'Fiscal Accounts'!AB91/'Fiscal Accounts'!AB$115*100</f>
        <v>-1.8666473071409138</v>
      </c>
      <c r="AC91" s="129">
        <f>'Fiscal Accounts'!AC91/'Fiscal Accounts'!AC$115*100</f>
        <v>0.9899384258425431</v>
      </c>
      <c r="AD91" s="129">
        <f>'Fiscal Accounts'!AD91/'Fiscal Accounts'!AD$115*100</f>
        <v>0.9379603617447142</v>
      </c>
      <c r="AE91" s="51" t="s">
        <v>142</v>
      </c>
    </row>
    <row r="92" spans="2:31" ht="11.25" customHeight="1" x14ac:dyDescent="0.2">
      <c r="B92" s="8" t="s">
        <v>143</v>
      </c>
      <c r="C92" s="38">
        <v>3.7400598087728469</v>
      </c>
      <c r="D92" s="38">
        <v>0.30952136010484366</v>
      </c>
      <c r="E92" s="38">
        <v>2.9705635993777673</v>
      </c>
      <c r="F92" s="38">
        <v>2.0961705518704488</v>
      </c>
      <c r="G92" s="38">
        <v>1.2239766587294056</v>
      </c>
      <c r="H92" s="38">
        <v>2.9904036613460745</v>
      </c>
      <c r="I92" s="38">
        <v>3.2917771896968802</v>
      </c>
      <c r="J92" s="38">
        <v>1.9989325874864474</v>
      </c>
      <c r="K92" s="128">
        <v>2.155336208858011</v>
      </c>
      <c r="L92" s="128">
        <v>2.7072702695011719</v>
      </c>
      <c r="M92" s="128">
        <v>1.4761953760302886</v>
      </c>
      <c r="N92" s="128">
        <v>0.97784664078812078</v>
      </c>
      <c r="O92" s="128">
        <v>0.60658829533726411</v>
      </c>
      <c r="P92" s="128">
        <v>0.65874264152989559</v>
      </c>
      <c r="Q92" s="128">
        <v>0.54781607738556803</v>
      </c>
      <c r="R92" s="128">
        <v>3.3162052703787026</v>
      </c>
      <c r="S92" s="128">
        <v>0.89004289844455375</v>
      </c>
      <c r="T92" s="128">
        <v>2.006703469719755</v>
      </c>
      <c r="U92" s="128">
        <v>1.5191166495185127</v>
      </c>
      <c r="V92" s="128">
        <v>1.4527186322848635</v>
      </c>
      <c r="W92" s="128">
        <v>0.80078365972717691</v>
      </c>
      <c r="X92" s="128">
        <v>2.1422563159253007</v>
      </c>
      <c r="Y92" s="128">
        <v>4.5042660081862786</v>
      </c>
      <c r="Z92" s="128">
        <f>'Fiscal Accounts'!Z92/'Fiscal Accounts'!Z$115*100</f>
        <v>1.1884711507117245</v>
      </c>
      <c r="AA92" s="128">
        <f>'Fiscal Accounts'!AA92/'Fiscal Accounts'!AA$115*100</f>
        <v>1.8774999290617318</v>
      </c>
      <c r="AB92" s="128">
        <f>'Fiscal Accounts'!AB92/'Fiscal Accounts'!AB$115*100</f>
        <v>2.0238152734431121</v>
      </c>
      <c r="AC92" s="128">
        <f>'Fiscal Accounts'!AC92/'Fiscal Accounts'!AC$115*100</f>
        <v>-0.5587487668890817</v>
      </c>
      <c r="AD92" s="128">
        <f>'Fiscal Accounts'!AD92/'Fiscal Accounts'!AD$115*100</f>
        <v>3.8764327223903794</v>
      </c>
      <c r="AE92" s="34" t="s">
        <v>69</v>
      </c>
    </row>
    <row r="93" spans="2:31" ht="11.25" customHeight="1" x14ac:dyDescent="0.2">
      <c r="B93" s="46" t="s">
        <v>144</v>
      </c>
      <c r="C93" s="36"/>
      <c r="D93" s="36"/>
      <c r="E93" s="36"/>
      <c r="F93" s="36"/>
      <c r="G93" s="36"/>
      <c r="H93" s="36">
        <v>4.0319355954667042</v>
      </c>
      <c r="I93" s="36">
        <v>3.8199352527769364</v>
      </c>
      <c r="J93" s="36">
        <v>2.8001053862697347</v>
      </c>
      <c r="K93" s="129">
        <v>2.0014275926606144</v>
      </c>
      <c r="L93" s="129">
        <v>3.0670099248062734</v>
      </c>
      <c r="M93" s="129">
        <v>1.5994997482463296</v>
      </c>
      <c r="N93" s="129">
        <v>1.4067975254027207</v>
      </c>
      <c r="O93" s="129">
        <v>1.1466549426961963</v>
      </c>
      <c r="P93" s="129">
        <v>1.138463551356429</v>
      </c>
      <c r="Q93" s="129">
        <v>0.94338869241045054</v>
      </c>
      <c r="R93" s="129">
        <v>3.6823049481118968</v>
      </c>
      <c r="S93" s="129">
        <v>1.3440122358781239</v>
      </c>
      <c r="T93" s="129">
        <v>4.8233968710786828</v>
      </c>
      <c r="U93" s="129">
        <v>1.9397608032545071</v>
      </c>
      <c r="V93" s="129">
        <v>2.4202223386846833</v>
      </c>
      <c r="W93" s="129">
        <v>1.6557874322025081</v>
      </c>
      <c r="X93" s="129">
        <v>1.3710268416463485</v>
      </c>
      <c r="Y93" s="129">
        <v>1.2432485327447986</v>
      </c>
      <c r="Z93" s="129">
        <f>'Fiscal Accounts'!Z93/'Fiscal Accounts'!Z$115*100</f>
        <v>1.2753993263066392</v>
      </c>
      <c r="AA93" s="129">
        <f>'Fiscal Accounts'!AA93/'Fiscal Accounts'!AA$115*100</f>
        <v>1.5094805771021589</v>
      </c>
      <c r="AB93" s="129">
        <f>'Fiscal Accounts'!AB93/'Fiscal Accounts'!AB$115*100</f>
        <v>5.1207429167061491</v>
      </c>
      <c r="AC93" s="129">
        <f>'Fiscal Accounts'!AC93/'Fiscal Accounts'!AC$115*100</f>
        <v>1.2203580237315519</v>
      </c>
      <c r="AD93" s="129">
        <f>'Fiscal Accounts'!AD93/'Fiscal Accounts'!AD$115*100</f>
        <v>6.1991230508265449</v>
      </c>
      <c r="AE93" s="47" t="s">
        <v>145</v>
      </c>
    </row>
    <row r="94" spans="2:31" ht="11.25" customHeight="1" x14ac:dyDescent="0.2">
      <c r="B94" s="50" t="s">
        <v>146</v>
      </c>
      <c r="C94" s="36"/>
      <c r="D94" s="36"/>
      <c r="E94" s="36"/>
      <c r="F94" s="36"/>
      <c r="G94" s="36"/>
      <c r="H94" s="36"/>
      <c r="I94" s="36"/>
      <c r="J94" s="36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>
        <f>'Fiscal Accounts'!Z94/'Fiscal Accounts'!Z$115*100</f>
        <v>1.2753993263066392</v>
      </c>
      <c r="AA94" s="129">
        <f>'Fiscal Accounts'!AA94/'Fiscal Accounts'!AA$115*100</f>
        <v>1.5094805771021589</v>
      </c>
      <c r="AB94" s="129">
        <f>'Fiscal Accounts'!AB94/'Fiscal Accounts'!AB$115*100</f>
        <v>1.2980293021706102</v>
      </c>
      <c r="AC94" s="129">
        <f>'Fiscal Accounts'!AC94/'Fiscal Accounts'!AC$115*100</f>
        <v>1.2203580237315519</v>
      </c>
      <c r="AD94" s="129">
        <f>'Fiscal Accounts'!AD94/'Fiscal Accounts'!AD$115*100</f>
        <v>1.081868942273873</v>
      </c>
      <c r="AE94" s="51" t="s">
        <v>147</v>
      </c>
    </row>
    <row r="95" spans="2:31" ht="11.25" customHeight="1" x14ac:dyDescent="0.2">
      <c r="B95" s="50" t="s">
        <v>148</v>
      </c>
      <c r="C95" s="36"/>
      <c r="D95" s="36"/>
      <c r="E95" s="36"/>
      <c r="F95" s="36"/>
      <c r="G95" s="36"/>
      <c r="H95" s="36"/>
      <c r="I95" s="36"/>
      <c r="J95" s="36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>
        <f>'Fiscal Accounts'!Z95/'Fiscal Accounts'!Z$115*100</f>
        <v>0</v>
      </c>
      <c r="AA95" s="129">
        <f>'Fiscal Accounts'!AA95/'Fiscal Accounts'!AA$115*100</f>
        <v>0</v>
      </c>
      <c r="AB95" s="129">
        <f>'Fiscal Accounts'!AB95/'Fiscal Accounts'!AB$115*100</f>
        <v>3.8227136145355396</v>
      </c>
      <c r="AC95" s="129">
        <f>'Fiscal Accounts'!AC95/'Fiscal Accounts'!AC$115*100</f>
        <v>0</v>
      </c>
      <c r="AD95" s="129">
        <f>'Fiscal Accounts'!AD95/'Fiscal Accounts'!AD$115*100</f>
        <v>5.1172541085526717</v>
      </c>
      <c r="AE95" s="51" t="s">
        <v>149</v>
      </c>
    </row>
    <row r="96" spans="2:31" ht="11.25" customHeight="1" x14ac:dyDescent="0.2">
      <c r="B96" s="46" t="s">
        <v>150</v>
      </c>
      <c r="C96" s="36"/>
      <c r="D96" s="36"/>
      <c r="E96" s="36"/>
      <c r="F96" s="36"/>
      <c r="G96" s="36"/>
      <c r="H96" s="36">
        <v>-0.70848155654679723</v>
      </c>
      <c r="I96" s="36">
        <v>-0.33634386312079195</v>
      </c>
      <c r="J96" s="36">
        <v>-0.60175899031953473</v>
      </c>
      <c r="K96" s="129">
        <v>0.29916227227508629</v>
      </c>
      <c r="L96" s="129">
        <v>7.1440473394727616E-2</v>
      </c>
      <c r="M96" s="129">
        <v>0.23099945674213487</v>
      </c>
      <c r="N96" s="129">
        <v>-1.8927533360899335E-2</v>
      </c>
      <c r="O96" s="129">
        <v>-0.1217231393289623</v>
      </c>
      <c r="P96" s="129">
        <v>4.6208685776542413E-2</v>
      </c>
      <c r="Q96" s="129">
        <v>2.8889777411953081E-2</v>
      </c>
      <c r="R96" s="129">
        <v>2.7004341180064066E-2</v>
      </c>
      <c r="S96" s="129">
        <v>4.9589689610505104E-2</v>
      </c>
      <c r="T96" s="129">
        <v>-0.13753937191960855</v>
      </c>
      <c r="U96" s="129">
        <v>0.16469014390467931</v>
      </c>
      <c r="V96" s="129">
        <v>-0.16701537421062423</v>
      </c>
      <c r="W96" s="129">
        <v>9.1181637695324641E-2</v>
      </c>
      <c r="X96" s="129">
        <v>-0.1328742166446592</v>
      </c>
      <c r="Y96" s="129">
        <v>-0.20860249046503127</v>
      </c>
      <c r="Z96" s="129">
        <f>'Fiscal Accounts'!Z96/'Fiscal Accounts'!Z$115*100</f>
        <v>-2.7708355970879062E-2</v>
      </c>
      <c r="AA96" s="129">
        <f>'Fiscal Accounts'!AA96/'Fiscal Accounts'!AA$115*100</f>
        <v>1.0921913733906687E-2</v>
      </c>
      <c r="AB96" s="129">
        <f>'Fiscal Accounts'!AB96/'Fiscal Accounts'!AB$115*100</f>
        <v>6.4540583170051014E-3</v>
      </c>
      <c r="AC96" s="129">
        <f>'Fiscal Accounts'!AC96/'Fiscal Accounts'!AC$115*100</f>
        <v>-0.10294266782207308</v>
      </c>
      <c r="AD96" s="129">
        <f>'Fiscal Accounts'!AD96/'Fiscal Accounts'!AD$115*100</f>
        <v>8.817575109602746E-2</v>
      </c>
      <c r="AE96" s="47" t="s">
        <v>151</v>
      </c>
    </row>
    <row r="97" spans="2:32" ht="11.25" customHeight="1" x14ac:dyDescent="0.2">
      <c r="B97" s="52" t="s">
        <v>152</v>
      </c>
      <c r="C97" s="53"/>
      <c r="D97" s="53"/>
      <c r="E97" s="53"/>
      <c r="F97" s="53"/>
      <c r="G97" s="53"/>
      <c r="H97" s="53">
        <v>-0.33305037757383243</v>
      </c>
      <c r="I97" s="53">
        <v>-0.19181419995926388</v>
      </c>
      <c r="J97" s="53">
        <v>-0.19941380846375251</v>
      </c>
      <c r="K97" s="132">
        <v>-0.14525365607768953</v>
      </c>
      <c r="L97" s="132">
        <v>-0.43118012869982886</v>
      </c>
      <c r="M97" s="132">
        <v>-0.35430382895817586</v>
      </c>
      <c r="N97" s="132">
        <v>-0.41002335125370065</v>
      </c>
      <c r="O97" s="132">
        <v>-0.41834350802996978</v>
      </c>
      <c r="P97" s="132">
        <v>-0.52592959560307584</v>
      </c>
      <c r="Q97" s="132">
        <v>-0.42446239243683576</v>
      </c>
      <c r="R97" s="132">
        <v>-0.39310401891325797</v>
      </c>
      <c r="S97" s="132">
        <v>-0.5035590270440754</v>
      </c>
      <c r="T97" s="132">
        <v>-2.679154029439319</v>
      </c>
      <c r="U97" s="132">
        <v>-0.58533429764067391</v>
      </c>
      <c r="V97" s="132">
        <v>-0.80048833218919579</v>
      </c>
      <c r="W97" s="132">
        <v>-0.94618541017065572</v>
      </c>
      <c r="X97" s="132">
        <v>-1.2789322524400988</v>
      </c>
      <c r="Y97" s="132">
        <v>-4.3012411244181736</v>
      </c>
      <c r="Z97" s="132">
        <f>'Fiscal Accounts'!Z97/'Fiscal Accounts'!Z$115*100</f>
        <v>-1.4939421927632293</v>
      </c>
      <c r="AA97" s="132">
        <f>'Fiscal Accounts'!AA97/'Fiscal Accounts'!AA$115*100</f>
        <v>-1.6618056755773731</v>
      </c>
      <c r="AB97" s="132">
        <f>'Fiscal Accounts'!AB97/'Fiscal Accounts'!AB$115*100</f>
        <v>-3.1593816771259053</v>
      </c>
      <c r="AC97" s="132">
        <f>'Fiscal Accounts'!AC97/'Fiscal Accounts'!AC$115*100</f>
        <v>-1.7740034258769812</v>
      </c>
      <c r="AD97" s="132">
        <f>'Fiscal Accounts'!AD97/'Fiscal Accounts'!AD$115*100</f>
        <v>-3.924156744170368</v>
      </c>
      <c r="AE97" s="54" t="s">
        <v>153</v>
      </c>
    </row>
    <row r="98" spans="2:32" ht="11.25" customHeight="1" x14ac:dyDescent="0.2">
      <c r="B98" s="55" t="s">
        <v>148</v>
      </c>
      <c r="C98" s="53"/>
      <c r="D98" s="53"/>
      <c r="E98" s="53"/>
      <c r="F98" s="53"/>
      <c r="G98" s="53"/>
      <c r="H98" s="53"/>
      <c r="I98" s="53"/>
      <c r="J98" s="53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>
        <f>'Fiscal Accounts'!AB98/'Fiscal Accounts'!AB$115*100</f>
        <v>-1.5291172361933467</v>
      </c>
      <c r="AC98" s="132">
        <f>'Fiscal Accounts'!AC98/'Fiscal Accounts'!AC$115*100</f>
        <v>0</v>
      </c>
      <c r="AD98" s="132">
        <f>'Fiscal Accounts'!AD98/'Fiscal Accounts'!AD$115*100</f>
        <v>-1.9681746571356427</v>
      </c>
      <c r="AE98" s="51" t="s">
        <v>154</v>
      </c>
    </row>
    <row r="99" spans="2:32" ht="11.25" customHeight="1" x14ac:dyDescent="0.2">
      <c r="B99" s="52" t="s">
        <v>155</v>
      </c>
      <c r="C99" s="53"/>
      <c r="D99" s="53"/>
      <c r="E99" s="53"/>
      <c r="F99" s="53"/>
      <c r="G99" s="53"/>
      <c r="H99" s="53"/>
      <c r="I99" s="53"/>
      <c r="J99" s="53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>
        <v>2.1830359433637101</v>
      </c>
      <c r="Y99" s="132">
        <v>7.7708610903246846</v>
      </c>
      <c r="Z99" s="132">
        <f>'Fiscal Accounts'!Z99/'Fiscal Accounts'!Z$115*100</f>
        <v>1.4347223731391938</v>
      </c>
      <c r="AA99" s="132">
        <f>'Fiscal Accounts'!AA99/'Fiscal Accounts'!AA$115*100</f>
        <v>2.0189031138030393</v>
      </c>
      <c r="AB99" s="132">
        <f>'Fiscal Accounts'!AB99/'Fiscal Accounts'!AB$115*100</f>
        <v>5.5999975545862203E-2</v>
      </c>
      <c r="AC99" s="132">
        <f>'Fiscal Accounts'!AC99/'Fiscal Accounts'!AC$115*100</f>
        <v>9.7839303078420828E-2</v>
      </c>
      <c r="AD99" s="132">
        <f>'Fiscal Accounts'!AD99/'Fiscal Accounts'!AD$115*100</f>
        <v>1.5132906646381759</v>
      </c>
      <c r="AE99" s="54" t="s">
        <v>156</v>
      </c>
    </row>
    <row r="100" spans="2:32" ht="20.25" customHeight="1" x14ac:dyDescent="0.2">
      <c r="B100" s="56" t="s">
        <v>157</v>
      </c>
      <c r="C100" s="57"/>
      <c r="D100" s="57"/>
      <c r="E100" s="57"/>
      <c r="F100" s="57"/>
      <c r="G100" s="57"/>
      <c r="H100" s="57"/>
      <c r="I100" s="57"/>
      <c r="J100" s="57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58" t="s">
        <v>157</v>
      </c>
    </row>
    <row r="101" spans="2:32" ht="12" customHeight="1" x14ac:dyDescent="0.2">
      <c r="B101" s="9" t="s">
        <v>158</v>
      </c>
      <c r="C101" s="7">
        <v>-11.533974333185823</v>
      </c>
      <c r="D101" s="7">
        <v>-7.3842314074723472</v>
      </c>
      <c r="E101" s="7">
        <v>-8.5332655259064261</v>
      </c>
      <c r="F101" s="7">
        <v>-10.55803776509816</v>
      </c>
      <c r="G101" s="7">
        <v>-12.610269775511703</v>
      </c>
      <c r="H101" s="7">
        <v>-10.161107917550327</v>
      </c>
      <c r="I101" s="7">
        <v>-9.5876433670109851</v>
      </c>
      <c r="J101" s="7">
        <v>-7.9765645432833185</v>
      </c>
      <c r="K101" s="134">
        <v>-7.1718901936368891</v>
      </c>
      <c r="L101" s="134">
        <v>-6.2116107941108352</v>
      </c>
      <c r="M101" s="134">
        <v>-5.0061091156543878</v>
      </c>
      <c r="N101" s="134">
        <v>-5.1627481262574957</v>
      </c>
      <c r="O101" s="134">
        <v>-3.5038587241818449</v>
      </c>
      <c r="P101" s="134">
        <v>-3.3654774063101764</v>
      </c>
      <c r="Q101" s="134">
        <v>-3.5336758214867654</v>
      </c>
      <c r="R101" s="134">
        <v>-5.5756078615270672</v>
      </c>
      <c r="S101" s="134">
        <v>-7.0705581063723892</v>
      </c>
      <c r="T101" s="134">
        <v>-3.0678943422138607</v>
      </c>
      <c r="U101" s="134">
        <v>-3.5237693675515205</v>
      </c>
      <c r="V101" s="134">
        <v>-3.4405917381073259</v>
      </c>
      <c r="W101" s="134">
        <v>-4.9582959826725848</v>
      </c>
      <c r="X101" s="134">
        <v>-5.1693373776407645</v>
      </c>
      <c r="Y101" s="134">
        <v>-4.0578483121810667</v>
      </c>
      <c r="Z101" s="134">
        <f>'Fiscal Accounts'!Z101/'Fiscal Accounts'!Z$115*100</f>
        <v>-1.8116375095077693</v>
      </c>
      <c r="AA101" s="134">
        <f>'Fiscal Accounts'!AA101/'Fiscal Accounts'!AA$115*100</f>
        <v>-1.9999664655459271</v>
      </c>
      <c r="AB101" s="134">
        <f>'Fiscal Accounts'!AB101/'Fiscal Accounts'!AB$115*100</f>
        <v>-1.6040514392788523</v>
      </c>
      <c r="AC101" s="134">
        <f>'Fiscal Accounts'!AC101/'Fiscal Accounts'!AC$115*100</f>
        <v>-1.8786902891872865</v>
      </c>
      <c r="AD101" s="134">
        <f>'Fiscal Accounts'!AD101/'Fiscal Accounts'!AD$115*100</f>
        <v>-7.0200341035789675</v>
      </c>
      <c r="AE101" s="4" t="s">
        <v>159</v>
      </c>
    </row>
    <row r="102" spans="2:32" ht="12" customHeight="1" x14ac:dyDescent="0.2">
      <c r="B102" s="10" t="s">
        <v>160</v>
      </c>
      <c r="C102" s="7">
        <v>-3.9961915489935764</v>
      </c>
      <c r="D102" s="7">
        <v>-4.5582834983070253</v>
      </c>
      <c r="E102" s="7">
        <v>-1.3880579155199235</v>
      </c>
      <c r="F102" s="7">
        <v>-5.6028925630840591</v>
      </c>
      <c r="G102" s="7">
        <v>-8.4273510935419349</v>
      </c>
      <c r="H102" s="7">
        <v>-3.8689317204426241</v>
      </c>
      <c r="I102" s="7">
        <v>-1.8958988089485853</v>
      </c>
      <c r="J102" s="7">
        <v>-0.7391198349266479</v>
      </c>
      <c r="K102" s="134">
        <v>0.53009555417820886</v>
      </c>
      <c r="L102" s="134">
        <v>5.8947744225829372E-4</v>
      </c>
      <c r="M102" s="134">
        <v>-0.36245595245632856</v>
      </c>
      <c r="N102" s="134">
        <v>2.4735799847412566E-2</v>
      </c>
      <c r="O102" s="134">
        <v>1.2681967243675727</v>
      </c>
      <c r="P102" s="134">
        <v>2.4906039064281793</v>
      </c>
      <c r="Q102" s="134">
        <v>2.6846384098485201</v>
      </c>
      <c r="R102" s="134">
        <v>3.3357870422331319</v>
      </c>
      <c r="S102" s="134">
        <v>1.3111211796780951</v>
      </c>
      <c r="T102" s="134">
        <v>2.3765674112161803</v>
      </c>
      <c r="U102" s="134">
        <v>1.910467178218241</v>
      </c>
      <c r="V102" s="134">
        <v>1.3354627352424739</v>
      </c>
      <c r="W102" s="134">
        <v>-0.10833652582711592</v>
      </c>
      <c r="X102" s="134">
        <v>-0.70801746830236678</v>
      </c>
      <c r="Y102" s="134">
        <v>0.40835053029869256</v>
      </c>
      <c r="Z102" s="134">
        <f>'Fiscal Accounts'!Z102/'Fiscal Accounts'!Z$115*100</f>
        <v>2.6011219167662718</v>
      </c>
      <c r="AA102" s="134">
        <f>'Fiscal Accounts'!AA102/'Fiscal Accounts'!AA$115*100</f>
        <v>3.0090672004663874</v>
      </c>
      <c r="AB102" s="134">
        <f>'Fiscal Accounts'!AB102/'Fiscal Accounts'!AB$115*100</f>
        <v>3.1910614012832261</v>
      </c>
      <c r="AC102" s="134">
        <f>'Fiscal Accounts'!AC102/'Fiscal Accounts'!AC$115*100</f>
        <v>2.5870581578192939</v>
      </c>
      <c r="AD102" s="134">
        <f>'Fiscal Accounts'!AD102/'Fiscal Accounts'!AD$115*100</f>
        <v>-1.6087062710007003</v>
      </c>
      <c r="AE102" s="6" t="s">
        <v>161</v>
      </c>
    </row>
    <row r="103" spans="2:32" ht="12" customHeight="1" x14ac:dyDescent="0.2">
      <c r="B103" s="10" t="s">
        <v>162</v>
      </c>
      <c r="C103" s="7">
        <v>-9.1262018747234173</v>
      </c>
      <c r="D103" s="7">
        <v>-4.8722777104365056</v>
      </c>
      <c r="E103" s="7">
        <v>-6.6695584539906667</v>
      </c>
      <c r="F103" s="7">
        <v>-7.994739687083162</v>
      </c>
      <c r="G103" s="7">
        <v>-6.9423491238670945</v>
      </c>
      <c r="H103" s="7">
        <v>-0.83480447963827142</v>
      </c>
      <c r="I103" s="7">
        <v>-1.7115183493999937</v>
      </c>
      <c r="J103" s="7">
        <v>-2.0761863679963919</v>
      </c>
      <c r="K103" s="134">
        <v>-2.97993476234294</v>
      </c>
      <c r="L103" s="134">
        <v>-2.1554859424706798</v>
      </c>
      <c r="M103" s="134">
        <v>-0.60562678779326162</v>
      </c>
      <c r="N103" s="134">
        <v>-1.3095987716461155</v>
      </c>
      <c r="O103" s="134">
        <v>-0.26708837612450392</v>
      </c>
      <c r="P103" s="134">
        <v>-0.50028075784251291</v>
      </c>
      <c r="Q103" s="134">
        <v>-0.88285678688658598</v>
      </c>
      <c r="R103" s="134">
        <v>-2.6786647487437953</v>
      </c>
      <c r="S103" s="134">
        <v>-3.8971890076461979</v>
      </c>
      <c r="T103" s="134">
        <v>0.28822766913123832</v>
      </c>
      <c r="U103" s="134">
        <v>-0.36213378981841254</v>
      </c>
      <c r="V103" s="134">
        <v>-0.32703801127999305</v>
      </c>
      <c r="W103" s="134">
        <v>-1.7484208652664972</v>
      </c>
      <c r="X103" s="134">
        <v>-2.2972045664030531</v>
      </c>
      <c r="Y103" s="134">
        <v>-1.363655117314688</v>
      </c>
      <c r="Z103" s="134">
        <f>'Fiscal Accounts'!Z103/'Fiscal Accounts'!Z$115*100</f>
        <v>0.65080680212974029</v>
      </c>
      <c r="AA103" s="134">
        <f>'Fiscal Accounts'!AA103/'Fiscal Accounts'!AA$115*100</f>
        <v>5.748708278624963E-2</v>
      </c>
      <c r="AB103" s="134">
        <f>'Fiscal Accounts'!AB103/'Fiscal Accounts'!AB$115*100</f>
        <v>0.62820601388383213</v>
      </c>
      <c r="AC103" s="134">
        <f>'Fiscal Accounts'!AC103/'Fiscal Accounts'!AC$115*100</f>
        <v>0.21403583193893896</v>
      </c>
      <c r="AD103" s="134">
        <f>'Fiscal Accounts'!AD103/'Fiscal Accounts'!AD$115*100</f>
        <v>-4.8325331097922826</v>
      </c>
      <c r="AE103" s="6" t="s">
        <v>163</v>
      </c>
    </row>
    <row r="104" spans="2:32" ht="12" customHeight="1" x14ac:dyDescent="0.2">
      <c r="B104" s="10" t="s">
        <v>164</v>
      </c>
      <c r="C104" s="7"/>
      <c r="D104" s="7"/>
      <c r="E104" s="7"/>
      <c r="F104" s="7"/>
      <c r="G104" s="7"/>
      <c r="H104" s="7"/>
      <c r="I104" s="7"/>
      <c r="J104" s="7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>
        <v>0.53147878477633415</v>
      </c>
      <c r="W104" s="134">
        <v>1.0515079791839448</v>
      </c>
      <c r="X104" s="134">
        <v>0.66608253753477076</v>
      </c>
      <c r="Y104" s="134">
        <v>0.83397769734111327</v>
      </c>
      <c r="Z104" s="134">
        <f>'Fiscal Accounts'!Z104/'Fiscal Accounts'!Z$115*100</f>
        <v>0.71061610344452897</v>
      </c>
      <c r="AA104" s="134">
        <f>'Fiscal Accounts'!AA104/'Fiscal Accounts'!AA$115*100</f>
        <v>1.4125743884476385</v>
      </c>
      <c r="AB104" s="134">
        <f>'Fiscal Accounts'!AB104/'Fiscal Accounts'!AB$115*100</f>
        <v>3.0225314312089817</v>
      </c>
      <c r="AC104" s="134">
        <f>'Fiscal Accounts'!AC104/'Fiscal Accounts'!AC$115*100</f>
        <v>0.96323955089719304</v>
      </c>
      <c r="AD104" s="134">
        <f>'Fiscal Accounts'!AD104/'Fiscal Accounts'!AD$115*100</f>
        <v>0.49565696766901829</v>
      </c>
      <c r="AE104" s="4" t="s">
        <v>165</v>
      </c>
    </row>
    <row r="105" spans="2:32" ht="12" customHeight="1" x14ac:dyDescent="0.2">
      <c r="B105" s="10" t="s">
        <v>166</v>
      </c>
      <c r="C105" s="7"/>
      <c r="D105" s="7"/>
      <c r="E105" s="7"/>
      <c r="F105" s="7"/>
      <c r="G105" s="7"/>
      <c r="H105" s="7"/>
      <c r="I105" s="7"/>
      <c r="J105" s="7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>
        <v>61.612996471481949</v>
      </c>
      <c r="W105" s="134">
        <v>69.359326782737952</v>
      </c>
      <c r="X105" s="134">
        <v>71.372455478732874</v>
      </c>
      <c r="Y105" s="134">
        <v>71.898837567549947</v>
      </c>
      <c r="Z105" s="134">
        <f>'Fiscal Accounts'!Z105/'Fiscal Accounts'!Z$115*100</f>
        <v>71.725681842877336</v>
      </c>
      <c r="AA105" s="134">
        <f>'Fiscal Accounts'!AA105/'Fiscal Accounts'!AA$115*100</f>
        <v>68.762712265832249</v>
      </c>
      <c r="AB105" s="134">
        <f>'Fiscal Accounts'!AB105/'Fiscal Accounts'!AB$115*100</f>
        <v>64.671688300647517</v>
      </c>
      <c r="AC105" s="134">
        <f>'Fiscal Accounts'!AC105/'Fiscal Accounts'!AC$115*100</f>
        <v>65.292721331461863</v>
      </c>
      <c r="AD105" s="134">
        <f>'Fiscal Accounts'!AD105/'Fiscal Accounts'!AD$115*100</f>
        <v>77.369008684328193</v>
      </c>
      <c r="AE105" s="4" t="s">
        <v>167</v>
      </c>
    </row>
    <row r="106" spans="2:32" s="48" customFormat="1" ht="12" customHeight="1" x14ac:dyDescent="0.2">
      <c r="B106" s="10" t="s">
        <v>168</v>
      </c>
      <c r="C106" s="7">
        <v>4.7960862801893498</v>
      </c>
      <c r="D106" s="7">
        <v>7.5166188816975374</v>
      </c>
      <c r="E106" s="7">
        <v>12.802325894459734</v>
      </c>
      <c r="F106" s="7">
        <v>34.792231236195811</v>
      </c>
      <c r="G106" s="7">
        <v>51.539844344280183</v>
      </c>
      <c r="H106" s="7">
        <v>55.658018811392814</v>
      </c>
      <c r="I106" s="7">
        <v>56.767495026466797</v>
      </c>
      <c r="J106" s="7">
        <v>63.768683584618699</v>
      </c>
      <c r="K106" s="134">
        <v>60.278767579666528</v>
      </c>
      <c r="L106" s="134">
        <v>64.097898394975104</v>
      </c>
      <c r="M106" s="134">
        <v>60.243086028249294</v>
      </c>
      <c r="N106" s="134">
        <v>57.474657508621149</v>
      </c>
      <c r="O106" s="134">
        <v>58.207960031013897</v>
      </c>
      <c r="P106" s="134">
        <v>56.688133236455485</v>
      </c>
      <c r="Q106" s="134">
        <v>53.549095591704308</v>
      </c>
      <c r="R106" s="134">
        <v>55.139818265851723</v>
      </c>
      <c r="S106" s="134">
        <v>59.666471288715783</v>
      </c>
      <c r="T106" s="134">
        <v>57.719608944530975</v>
      </c>
      <c r="U106" s="134">
        <v>59.412607922375457</v>
      </c>
      <c r="V106" s="134">
        <v>62.144475256258289</v>
      </c>
      <c r="W106" s="134">
        <v>70.410834761921905</v>
      </c>
      <c r="X106" s="134">
        <v>72.038538016267651</v>
      </c>
      <c r="Y106" s="134">
        <v>72.732815264891059</v>
      </c>
      <c r="Z106" s="134">
        <f>'Fiscal Accounts'!Z106/'Fiscal Accounts'!Z$115*100</f>
        <v>72.436297946321844</v>
      </c>
      <c r="AA106" s="134">
        <f>'Fiscal Accounts'!AA106/'Fiscal Accounts'!AA$115*100</f>
        <v>70.175286654279873</v>
      </c>
      <c r="AB106" s="134">
        <f>'Fiscal Accounts'!AB106/'Fiscal Accounts'!AB$115*100</f>
        <v>67.694219731856492</v>
      </c>
      <c r="AC106" s="134">
        <f>'Fiscal Accounts'!AC106/'Fiscal Accounts'!AC$115*100</f>
        <v>66.255960882359062</v>
      </c>
      <c r="AD106" s="134">
        <f>'Fiscal Accounts'!AD106/'Fiscal Accounts'!AD$115*100</f>
        <v>77.864665651997214</v>
      </c>
      <c r="AE106" s="4" t="s">
        <v>169</v>
      </c>
      <c r="AF106" s="11"/>
    </row>
    <row r="107" spans="2:32" s="48" customFormat="1" ht="11.25" customHeight="1" x14ac:dyDescent="0.2">
      <c r="B107" s="49" t="s">
        <v>170</v>
      </c>
      <c r="C107" s="36">
        <v>4.7960862801893498</v>
      </c>
      <c r="D107" s="36">
        <v>7.5166188816975374</v>
      </c>
      <c r="E107" s="36">
        <v>12.802325894459734</v>
      </c>
      <c r="F107" s="36">
        <v>34.792231236195811</v>
      </c>
      <c r="G107" s="36">
        <v>51.539844344280183</v>
      </c>
      <c r="H107" s="36">
        <v>55.658018811392814</v>
      </c>
      <c r="I107" s="36">
        <v>56.767495026466797</v>
      </c>
      <c r="J107" s="36">
        <v>63.768683584618699</v>
      </c>
      <c r="K107" s="129">
        <v>60.278767579666528</v>
      </c>
      <c r="L107" s="129">
        <v>64.097898394975104</v>
      </c>
      <c r="M107" s="129">
        <v>60.243086028249294</v>
      </c>
      <c r="N107" s="129">
        <v>57.474657508621149</v>
      </c>
      <c r="O107" s="129">
        <v>58.207960031013897</v>
      </c>
      <c r="P107" s="129">
        <v>53.748500021848365</v>
      </c>
      <c r="Q107" s="129">
        <v>50.711114573729276</v>
      </c>
      <c r="R107" s="129">
        <v>51.757880679720039</v>
      </c>
      <c r="S107" s="129">
        <v>55.664982446362309</v>
      </c>
      <c r="T107" s="129">
        <v>54.043329718396514</v>
      </c>
      <c r="U107" s="129">
        <v>55.681012525467501</v>
      </c>
      <c r="V107" s="129">
        <v>58.112337811601456</v>
      </c>
      <c r="W107" s="129">
        <v>61.72856729277688</v>
      </c>
      <c r="X107" s="129">
        <v>66.119049300910433</v>
      </c>
      <c r="Y107" s="129">
        <v>68.760856436088972</v>
      </c>
      <c r="Z107" s="129">
        <f>'Fiscal Accounts'!Z107/'Fiscal Accounts'!Z$115*100</f>
        <v>68.743955775290672</v>
      </c>
      <c r="AA107" s="129">
        <f>'Fiscal Accounts'!AA107/'Fiscal Accounts'!AA$115*100</f>
        <v>66.904892191146729</v>
      </c>
      <c r="AB107" s="129">
        <f>'Fiscal Accounts'!AB107/'Fiscal Accounts'!AB$115*100</f>
        <v>64.919423699329982</v>
      </c>
      <c r="AC107" s="129">
        <f>'Fiscal Accounts'!AC107/'Fiscal Accounts'!AC$115*100</f>
        <v>63.729020857780718</v>
      </c>
      <c r="AD107" s="129">
        <f>'Fiscal Accounts'!AD107/'Fiscal Accounts'!AD$115*100</f>
        <v>74.732568027481307</v>
      </c>
      <c r="AE107" s="59" t="s">
        <v>171</v>
      </c>
      <c r="AF107" s="11"/>
    </row>
    <row r="108" spans="2:32" s="48" customFormat="1" ht="11.25" customHeight="1" x14ac:dyDescent="0.2">
      <c r="B108" s="60" t="s">
        <v>172</v>
      </c>
      <c r="C108" s="36">
        <v>0</v>
      </c>
      <c r="D108" s="36">
        <v>0.4130455202150547</v>
      </c>
      <c r="E108" s="36">
        <v>4.4691127198755529</v>
      </c>
      <c r="F108" s="36">
        <v>24.759306314640721</v>
      </c>
      <c r="G108" s="36">
        <v>36.377355995895257</v>
      </c>
      <c r="H108" s="36">
        <v>38.830613929830356</v>
      </c>
      <c r="I108" s="36">
        <v>40.011844681842732</v>
      </c>
      <c r="J108" s="36">
        <v>45.105637309739322</v>
      </c>
      <c r="K108" s="129">
        <v>42.80087112318914</v>
      </c>
      <c r="L108" s="129">
        <v>42.711620852529045</v>
      </c>
      <c r="M108" s="129">
        <v>41.42709969603338</v>
      </c>
      <c r="N108" s="129">
        <v>40.018678184626012</v>
      </c>
      <c r="O108" s="129">
        <v>40.707283774239599</v>
      </c>
      <c r="P108" s="129">
        <v>39.981776882431646</v>
      </c>
      <c r="Q108" s="129">
        <v>38.272954466666391</v>
      </c>
      <c r="R108" s="129">
        <v>36.597843878066023</v>
      </c>
      <c r="S108" s="129">
        <v>35.797510122979979</v>
      </c>
      <c r="T108" s="129">
        <v>32.414198219418786</v>
      </c>
      <c r="U108" s="129">
        <v>33.055264790004891</v>
      </c>
      <c r="V108" s="129">
        <v>34.115506081451649</v>
      </c>
      <c r="W108" s="129">
        <v>37.099916451834417</v>
      </c>
      <c r="X108" s="129">
        <v>38.603800673822562</v>
      </c>
      <c r="Y108" s="129">
        <v>36.319670433215506</v>
      </c>
      <c r="Z108" s="129">
        <f>'Fiscal Accounts'!Z108/'Fiscal Accounts'!Z$115*100</f>
        <v>36.05033684668043</v>
      </c>
      <c r="AA108" s="129">
        <f>'Fiscal Accounts'!AA108/'Fiscal Accounts'!AA$115*100</f>
        <v>35.271716009606337</v>
      </c>
      <c r="AB108" s="129">
        <f>'Fiscal Accounts'!AB108/'Fiscal Accounts'!AB$115*100</f>
        <v>34.547125998820697</v>
      </c>
      <c r="AC108" s="129">
        <f>'Fiscal Accounts'!AC108/'Fiscal Accounts'!AC$115*100</f>
        <v>34.66569635012366</v>
      </c>
      <c r="AD108" s="129">
        <f>'Fiscal Accounts'!AD108/'Fiscal Accounts'!AD$115*100</f>
        <v>40.119788662118253</v>
      </c>
      <c r="AE108" s="61" t="s">
        <v>173</v>
      </c>
      <c r="AF108" s="11"/>
    </row>
    <row r="109" spans="2:32" s="48" customFormat="1" ht="11.25" customHeight="1" x14ac:dyDescent="0.2">
      <c r="B109" s="60" t="s">
        <v>174</v>
      </c>
      <c r="C109" s="36">
        <v>4.7960862801893498</v>
      </c>
      <c r="D109" s="36">
        <v>7.1035733614824821</v>
      </c>
      <c r="E109" s="36">
        <v>8.3332131745841806</v>
      </c>
      <c r="F109" s="36">
        <v>10.032924921555084</v>
      </c>
      <c r="G109" s="36">
        <v>15.162488348384928</v>
      </c>
      <c r="H109" s="36">
        <v>16.827404881562469</v>
      </c>
      <c r="I109" s="36">
        <v>16.755650344624065</v>
      </c>
      <c r="J109" s="36">
        <v>18.663046274879381</v>
      </c>
      <c r="K109" s="129">
        <v>17.477896456477389</v>
      </c>
      <c r="L109" s="129">
        <v>21.386277542446066</v>
      </c>
      <c r="M109" s="129">
        <v>18.81598633221591</v>
      </c>
      <c r="N109" s="129">
        <v>17.455979323995148</v>
      </c>
      <c r="O109" s="129">
        <v>17.500676256774295</v>
      </c>
      <c r="P109" s="129">
        <v>13.766723139416722</v>
      </c>
      <c r="Q109" s="129">
        <v>12.438160107062885</v>
      </c>
      <c r="R109" s="129">
        <v>15.160036801654018</v>
      </c>
      <c r="S109" s="129">
        <v>19.867472323382326</v>
      </c>
      <c r="T109" s="129">
        <v>21.629131498977731</v>
      </c>
      <c r="U109" s="129">
        <v>22.62574773546261</v>
      </c>
      <c r="V109" s="129">
        <v>23.9968317301498</v>
      </c>
      <c r="W109" s="129">
        <v>24.628650840942459</v>
      </c>
      <c r="X109" s="129">
        <v>27.515248627087878</v>
      </c>
      <c r="Y109" s="129">
        <v>32.441186002873465</v>
      </c>
      <c r="Z109" s="129">
        <f>'Fiscal Accounts'!Z109/'Fiscal Accounts'!Z$115*100</f>
        <v>32.693618928610235</v>
      </c>
      <c r="AA109" s="129">
        <f>'Fiscal Accounts'!AA109/'Fiscal Accounts'!AA$115*100</f>
        <v>31.633176181540396</v>
      </c>
      <c r="AB109" s="129">
        <f>'Fiscal Accounts'!AB109/'Fiscal Accounts'!AB$115*100</f>
        <v>30.372297700509275</v>
      </c>
      <c r="AC109" s="129">
        <f>'Fiscal Accounts'!AC109/'Fiscal Accounts'!AC$115*100</f>
        <v>29.063324507657057</v>
      </c>
      <c r="AD109" s="129">
        <f>'Fiscal Accounts'!AD109/'Fiscal Accounts'!AD$115*100</f>
        <v>34.612779365363053</v>
      </c>
      <c r="AE109" s="61" t="s">
        <v>175</v>
      </c>
      <c r="AF109" s="11"/>
    </row>
    <row r="110" spans="2:32" s="48" customFormat="1" ht="11.25" customHeight="1" x14ac:dyDescent="0.2">
      <c r="B110" s="49" t="s">
        <v>176</v>
      </c>
      <c r="C110" s="36"/>
      <c r="D110" s="36"/>
      <c r="E110" s="36"/>
      <c r="F110" s="36"/>
      <c r="G110" s="36"/>
      <c r="H110" s="36"/>
      <c r="I110" s="36"/>
      <c r="J110" s="36"/>
      <c r="K110" s="129"/>
      <c r="L110" s="129"/>
      <c r="M110" s="129"/>
      <c r="N110" s="129"/>
      <c r="O110" s="129"/>
      <c r="P110" s="129">
        <v>2.939633214607114</v>
      </c>
      <c r="Q110" s="129">
        <v>2.8379810179750384</v>
      </c>
      <c r="R110" s="129">
        <v>3.3819375861316892</v>
      </c>
      <c r="S110" s="129">
        <v>4.0014888423534716</v>
      </c>
      <c r="T110" s="129">
        <v>3.6762792261344601</v>
      </c>
      <c r="U110" s="129">
        <v>3.7315953969079634</v>
      </c>
      <c r="V110" s="129">
        <v>4.032137444656839</v>
      </c>
      <c r="W110" s="129">
        <v>8.6822674691450246</v>
      </c>
      <c r="X110" s="129">
        <v>5.9194887153572013</v>
      </c>
      <c r="Y110" s="129">
        <v>3.9719588288020948</v>
      </c>
      <c r="Z110" s="129">
        <f>'Fiscal Accounts'!Z110/'Fiscal Accounts'!Z$115*100</f>
        <v>3.6923421710311857</v>
      </c>
      <c r="AA110" s="129">
        <f>'Fiscal Accounts'!AA110/'Fiscal Accounts'!AA$115*100</f>
        <v>3.2703944631331527</v>
      </c>
      <c r="AB110" s="129">
        <f>'Fiscal Accounts'!AB110/'Fiscal Accounts'!AB$115*100</f>
        <v>2.7747960325265235</v>
      </c>
      <c r="AC110" s="129">
        <f>'Fiscal Accounts'!AC110/'Fiscal Accounts'!AC$115*100</f>
        <v>2.5269400245783511</v>
      </c>
      <c r="AD110" s="129">
        <f>'Fiscal Accounts'!AD110/'Fiscal Accounts'!AD$115*100</f>
        <v>3.1320976245159069</v>
      </c>
      <c r="AE110" s="59" t="s">
        <v>177</v>
      </c>
      <c r="AF110" s="11"/>
    </row>
    <row r="111" spans="2:32" s="48" customFormat="1" ht="11.25" customHeight="1" x14ac:dyDescent="0.2">
      <c r="B111" s="60" t="s">
        <v>178</v>
      </c>
      <c r="C111" s="36"/>
      <c r="D111" s="36"/>
      <c r="E111" s="36"/>
      <c r="F111" s="36"/>
      <c r="G111" s="36"/>
      <c r="H111" s="36"/>
      <c r="I111" s="36"/>
      <c r="J111" s="36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>
        <v>1.1879206984681263E-2</v>
      </c>
      <c r="U111" s="129">
        <v>1.6751801668377087E-2</v>
      </c>
      <c r="V111" s="129">
        <v>2.1599754712152447E-2</v>
      </c>
      <c r="W111" s="129">
        <v>2.8959539974088858E-2</v>
      </c>
      <c r="X111" s="129">
        <v>6.1268129289393902E-2</v>
      </c>
      <c r="Y111" s="129">
        <v>6.553687868888014E-2</v>
      </c>
      <c r="Z111" s="129">
        <f>'Fiscal Accounts'!Z111/'Fiscal Accounts'!Z$115*100</f>
        <v>6.118928610235793E-2</v>
      </c>
      <c r="AA111" s="129">
        <f>'Fiscal Accounts'!AA111/'Fiscal Accounts'!AA$115*100</f>
        <v>5.3332679841407833E-2</v>
      </c>
      <c r="AB111" s="129">
        <f>'Fiscal Accounts'!AB111/'Fiscal Accounts'!AB$115*100</f>
        <v>4.3753362555099151E-2</v>
      </c>
      <c r="AC111" s="129">
        <f>'Fiscal Accounts'!AC111/'Fiscal Accounts'!AC$115*100</f>
        <v>3.4640429344447249E-2</v>
      </c>
      <c r="AD111" s="129">
        <f>'Fiscal Accounts'!AD111/'Fiscal Accounts'!AD$115*100</f>
        <v>2.7476214311927538E-2</v>
      </c>
      <c r="AE111" s="61" t="s">
        <v>179</v>
      </c>
      <c r="AF111" s="11"/>
    </row>
    <row r="112" spans="2:32" s="48" customFormat="1" ht="11.25" customHeight="1" x14ac:dyDescent="0.2">
      <c r="B112" s="60" t="s">
        <v>180</v>
      </c>
      <c r="C112" s="36"/>
      <c r="D112" s="36"/>
      <c r="E112" s="36"/>
      <c r="F112" s="36"/>
      <c r="G112" s="36"/>
      <c r="H112" s="36"/>
      <c r="I112" s="36"/>
      <c r="J112" s="36"/>
      <c r="K112" s="129"/>
      <c r="L112" s="129"/>
      <c r="M112" s="129"/>
      <c r="N112" s="129"/>
      <c r="O112" s="129"/>
      <c r="P112" s="129">
        <v>2.939633214607114</v>
      </c>
      <c r="Q112" s="129">
        <v>2.8379810179750384</v>
      </c>
      <c r="R112" s="129">
        <v>3.3819375861316892</v>
      </c>
      <c r="S112" s="129">
        <v>4.0014888423534716</v>
      </c>
      <c r="T112" s="129">
        <v>3.6644000191497788</v>
      </c>
      <c r="U112" s="129">
        <v>3.7148435952395866</v>
      </c>
      <c r="V112" s="129">
        <v>4.0105376899446865</v>
      </c>
      <c r="W112" s="129">
        <v>3.8016448349030516</v>
      </c>
      <c r="X112" s="129">
        <v>3.9088253904180066</v>
      </c>
      <c r="Y112" s="129">
        <v>3.9064219501132147</v>
      </c>
      <c r="Z112" s="129">
        <f>'Fiscal Accounts'!Z112/'Fiscal Accounts'!Z$115*100</f>
        <v>3.6311528849288273</v>
      </c>
      <c r="AA112" s="129">
        <f>'Fiscal Accounts'!AA112/'Fiscal Accounts'!AA$115*100</f>
        <v>3.217061783291745</v>
      </c>
      <c r="AB112" s="129">
        <f>'Fiscal Accounts'!AB112/'Fiscal Accounts'!AB$115*100</f>
        <v>2.7310426699714245</v>
      </c>
      <c r="AC112" s="129">
        <f>'Fiscal Accounts'!AC112/'Fiscal Accounts'!AC$115*100</f>
        <v>2.4922995952339035</v>
      </c>
      <c r="AD112" s="129">
        <f>'Fiscal Accounts'!AD112/'Fiscal Accounts'!AD$115*100</f>
        <v>3.1046214102039791</v>
      </c>
      <c r="AE112" s="61" t="s">
        <v>181</v>
      </c>
      <c r="AF112" s="11"/>
    </row>
    <row r="113" spans="2:32" ht="11.25" customHeight="1" x14ac:dyDescent="0.2">
      <c r="B113" s="62" t="s">
        <v>182</v>
      </c>
      <c r="C113" s="63"/>
      <c r="D113" s="63"/>
      <c r="E113" s="63"/>
      <c r="F113" s="63"/>
      <c r="G113" s="63"/>
      <c r="H113" s="63"/>
      <c r="I113" s="63"/>
      <c r="J113" s="63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2">
        <v>4.8516630942678836</v>
      </c>
      <c r="X113" s="132">
        <v>1.9493951956498001</v>
      </c>
      <c r="Y113" s="132"/>
      <c r="Z113" s="132"/>
      <c r="AA113" s="132"/>
      <c r="AB113" s="132"/>
      <c r="AC113" s="132"/>
      <c r="AD113" s="132"/>
      <c r="AE113" s="64" t="s">
        <v>183</v>
      </c>
    </row>
    <row r="114" spans="2:32" ht="7.5" customHeight="1" x14ac:dyDescent="0.2">
      <c r="B114" s="65"/>
      <c r="C114" s="66"/>
      <c r="D114" s="66"/>
      <c r="E114" s="66"/>
      <c r="F114" s="66"/>
      <c r="G114" s="66"/>
      <c r="H114" s="66"/>
      <c r="I114" s="66"/>
      <c r="J114" s="6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67"/>
    </row>
    <row r="115" spans="2:32" s="48" customFormat="1" ht="13.5" thickBot="1" x14ac:dyDescent="0.25">
      <c r="B115" s="68" t="s">
        <v>184</v>
      </c>
      <c r="C115" s="69">
        <v>100</v>
      </c>
      <c r="D115" s="69">
        <v>100</v>
      </c>
      <c r="E115" s="69">
        <v>100</v>
      </c>
      <c r="F115" s="69">
        <v>100</v>
      </c>
      <c r="G115" s="69">
        <v>100</v>
      </c>
      <c r="H115" s="69">
        <v>100</v>
      </c>
      <c r="I115" s="69">
        <v>100</v>
      </c>
      <c r="J115" s="69">
        <v>100</v>
      </c>
      <c r="K115" s="137">
        <v>100</v>
      </c>
      <c r="L115" s="137">
        <v>100</v>
      </c>
      <c r="M115" s="137">
        <v>100</v>
      </c>
      <c r="N115" s="137">
        <v>100</v>
      </c>
      <c r="O115" s="137">
        <v>100</v>
      </c>
      <c r="P115" s="137">
        <v>100</v>
      </c>
      <c r="Q115" s="137">
        <v>100</v>
      </c>
      <c r="R115" s="137">
        <v>100</v>
      </c>
      <c r="S115" s="137">
        <v>100</v>
      </c>
      <c r="T115" s="137">
        <v>100</v>
      </c>
      <c r="U115" s="137">
        <v>100</v>
      </c>
      <c r="V115" s="137">
        <v>100</v>
      </c>
      <c r="W115" s="137">
        <v>100</v>
      </c>
      <c r="X115" s="137">
        <v>100</v>
      </c>
      <c r="Y115" s="137">
        <v>100</v>
      </c>
      <c r="Z115" s="137">
        <f>'Fiscal Accounts'!Z115/'Fiscal Accounts'!Z$115*100</f>
        <v>100</v>
      </c>
      <c r="AA115" s="137">
        <f>'Fiscal Accounts'!AA115/'Fiscal Accounts'!AA$115*100</f>
        <v>100</v>
      </c>
      <c r="AB115" s="137">
        <f>'Fiscal Accounts'!AB115/'Fiscal Accounts'!AB$115*100</f>
        <v>100</v>
      </c>
      <c r="AC115" s="137">
        <f>'Fiscal Accounts'!AC115/'Fiscal Accounts'!AC$115*100</f>
        <v>100</v>
      </c>
      <c r="AD115" s="137">
        <f>'Fiscal Accounts'!AD115/'Fiscal Accounts'!AD$115*100</f>
        <v>100</v>
      </c>
      <c r="AE115" s="70" t="s">
        <v>185</v>
      </c>
      <c r="AF115" s="11"/>
    </row>
    <row r="116" spans="2:32" x14ac:dyDescent="0.2">
      <c r="B116" s="71"/>
    </row>
    <row r="117" spans="2:32" x14ac:dyDescent="0.2">
      <c r="W117" s="11"/>
      <c r="X117" s="11"/>
      <c r="Y117" s="11"/>
      <c r="Z117" s="11"/>
      <c r="AA117" s="11"/>
      <c r="AB117" s="72"/>
      <c r="AC117" s="72"/>
      <c r="AD117" s="72"/>
    </row>
    <row r="118" spans="2:32" x14ac:dyDescent="0.2">
      <c r="W118" s="11"/>
      <c r="X118" s="11"/>
      <c r="Y118" s="11"/>
      <c r="Z118" s="11"/>
      <c r="AA118" s="11"/>
      <c r="AB118" s="72"/>
      <c r="AC118" s="72"/>
      <c r="AD118" s="72"/>
    </row>
    <row r="119" spans="2:32" x14ac:dyDescent="0.2">
      <c r="W119" s="11"/>
      <c r="X119" s="11"/>
      <c r="Y119" s="11"/>
      <c r="Z119" s="11"/>
      <c r="AA119" s="11"/>
      <c r="AB119" s="139"/>
      <c r="AC119" s="139"/>
      <c r="AD119" s="139"/>
    </row>
    <row r="120" spans="2:32" x14ac:dyDescent="0.2">
      <c r="W120" s="11"/>
      <c r="X120" s="11"/>
      <c r="Y120" s="11"/>
      <c r="Z120" s="11"/>
      <c r="AA120" s="11"/>
      <c r="AB120" s="72"/>
      <c r="AC120" s="72"/>
      <c r="AD120" s="72"/>
    </row>
    <row r="121" spans="2:32" x14ac:dyDescent="0.2">
      <c r="W121" s="11"/>
      <c r="X121" s="11"/>
      <c r="Y121" s="11"/>
      <c r="Z121" s="11"/>
      <c r="AA121" s="11"/>
      <c r="AB121" s="72"/>
      <c r="AC121" s="72"/>
      <c r="AD121" s="72"/>
    </row>
    <row r="122" spans="2:32" x14ac:dyDescent="0.2">
      <c r="W122" s="11"/>
      <c r="X122" s="11"/>
      <c r="Y122" s="11"/>
      <c r="Z122" s="11"/>
      <c r="AA122" s="11"/>
      <c r="AB122" s="72"/>
      <c r="AC122" s="72"/>
      <c r="AD122" s="72"/>
    </row>
    <row r="123" spans="2:32" x14ac:dyDescent="0.2">
      <c r="Q123" s="73"/>
      <c r="R123" s="73"/>
      <c r="S123" s="73"/>
      <c r="T123" s="74"/>
      <c r="U123" s="74"/>
      <c r="V123" s="75"/>
      <c r="W123" s="76"/>
      <c r="X123" s="76"/>
      <c r="Y123" s="76"/>
      <c r="Z123" s="76"/>
      <c r="AA123" s="76"/>
      <c r="AB123" s="77"/>
      <c r="AC123" s="77"/>
      <c r="AD123" s="77"/>
    </row>
    <row r="124" spans="2:32" x14ac:dyDescent="0.2">
      <c r="Q124" s="73"/>
      <c r="R124" s="73"/>
      <c r="S124" s="73"/>
      <c r="T124" s="74"/>
      <c r="U124" s="74"/>
      <c r="V124" s="75"/>
      <c r="W124" s="76"/>
      <c r="X124" s="76"/>
      <c r="Y124" s="76"/>
      <c r="Z124" s="76"/>
      <c r="AA124" s="76"/>
      <c r="AB124" s="77"/>
      <c r="AC124" s="77"/>
      <c r="AD124" s="77"/>
    </row>
    <row r="125" spans="2:32" x14ac:dyDescent="0.2">
      <c r="W125" s="11"/>
      <c r="X125" s="11"/>
      <c r="Y125" s="11"/>
      <c r="Z125" s="11"/>
      <c r="AA125" s="11"/>
      <c r="AB125" s="72"/>
      <c r="AC125" s="72"/>
      <c r="AD125" s="72"/>
    </row>
    <row r="126" spans="2:32" ht="15.75" customHeight="1" x14ac:dyDescent="0.2">
      <c r="W126" s="11"/>
      <c r="X126" s="11"/>
      <c r="Y126" s="11"/>
      <c r="Z126" s="11"/>
      <c r="AA126" s="11"/>
      <c r="AB126" s="72"/>
      <c r="AC126" s="72"/>
      <c r="AD126" s="72"/>
    </row>
    <row r="127" spans="2:32" ht="18" customHeight="1" x14ac:dyDescent="0.2">
      <c r="W127" s="11"/>
      <c r="X127" s="11"/>
      <c r="Y127" s="11"/>
      <c r="Z127" s="11"/>
      <c r="AA127" s="11"/>
      <c r="AB127" s="72"/>
      <c r="AC127" s="72"/>
      <c r="AD127" s="72"/>
    </row>
    <row r="128" spans="2:32" ht="15.75" customHeight="1" x14ac:dyDescent="0.2">
      <c r="W128" s="11"/>
      <c r="X128" s="11"/>
      <c r="Y128" s="11"/>
      <c r="Z128" s="11"/>
      <c r="AA128" s="11"/>
      <c r="AB128" s="72"/>
      <c r="AC128" s="72"/>
      <c r="AD128" s="72"/>
    </row>
    <row r="129" spans="23:30" x14ac:dyDescent="0.2">
      <c r="W129" s="11"/>
      <c r="X129" s="11"/>
      <c r="Y129" s="11"/>
      <c r="Z129" s="11"/>
      <c r="AA129" s="11"/>
      <c r="AB129" s="72"/>
      <c r="AC129" s="72"/>
      <c r="AD129" s="72"/>
    </row>
    <row r="130" spans="23:30" x14ac:dyDescent="0.2">
      <c r="W130" s="11"/>
      <c r="X130" s="11"/>
      <c r="Y130" s="11"/>
      <c r="Z130" s="11"/>
      <c r="AA130" s="11"/>
      <c r="AB130" s="72"/>
      <c r="AC130" s="72"/>
      <c r="AD130" s="72"/>
    </row>
    <row r="131" spans="23:30" x14ac:dyDescent="0.2">
      <c r="W131" s="11"/>
      <c r="X131" s="11"/>
      <c r="Y131" s="11"/>
      <c r="Z131" s="11"/>
      <c r="AA131" s="11"/>
      <c r="AB131" s="72"/>
      <c r="AC131" s="72"/>
      <c r="AD131" s="72"/>
    </row>
    <row r="132" spans="23:30" x14ac:dyDescent="0.2">
      <c r="W132" s="11"/>
      <c r="X132" s="11"/>
      <c r="Y132" s="11"/>
      <c r="Z132" s="11"/>
      <c r="AA132" s="11"/>
      <c r="AB132" s="72"/>
      <c r="AC132" s="72"/>
      <c r="AD132" s="72"/>
    </row>
    <row r="133" spans="23:30" x14ac:dyDescent="0.2">
      <c r="W133" s="11"/>
      <c r="X133" s="11"/>
      <c r="Y133" s="11"/>
      <c r="Z133" s="11"/>
      <c r="AA133" s="11"/>
      <c r="AB133" s="72"/>
      <c r="AC133" s="72"/>
      <c r="AD133" s="72"/>
    </row>
    <row r="134" spans="23:30" x14ac:dyDescent="0.2">
      <c r="W134" s="11"/>
      <c r="X134" s="11"/>
      <c r="Y134" s="11"/>
      <c r="Z134" s="11"/>
      <c r="AA134" s="11"/>
      <c r="AB134" s="72"/>
      <c r="AC134" s="72"/>
      <c r="AD134" s="72"/>
    </row>
    <row r="135" spans="23:30" x14ac:dyDescent="0.2">
      <c r="W135" s="11"/>
      <c r="X135" s="11"/>
      <c r="Y135" s="11"/>
      <c r="Z135" s="11"/>
      <c r="AA135" s="11"/>
      <c r="AB135" s="72"/>
      <c r="AC135" s="72"/>
      <c r="AD135" s="72"/>
    </row>
    <row r="136" spans="23:30" x14ac:dyDescent="0.2">
      <c r="W136" s="11"/>
      <c r="X136" s="11"/>
      <c r="Y136" s="11"/>
      <c r="Z136" s="11"/>
      <c r="AA136" s="11"/>
      <c r="AB136" s="72"/>
      <c r="AC136" s="72"/>
      <c r="AD136" s="72"/>
    </row>
    <row r="137" spans="23:30" x14ac:dyDescent="0.2">
      <c r="W137" s="11"/>
      <c r="X137" s="11"/>
      <c r="Y137" s="11"/>
      <c r="Z137" s="11"/>
      <c r="AA137" s="11"/>
      <c r="AB137" s="72"/>
      <c r="AC137" s="72"/>
      <c r="AD137" s="72"/>
    </row>
    <row r="138" spans="23:30" x14ac:dyDescent="0.2">
      <c r="W138" s="11"/>
      <c r="X138" s="11"/>
      <c r="Y138" s="11"/>
      <c r="Z138" s="11"/>
      <c r="AA138" s="11"/>
      <c r="AB138" s="72"/>
      <c r="AC138" s="72"/>
      <c r="AD138" s="72"/>
    </row>
    <row r="139" spans="23:30" x14ac:dyDescent="0.2">
      <c r="W139" s="11"/>
      <c r="X139" s="11"/>
      <c r="Y139" s="11"/>
      <c r="Z139" s="11"/>
      <c r="AA139" s="11"/>
      <c r="AB139" s="72"/>
      <c r="AC139" s="72"/>
      <c r="AD139" s="72"/>
    </row>
    <row r="140" spans="23:30" x14ac:dyDescent="0.2">
      <c r="W140" s="11"/>
      <c r="X140" s="11"/>
      <c r="Y140" s="11"/>
      <c r="Z140" s="11"/>
      <c r="AA140" s="11"/>
      <c r="AB140" s="72"/>
      <c r="AC140" s="72"/>
      <c r="AD140" s="72"/>
    </row>
    <row r="141" spans="23:30" x14ac:dyDescent="0.2">
      <c r="W141" s="11"/>
      <c r="X141" s="11"/>
      <c r="Y141" s="11"/>
      <c r="Z141" s="11"/>
      <c r="AA141" s="11"/>
      <c r="AB141" s="72"/>
      <c r="AC141" s="72"/>
      <c r="AD141" s="72"/>
    </row>
    <row r="142" spans="23:30" x14ac:dyDescent="0.2">
      <c r="W142" s="11"/>
      <c r="X142" s="11"/>
      <c r="Y142" s="11"/>
      <c r="Z142" s="11"/>
      <c r="AA142" s="11"/>
      <c r="AB142" s="72"/>
      <c r="AC142" s="72"/>
      <c r="AD142" s="72"/>
    </row>
    <row r="143" spans="23:30" x14ac:dyDescent="0.2">
      <c r="W143" s="11"/>
      <c r="X143" s="11"/>
      <c r="Y143" s="11"/>
      <c r="Z143" s="11"/>
      <c r="AA143" s="11"/>
      <c r="AB143" s="72"/>
      <c r="AC143" s="72"/>
      <c r="AD143" s="72"/>
    </row>
    <row r="144" spans="23:30" x14ac:dyDescent="0.2">
      <c r="W144" s="11"/>
      <c r="X144" s="11"/>
      <c r="Y144" s="11"/>
      <c r="Z144" s="11"/>
      <c r="AA144" s="11"/>
      <c r="AB144" s="72"/>
      <c r="AC144" s="72"/>
      <c r="AD144" s="72"/>
    </row>
    <row r="145" spans="23:30" x14ac:dyDescent="0.2">
      <c r="W145" s="11"/>
      <c r="X145" s="11"/>
      <c r="Y145" s="11"/>
      <c r="Z145" s="11"/>
      <c r="AA145" s="11"/>
      <c r="AB145" s="72"/>
      <c r="AC145" s="72"/>
      <c r="AD145" s="72"/>
    </row>
    <row r="146" spans="23:30" x14ac:dyDescent="0.2">
      <c r="W146" s="11"/>
      <c r="X146" s="11"/>
      <c r="Y146" s="11"/>
      <c r="Z146" s="11"/>
      <c r="AA146" s="11"/>
      <c r="AB146" s="72"/>
      <c r="AC146" s="72"/>
      <c r="AD146" s="72"/>
    </row>
    <row r="147" spans="23:30" x14ac:dyDescent="0.2">
      <c r="W147" s="11"/>
      <c r="X147" s="11"/>
      <c r="Y147" s="11"/>
      <c r="Z147" s="11"/>
      <c r="AA147" s="11"/>
      <c r="AB147" s="72"/>
      <c r="AC147" s="72"/>
      <c r="AD147" s="72"/>
    </row>
    <row r="148" spans="23:30" x14ac:dyDescent="0.2">
      <c r="W148" s="11"/>
      <c r="X148" s="11"/>
      <c r="Y148" s="11"/>
      <c r="Z148" s="11"/>
      <c r="AA148" s="11"/>
      <c r="AB148" s="72"/>
      <c r="AC148" s="72"/>
      <c r="AD148" s="72"/>
    </row>
    <row r="149" spans="23:30" x14ac:dyDescent="0.2">
      <c r="W149" s="11"/>
      <c r="X149" s="11"/>
      <c r="Y149" s="11"/>
      <c r="Z149" s="11"/>
      <c r="AA149" s="11"/>
      <c r="AB149" s="72"/>
      <c r="AC149" s="72"/>
      <c r="AD149" s="72"/>
    </row>
    <row r="150" spans="23:30" x14ac:dyDescent="0.2">
      <c r="W150" s="11"/>
      <c r="X150" s="11"/>
      <c r="Y150" s="11"/>
      <c r="Z150" s="11"/>
      <c r="AA150" s="11"/>
      <c r="AB150" s="72"/>
      <c r="AC150" s="72"/>
      <c r="AD150" s="72"/>
    </row>
    <row r="151" spans="23:30" x14ac:dyDescent="0.2">
      <c r="W151" s="11"/>
      <c r="X151" s="11"/>
      <c r="Y151" s="11"/>
      <c r="Z151" s="11"/>
      <c r="AA151" s="11"/>
      <c r="AB151" s="72"/>
      <c r="AC151" s="72"/>
      <c r="AD151" s="72"/>
    </row>
    <row r="152" spans="23:30" x14ac:dyDescent="0.2">
      <c r="W152" s="11"/>
      <c r="X152" s="11"/>
      <c r="Y152" s="11"/>
      <c r="Z152" s="11"/>
      <c r="AA152" s="11"/>
      <c r="AB152" s="72"/>
      <c r="AC152" s="72"/>
      <c r="AD152" s="72"/>
    </row>
    <row r="153" spans="23:30" x14ac:dyDescent="0.2">
      <c r="W153" s="11"/>
      <c r="X153" s="11"/>
      <c r="Y153" s="11"/>
      <c r="Z153" s="11"/>
      <c r="AA153" s="11"/>
      <c r="AB153" s="72"/>
      <c r="AC153" s="72"/>
      <c r="AD153" s="72"/>
    </row>
    <row r="154" spans="23:30" x14ac:dyDescent="0.2">
      <c r="W154" s="11"/>
      <c r="X154" s="11"/>
      <c r="Y154" s="11"/>
      <c r="Z154" s="11"/>
      <c r="AA154" s="11"/>
      <c r="AB154" s="72"/>
      <c r="AC154" s="72"/>
      <c r="AD154" s="72"/>
    </row>
    <row r="155" spans="23:30" x14ac:dyDescent="0.2">
      <c r="W155" s="11"/>
      <c r="X155" s="11"/>
      <c r="Y155" s="11"/>
      <c r="Z155" s="11"/>
      <c r="AA155" s="11"/>
      <c r="AB155" s="72"/>
      <c r="AC155" s="72"/>
      <c r="AD155" s="72"/>
    </row>
    <row r="156" spans="23:30" x14ac:dyDescent="0.2">
      <c r="W156" s="11"/>
      <c r="X156" s="11"/>
      <c r="Y156" s="11"/>
      <c r="Z156" s="11"/>
      <c r="AA156" s="11"/>
      <c r="AB156" s="72"/>
      <c r="AC156" s="72"/>
      <c r="AD156" s="72"/>
    </row>
    <row r="157" spans="23:30" x14ac:dyDescent="0.2">
      <c r="W157" s="11"/>
      <c r="X157" s="11"/>
      <c r="Y157" s="11"/>
      <c r="Z157" s="11"/>
      <c r="AA157" s="11"/>
      <c r="AB157" s="72"/>
      <c r="AC157" s="72"/>
      <c r="AD157" s="72"/>
    </row>
    <row r="158" spans="23:30" x14ac:dyDescent="0.2">
      <c r="W158" s="11"/>
      <c r="X158" s="11"/>
      <c r="Y158" s="11"/>
      <c r="Z158" s="11"/>
      <c r="AA158" s="11"/>
      <c r="AB158" s="72"/>
      <c r="AC158" s="72"/>
      <c r="AD158" s="72"/>
    </row>
    <row r="159" spans="23:30" x14ac:dyDescent="0.2">
      <c r="W159" s="11"/>
      <c r="X159" s="11"/>
      <c r="Y159" s="11"/>
      <c r="Z159" s="11"/>
      <c r="AA159" s="11"/>
      <c r="AB159" s="72"/>
      <c r="AC159" s="72"/>
      <c r="AD159" s="72"/>
    </row>
    <row r="160" spans="23:30" x14ac:dyDescent="0.2">
      <c r="W160" s="11"/>
      <c r="X160" s="11"/>
      <c r="Y160" s="11"/>
      <c r="Z160" s="11"/>
      <c r="AA160" s="11"/>
      <c r="AB160" s="72"/>
      <c r="AC160" s="72"/>
      <c r="AD160" s="72"/>
    </row>
    <row r="161" spans="23:30" x14ac:dyDescent="0.2">
      <c r="W161" s="11"/>
      <c r="X161" s="11"/>
      <c r="Y161" s="11"/>
      <c r="Z161" s="11"/>
      <c r="AA161" s="11"/>
      <c r="AB161" s="72"/>
      <c r="AC161" s="72"/>
      <c r="AD161" s="72"/>
    </row>
    <row r="162" spans="23:30" x14ac:dyDescent="0.2">
      <c r="W162" s="11"/>
      <c r="X162" s="11"/>
      <c r="Y162" s="11"/>
      <c r="Z162" s="11"/>
      <c r="AA162" s="11"/>
      <c r="AB162" s="72"/>
      <c r="AC162" s="72"/>
      <c r="AD162" s="72"/>
    </row>
    <row r="163" spans="23:30" x14ac:dyDescent="0.2">
      <c r="W163" s="11"/>
      <c r="X163" s="11"/>
      <c r="Y163" s="11"/>
      <c r="Z163" s="11"/>
      <c r="AA163" s="11"/>
      <c r="AB163" s="72"/>
      <c r="AC163" s="72"/>
      <c r="AD163" s="72"/>
    </row>
    <row r="164" spans="23:30" x14ac:dyDescent="0.2">
      <c r="W164" s="11"/>
      <c r="X164" s="11"/>
      <c r="Y164" s="11"/>
      <c r="Z164" s="11"/>
      <c r="AA164" s="11"/>
      <c r="AB164" s="72"/>
      <c r="AC164" s="72"/>
      <c r="AD164" s="72"/>
    </row>
    <row r="165" spans="23:30" x14ac:dyDescent="0.2">
      <c r="W165" s="11"/>
      <c r="X165" s="11"/>
      <c r="Y165" s="11"/>
      <c r="Z165" s="11"/>
      <c r="AA165" s="11"/>
      <c r="AB165" s="72"/>
      <c r="AC165" s="72"/>
      <c r="AD165" s="72"/>
    </row>
  </sheetData>
  <sheetProtection sheet="1" objects="1" scenarios="1" selectLockedCells="1" selectUnlockedCells="1"/>
  <mergeCells count="30">
    <mergeCell ref="W4:W5"/>
    <mergeCell ref="L4:L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T4:T5"/>
    <mergeCell ref="U4:U5"/>
    <mergeCell ref="V4:V5"/>
    <mergeCell ref="M4:M5"/>
    <mergeCell ref="N4:N5"/>
    <mergeCell ref="O4:O5"/>
    <mergeCell ref="P4:P5"/>
    <mergeCell ref="Q4:Q5"/>
    <mergeCell ref="Y4:Y5"/>
    <mergeCell ref="Z4:Z5"/>
    <mergeCell ref="AA4:AA5"/>
    <mergeCell ref="AE4:AE5"/>
    <mergeCell ref="X4:X5"/>
    <mergeCell ref="AB4:AB5"/>
    <mergeCell ref="AC4:AC5"/>
    <mergeCell ref="AD4:AD5"/>
  </mergeCells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Fiscal Accounts</vt:lpstr>
      <vt:lpstr>Fiscal Accounts (% of GDP)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Endrit Lami</dc:creator>
  <cp:lastModifiedBy>Vivi Besho</cp:lastModifiedBy>
  <dcterms:created xsi:type="dcterms:W3CDTF">2019-01-25T16:22:40Z</dcterms:created>
  <dcterms:modified xsi:type="dcterms:W3CDTF">2021-03-02T13:56:59Z</dcterms:modified>
</cp:coreProperties>
</file>