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ina.dhaskali\Desktop\PROJEKTBUXHETE\Projektbuxheti 2023\Pligji KM\"/>
    </mc:Choice>
  </mc:AlternateContent>
  <xr:revisionPtr revIDLastSave="0" documentId="13_ncr:1_{705F52D9-04E3-4729-B57C-7B4EEE2FFD15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1" l="1"/>
  <c r="N69" i="1"/>
  <c r="L69" i="1"/>
  <c r="J69" i="1"/>
  <c r="I69" i="1"/>
  <c r="H69" i="1"/>
  <c r="G69" i="1"/>
  <c r="E69" i="1"/>
  <c r="D69" i="1"/>
  <c r="P68" i="1"/>
  <c r="P67" i="1"/>
  <c r="P66" i="1"/>
  <c r="P65" i="1"/>
  <c r="P64" i="1"/>
  <c r="P63" i="1"/>
  <c r="M62" i="1"/>
  <c r="M69" i="1" s="1"/>
  <c r="P61" i="1"/>
  <c r="P60" i="1"/>
  <c r="P59" i="1"/>
  <c r="P58" i="1"/>
  <c r="P57" i="1"/>
  <c r="P56" i="1"/>
  <c r="P55" i="1"/>
  <c r="P54" i="1"/>
  <c r="P53" i="1"/>
  <c r="P52" i="1"/>
  <c r="P51" i="1"/>
  <c r="P50" i="1"/>
  <c r="F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K24" i="1"/>
  <c r="K69" i="1" s="1"/>
  <c r="F24" i="1"/>
  <c r="F69" i="1" s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24" i="1" l="1"/>
  <c r="P69" i="1" s="1"/>
  <c r="P62" i="1"/>
</calcChain>
</file>

<file path=xl/sharedStrings.xml><?xml version="1.0" encoding="utf-8"?>
<sst xmlns="http://schemas.openxmlformats.org/spreadsheetml/2006/main" count="82" uniqueCount="81">
  <si>
    <t>Tab.3</t>
  </si>
  <si>
    <t>Në mijë lekë</t>
  </si>
  <si>
    <t>Nr.</t>
  </si>
  <si>
    <t xml:space="preserve">Bashkitë </t>
  </si>
  <si>
    <t>Transferta e pakushtëzuar e përgjithshme  2023</t>
  </si>
  <si>
    <t>Transfertat e pakushtëzuara sektoriale</t>
  </si>
  <si>
    <t>Totali</t>
  </si>
  <si>
    <t>Konviktet e arsimit parauniversitar</t>
  </si>
  <si>
    <t>Arsimi parashkollor</t>
  </si>
  <si>
    <t>Arsimi parauniversitar</t>
  </si>
  <si>
    <t>Mbrojtja nga zjarri</t>
  </si>
  <si>
    <t>Mbrojtja sociale</t>
  </si>
  <si>
    <t xml:space="preserve">Administrimi i pyjeve </t>
  </si>
  <si>
    <t>Rrugët</t>
  </si>
  <si>
    <t>Ujitja dhe Kullimi</t>
  </si>
  <si>
    <t xml:space="preserve"> Klubet shumësportëshe "Partizani dhe "Studenti"</t>
  </si>
  <si>
    <t>Menaxhimi i mbetjeve urbane</t>
  </si>
  <si>
    <t>Ndarë me formulë për personelin mësimor</t>
  </si>
  <si>
    <t>Për stafin mbështetës</t>
  </si>
  <si>
    <t>Belsh</t>
  </si>
  <si>
    <t>Berat</t>
  </si>
  <si>
    <t>Bulqizë</t>
  </si>
  <si>
    <t>Cërrik</t>
  </si>
  <si>
    <t>Delvinë</t>
  </si>
  <si>
    <t>Devoll</t>
  </si>
  <si>
    <t>Dibër</t>
  </si>
  <si>
    <t>Divjakë</t>
  </si>
  <si>
    <t>Dropull</t>
  </si>
  <si>
    <t>Durrës</t>
  </si>
  <si>
    <t>Elbasan</t>
  </si>
  <si>
    <t>Fier</t>
  </si>
  <si>
    <t>Finiq</t>
  </si>
  <si>
    <t>Fushë Arrëz</t>
  </si>
  <si>
    <t>Gjirokastër</t>
  </si>
  <si>
    <t>Gramsh</t>
  </si>
  <si>
    <t>Has</t>
  </si>
  <si>
    <t>Himarë</t>
  </si>
  <si>
    <t>Kamëz</t>
  </si>
  <si>
    <t>Kavajë</t>
  </si>
  <si>
    <t>Këlcyrë</t>
  </si>
  <si>
    <t>Klos</t>
  </si>
  <si>
    <t>Kolonjë</t>
  </si>
  <si>
    <t>Konispol</t>
  </si>
  <si>
    <t>Korçë</t>
  </si>
  <si>
    <t>Krujë</t>
  </si>
  <si>
    <t>Kuçovë</t>
  </si>
  <si>
    <t>Kukës</t>
  </si>
  <si>
    <t>Kurbin</t>
  </si>
  <si>
    <t>Lezhë</t>
  </si>
  <si>
    <t>Libohovë</t>
  </si>
  <si>
    <t>Librazhd</t>
  </si>
  <si>
    <t>Lushnje</t>
  </si>
  <si>
    <t>Malësi e Madhe</t>
  </si>
  <si>
    <t>Maliq</t>
  </si>
  <si>
    <t>Mallakastër</t>
  </si>
  <si>
    <t>Mat</t>
  </si>
  <si>
    <t>Memaliaj</t>
  </si>
  <si>
    <t>Mirditë</t>
  </si>
  <si>
    <t>Patos</t>
  </si>
  <si>
    <t>Peqin</t>
  </si>
  <si>
    <t>Përmet</t>
  </si>
  <si>
    <t>Pogradec</t>
  </si>
  <si>
    <t>Poliçan</t>
  </si>
  <si>
    <t>Përrenjas</t>
  </si>
  <si>
    <t>Pukë</t>
  </si>
  <si>
    <t>Pustec</t>
  </si>
  <si>
    <t>Roskovec</t>
  </si>
  <si>
    <t>Rrogozhinë</t>
  </si>
  <si>
    <t>Sarandë</t>
  </si>
  <si>
    <t>Selenicë</t>
  </si>
  <si>
    <t>Shijak</t>
  </si>
  <si>
    <t>Shkodër</t>
  </si>
  <si>
    <t>Skrapar</t>
  </si>
  <si>
    <t>Tepelenë</t>
  </si>
  <si>
    <t>Tiranë</t>
  </si>
  <si>
    <t>Tropojë</t>
  </si>
  <si>
    <t>Dimal</t>
  </si>
  <si>
    <t>Vau i Dejës</t>
  </si>
  <si>
    <t>Vlorë</t>
  </si>
  <si>
    <t>Vorë</t>
  </si>
  <si>
    <t>Transferta e pakushtëzuar për bashkitë për vitin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</si>
</sst>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63">
    <xf numFmtId="0" fontId="0" fillId="0" borderId="0" xfId="0"/>
    <xf numFmtId="0" fontId="3" fillId="0" borderId="0" xfId="0" applyFont="1" applyFill="1" applyBorder="1"/>
    <xf numFmtId="0" fontId="5" fillId="0" borderId="0" xfId="2" applyFont="1" applyFill="1" applyBorder="1"/>
    <xf numFmtId="0" fontId="5" fillId="2" borderId="0" xfId="2" applyFont="1" applyFill="1" applyBorder="1"/>
    <xf numFmtId="3" fontId="5" fillId="0" borderId="0" xfId="2" applyNumberFormat="1" applyFont="1" applyFill="1" applyBorder="1"/>
    <xf numFmtId="3" fontId="5" fillId="2" borderId="0" xfId="2" applyNumberFormat="1" applyFont="1" applyFill="1" applyBorder="1"/>
    <xf numFmtId="0" fontId="6" fillId="0" borderId="0" xfId="2" applyFont="1" applyFill="1" applyBorder="1" applyAlignment="1">
      <alignment horizontal="center"/>
    </xf>
    <xf numFmtId="0" fontId="8" fillId="2" borderId="15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1" fillId="2" borderId="20" xfId="2" applyFont="1" applyFill="1" applyBorder="1" applyAlignment="1"/>
    <xf numFmtId="3" fontId="11" fillId="2" borderId="11" xfId="2" applyNumberFormat="1" applyFont="1" applyFill="1" applyBorder="1" applyAlignment="1">
      <alignment horizontal="right" indent="1"/>
    </xf>
    <xf numFmtId="3" fontId="11" fillId="2" borderId="11" xfId="2" applyNumberFormat="1" applyFont="1" applyFill="1" applyBorder="1"/>
    <xf numFmtId="3" fontId="11" fillId="2" borderId="9" xfId="2" applyNumberFormat="1" applyFont="1" applyFill="1" applyBorder="1"/>
    <xf numFmtId="3" fontId="8" fillId="0" borderId="21" xfId="2" applyNumberFormat="1" applyFont="1" applyFill="1" applyBorder="1" applyAlignment="1"/>
    <xf numFmtId="3" fontId="3" fillId="0" borderId="0" xfId="0" applyNumberFormat="1" applyFont="1" applyFill="1" applyBorder="1"/>
    <xf numFmtId="9" fontId="3" fillId="0" borderId="0" xfId="1" applyFont="1" applyFill="1" applyBorder="1"/>
    <xf numFmtId="0" fontId="11" fillId="0" borderId="5" xfId="2" applyFont="1" applyFill="1" applyBorder="1" applyAlignment="1">
      <alignment horizontal="center" vertical="center"/>
    </xf>
    <xf numFmtId="0" fontId="11" fillId="2" borderId="22" xfId="2" applyFont="1" applyFill="1" applyBorder="1" applyAlignment="1"/>
    <xf numFmtId="3" fontId="11" fillId="2" borderId="23" xfId="2" applyNumberFormat="1" applyFont="1" applyFill="1" applyBorder="1" applyAlignment="1">
      <alignment horizontal="right" indent="1"/>
    </xf>
    <xf numFmtId="3" fontId="11" fillId="2" borderId="23" xfId="2" applyNumberFormat="1" applyFont="1" applyFill="1" applyBorder="1"/>
    <xf numFmtId="0" fontId="11" fillId="2" borderId="5" xfId="2" applyFont="1" applyFill="1" applyBorder="1" applyAlignment="1">
      <alignment horizontal="center" vertical="center"/>
    </xf>
    <xf numFmtId="3" fontId="12" fillId="2" borderId="23" xfId="0" applyNumberFormat="1" applyFont="1" applyFill="1" applyBorder="1" applyAlignment="1">
      <alignment horizontal="right"/>
    </xf>
    <xf numFmtId="0" fontId="11" fillId="0" borderId="22" xfId="2" applyFont="1" applyFill="1" applyBorder="1" applyAlignment="1"/>
    <xf numFmtId="3" fontId="11" fillId="2" borderId="23" xfId="0" applyNumberFormat="1" applyFont="1" applyFill="1" applyBorder="1"/>
    <xf numFmtId="3" fontId="13" fillId="0" borderId="0" xfId="0" applyNumberFormat="1" applyFont="1" applyFill="1" applyBorder="1" applyAlignment="1">
      <alignment horizontal="right" vertical="center"/>
    </xf>
    <xf numFmtId="0" fontId="11" fillId="0" borderId="24" xfId="2" applyFont="1" applyFill="1" applyBorder="1" applyAlignment="1">
      <alignment horizontal="center" vertical="center"/>
    </xf>
    <xf numFmtId="3" fontId="8" fillId="2" borderId="26" xfId="2" applyNumberFormat="1" applyFont="1" applyFill="1" applyBorder="1" applyAlignment="1">
      <alignment horizontal="right" vertical="center"/>
    </xf>
    <xf numFmtId="3" fontId="8" fillId="2" borderId="0" xfId="2" applyNumberFormat="1" applyFont="1" applyFill="1" applyBorder="1" applyAlignment="1">
      <alignment horizontal="right" vertical="center"/>
    </xf>
    <xf numFmtId="3" fontId="14" fillId="0" borderId="0" xfId="0" applyNumberFormat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/>
    <xf numFmtId="165" fontId="3" fillId="0" borderId="0" xfId="1" applyNumberFormat="1" applyFont="1" applyFill="1" applyBorder="1"/>
    <xf numFmtId="0" fontId="3" fillId="0" borderId="0" xfId="0" applyFont="1" applyFill="1" applyBorder="1" applyAlignment="1">
      <alignment wrapText="1"/>
    </xf>
    <xf numFmtId="3" fontId="11" fillId="2" borderId="0" xfId="2" applyNumberFormat="1" applyFont="1" applyFill="1" applyBorder="1" applyAlignment="1">
      <alignment horizontal="right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7" fillId="0" borderId="0" xfId="2" applyFont="1" applyFill="1" applyBorder="1" applyAlignment="1">
      <alignment horizontal="right"/>
    </xf>
    <xf numFmtId="0" fontId="8" fillId="0" borderId="1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</cellXfs>
  <cellStyles count="4">
    <cellStyle name="Normal" xfId="0" builtinId="0"/>
    <cellStyle name="Normal_Tabela Bashkite" xfId="2" xr:uid="{00000000-0005-0000-0000-000001000000}"/>
    <cellStyle name="Normal_Tabela Bashkite_Tabela Bashkite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84"/>
  <sheetViews>
    <sheetView tabSelected="1" topLeftCell="A55" workbookViewId="0">
      <selection activeCell="D69" sqref="D69:P69"/>
    </sheetView>
  </sheetViews>
  <sheetFormatPr defaultRowHeight="15" x14ac:dyDescent="0.25"/>
  <cols>
    <col min="1" max="1" width="1.28515625" style="1" customWidth="1"/>
    <col min="2" max="2" width="3.42578125" style="1" customWidth="1"/>
    <col min="3" max="3" width="14.7109375" style="1" customWidth="1"/>
    <col min="4" max="4" width="13.28515625" style="1" customWidth="1"/>
    <col min="5" max="5" width="9.28515625" style="1" customWidth="1"/>
    <col min="6" max="6" width="11.42578125" style="1" customWidth="1"/>
    <col min="7" max="7" width="11.140625" style="1" customWidth="1"/>
    <col min="8" max="8" width="11.28515625" style="1" customWidth="1"/>
    <col min="9" max="9" width="9.28515625" style="1" customWidth="1"/>
    <col min="10" max="10" width="11.7109375" style="1" customWidth="1"/>
    <col min="11" max="11" width="12.85546875" style="1" customWidth="1"/>
    <col min="12" max="12" width="8.140625" style="1" customWidth="1"/>
    <col min="13" max="13" width="9.140625" style="1" customWidth="1"/>
    <col min="14" max="14" width="11" style="1" customWidth="1"/>
    <col min="15" max="15" width="14.140625" style="1" customWidth="1"/>
    <col min="16" max="16" width="12.85546875" style="1" customWidth="1"/>
    <col min="17" max="17" width="12.7109375" style="1" customWidth="1"/>
    <col min="18" max="18" width="15.140625" style="1" customWidth="1"/>
    <col min="19" max="19" width="19.5703125" style="1" customWidth="1"/>
    <col min="20" max="20" width="14.140625" style="1" customWidth="1"/>
    <col min="21" max="21" width="9.5703125" style="1" bestFit="1" customWidth="1"/>
    <col min="22" max="16384" width="9.140625" style="1"/>
  </cols>
  <sheetData>
    <row r="2" spans="1:25" ht="15.75" x14ac:dyDescent="0.25">
      <c r="A2" s="44" t="s">
        <v>80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25" x14ac:dyDescent="0.25">
      <c r="A3" s="2"/>
      <c r="B3" s="1" t="s">
        <v>0</v>
      </c>
      <c r="C3" s="2"/>
      <c r="D3" s="3"/>
      <c r="E3" s="2"/>
      <c r="F3" s="2"/>
      <c r="G3" s="2"/>
      <c r="H3" s="2"/>
      <c r="I3" s="2"/>
      <c r="J3" s="2"/>
      <c r="K3" s="2"/>
      <c r="L3" s="4"/>
      <c r="M3" s="5"/>
      <c r="N3" s="5"/>
      <c r="O3" s="5"/>
    </row>
    <row r="4" spans="1:25" ht="21" thickBot="1" x14ac:dyDescent="0.35">
      <c r="B4" s="6"/>
      <c r="C4" s="6"/>
      <c r="D4" s="6"/>
      <c r="E4" s="6"/>
      <c r="F4" s="6"/>
      <c r="G4" s="6"/>
      <c r="H4" s="6"/>
      <c r="I4" s="6"/>
      <c r="J4" s="6"/>
      <c r="K4" s="6"/>
      <c r="L4" s="45" t="s">
        <v>1</v>
      </c>
      <c r="M4" s="45"/>
      <c r="N4" s="45"/>
      <c r="O4" s="45"/>
      <c r="P4" s="45"/>
    </row>
    <row r="5" spans="1:25" ht="15.75" thickBot="1" x14ac:dyDescent="0.3">
      <c r="B5" s="46" t="s">
        <v>2</v>
      </c>
      <c r="C5" s="46" t="s">
        <v>3</v>
      </c>
      <c r="D5" s="49" t="s">
        <v>4</v>
      </c>
      <c r="E5" s="52" t="s">
        <v>5</v>
      </c>
      <c r="F5" s="52"/>
      <c r="G5" s="52"/>
      <c r="H5" s="52"/>
      <c r="I5" s="52"/>
      <c r="J5" s="52"/>
      <c r="K5" s="52"/>
      <c r="L5" s="52"/>
      <c r="M5" s="52"/>
      <c r="N5" s="52"/>
      <c r="O5" s="53"/>
      <c r="P5" s="54" t="s">
        <v>6</v>
      </c>
    </row>
    <row r="6" spans="1:25" x14ac:dyDescent="0.25">
      <c r="B6" s="47"/>
      <c r="C6" s="47"/>
      <c r="D6" s="50"/>
      <c r="E6" s="42" t="s">
        <v>7</v>
      </c>
      <c r="F6" s="55" t="s">
        <v>8</v>
      </c>
      <c r="G6" s="56"/>
      <c r="H6" s="57" t="s">
        <v>9</v>
      </c>
      <c r="I6" s="38" t="s">
        <v>10</v>
      </c>
      <c r="J6" s="40" t="s">
        <v>11</v>
      </c>
      <c r="K6" s="38" t="s">
        <v>12</v>
      </c>
      <c r="L6" s="42" t="s">
        <v>13</v>
      </c>
      <c r="M6" s="61" t="s">
        <v>14</v>
      </c>
      <c r="N6" s="57" t="s">
        <v>15</v>
      </c>
      <c r="O6" s="59" t="s">
        <v>16</v>
      </c>
      <c r="P6" s="50"/>
    </row>
    <row r="7" spans="1:25" ht="64.5" thickBot="1" x14ac:dyDescent="0.3">
      <c r="B7" s="48"/>
      <c r="C7" s="48"/>
      <c r="D7" s="51"/>
      <c r="E7" s="43"/>
      <c r="F7" s="7" t="s">
        <v>17</v>
      </c>
      <c r="G7" s="7" t="s">
        <v>18</v>
      </c>
      <c r="H7" s="58"/>
      <c r="I7" s="39"/>
      <c r="J7" s="41"/>
      <c r="K7" s="39"/>
      <c r="L7" s="43"/>
      <c r="M7" s="62"/>
      <c r="N7" s="58"/>
      <c r="O7" s="60"/>
      <c r="P7" s="51"/>
      <c r="Q7" s="8"/>
      <c r="R7" s="8"/>
      <c r="T7" s="31"/>
      <c r="U7" s="31"/>
    </row>
    <row r="8" spans="1:25" x14ac:dyDescent="0.25">
      <c r="B8" s="9">
        <v>1</v>
      </c>
      <c r="C8" s="10" t="s">
        <v>19</v>
      </c>
      <c r="D8" s="11">
        <v>146873.84426377469</v>
      </c>
      <c r="E8" s="12">
        <v>0</v>
      </c>
      <c r="F8" s="12">
        <v>28729.651514189143</v>
      </c>
      <c r="G8" s="12">
        <v>1576.9558723838809</v>
      </c>
      <c r="H8" s="12">
        <v>1335.3860159999999</v>
      </c>
      <c r="I8" s="12">
        <v>14570.433386638899</v>
      </c>
      <c r="J8" s="12">
        <v>0</v>
      </c>
      <c r="K8" s="12">
        <v>961.21599999999989</v>
      </c>
      <c r="L8" s="12">
        <v>8720.3672833865458</v>
      </c>
      <c r="M8" s="12">
        <v>10795.80917261248</v>
      </c>
      <c r="N8" s="12">
        <v>0</v>
      </c>
      <c r="O8" s="13">
        <v>3000</v>
      </c>
      <c r="P8" s="14">
        <f>D8+E8+F8+G8+H8+I8+J8+K8+L8+M8+N8+O8</f>
        <v>216563.66350898563</v>
      </c>
      <c r="Q8" s="15"/>
      <c r="R8" s="15"/>
      <c r="S8" s="15"/>
      <c r="T8" s="15"/>
      <c r="U8" s="15"/>
      <c r="V8" s="15"/>
      <c r="W8" s="16"/>
      <c r="X8" s="16"/>
      <c r="Y8" s="32"/>
    </row>
    <row r="9" spans="1:25" x14ac:dyDescent="0.25">
      <c r="B9" s="17">
        <v>2</v>
      </c>
      <c r="C9" s="18" t="s">
        <v>20</v>
      </c>
      <c r="D9" s="19">
        <v>369887.64286436926</v>
      </c>
      <c r="E9" s="20">
        <v>28495.158363090151</v>
      </c>
      <c r="F9" s="20">
        <v>113860.460989895</v>
      </c>
      <c r="G9" s="20">
        <v>42390.583305758206</v>
      </c>
      <c r="H9" s="20">
        <v>15059.726878399999</v>
      </c>
      <c r="I9" s="20">
        <v>34313.289514820201</v>
      </c>
      <c r="J9" s="20">
        <v>24703.41202406622</v>
      </c>
      <c r="K9" s="20">
        <v>6103.083707871413</v>
      </c>
      <c r="L9" s="20">
        <v>5373.7151918968393</v>
      </c>
      <c r="M9" s="20">
        <v>16105.764328417226</v>
      </c>
      <c r="N9" s="12">
        <v>0</v>
      </c>
      <c r="O9" s="13"/>
      <c r="P9" s="14">
        <f t="shared" ref="P9:P68" si="0">D9+E9+F9+G9+H9+I9+J9+K9+L9+M9+N9+O9</f>
        <v>656292.83716858446</v>
      </c>
      <c r="Q9" s="15"/>
      <c r="R9" s="15"/>
      <c r="S9" s="15"/>
      <c r="T9" s="15"/>
      <c r="U9" s="15"/>
      <c r="V9" s="15"/>
      <c r="W9" s="16"/>
      <c r="X9" s="16"/>
      <c r="Y9" s="32"/>
    </row>
    <row r="10" spans="1:25" x14ac:dyDescent="0.25">
      <c r="B10" s="17">
        <v>3</v>
      </c>
      <c r="C10" s="18" t="s">
        <v>21</v>
      </c>
      <c r="D10" s="19">
        <v>314519.22084600828</v>
      </c>
      <c r="E10" s="20">
        <v>0</v>
      </c>
      <c r="F10" s="20">
        <v>57497.362113443451</v>
      </c>
      <c r="G10" s="20">
        <v>10591.626178055671</v>
      </c>
      <c r="H10" s="20">
        <v>0</v>
      </c>
      <c r="I10" s="20">
        <v>20792.852253152803</v>
      </c>
      <c r="J10" s="20">
        <v>0</v>
      </c>
      <c r="K10" s="20">
        <v>15364.1887705627</v>
      </c>
      <c r="L10" s="20">
        <v>31820.980497176984</v>
      </c>
      <c r="M10" s="20">
        <v>14476.532580786448</v>
      </c>
      <c r="N10" s="12">
        <v>0</v>
      </c>
      <c r="O10" s="13"/>
      <c r="P10" s="14">
        <f t="shared" si="0"/>
        <v>465062.76323918632</v>
      </c>
      <c r="Q10" s="15"/>
      <c r="R10" s="15"/>
      <c r="S10" s="15"/>
      <c r="T10" s="15"/>
      <c r="U10" s="15"/>
      <c r="V10" s="15"/>
      <c r="W10" s="16"/>
      <c r="X10" s="16"/>
      <c r="Y10" s="32"/>
    </row>
    <row r="11" spans="1:25" x14ac:dyDescent="0.25">
      <c r="B11" s="17">
        <v>4</v>
      </c>
      <c r="C11" s="18" t="s">
        <v>22</v>
      </c>
      <c r="D11" s="19">
        <v>178015.62775584412</v>
      </c>
      <c r="E11" s="20">
        <v>4783.3599179094135</v>
      </c>
      <c r="F11" s="20">
        <v>48674.177728499904</v>
      </c>
      <c r="G11" s="20">
        <v>5822.4683212197751</v>
      </c>
      <c r="H11" s="20">
        <v>6086.9626719999997</v>
      </c>
      <c r="I11" s="20">
        <v>16593.100911605252</v>
      </c>
      <c r="J11" s="20">
        <v>0</v>
      </c>
      <c r="K11" s="20">
        <v>2387.1953834108999</v>
      </c>
      <c r="L11" s="20">
        <v>2002.4232338732452</v>
      </c>
      <c r="M11" s="20">
        <v>17323.608454601686</v>
      </c>
      <c r="N11" s="12">
        <v>0</v>
      </c>
      <c r="O11" s="13">
        <v>6500</v>
      </c>
      <c r="P11" s="14">
        <f t="shared" si="0"/>
        <v>288188.92437896429</v>
      </c>
      <c r="Q11" s="15"/>
      <c r="R11" s="15"/>
      <c r="S11" s="15"/>
      <c r="T11" s="15"/>
      <c r="U11" s="15"/>
      <c r="V11" s="15"/>
      <c r="W11" s="16"/>
      <c r="X11" s="16"/>
      <c r="Y11" s="32"/>
    </row>
    <row r="12" spans="1:25" x14ac:dyDescent="0.25">
      <c r="B12" s="17">
        <v>5</v>
      </c>
      <c r="C12" s="18" t="s">
        <v>23</v>
      </c>
      <c r="D12" s="19">
        <v>77980.029929321943</v>
      </c>
      <c r="E12" s="20">
        <v>0</v>
      </c>
      <c r="F12" s="20">
        <v>21858.226414452463</v>
      </c>
      <c r="G12" s="20">
        <v>5298.8229132197757</v>
      </c>
      <c r="H12" s="20">
        <v>1939.7068319999998</v>
      </c>
      <c r="I12" s="20">
        <v>14703.343045353464</v>
      </c>
      <c r="J12" s="20">
        <v>0</v>
      </c>
      <c r="K12" s="20">
        <v>2744.675522656983</v>
      </c>
      <c r="L12" s="20">
        <v>3756.5063320696681</v>
      </c>
      <c r="M12" s="20">
        <v>10795.80917261248</v>
      </c>
      <c r="N12" s="12">
        <v>0</v>
      </c>
      <c r="O12" s="13"/>
      <c r="P12" s="14">
        <f t="shared" si="0"/>
        <v>139077.12016168676</v>
      </c>
      <c r="Q12" s="15"/>
      <c r="R12" s="15"/>
      <c r="S12" s="15"/>
      <c r="T12" s="15"/>
      <c r="U12" s="15"/>
      <c r="V12" s="15"/>
      <c r="W12" s="16"/>
      <c r="X12" s="16"/>
      <c r="Y12" s="32"/>
    </row>
    <row r="13" spans="1:25" x14ac:dyDescent="0.25">
      <c r="B13" s="17">
        <v>6</v>
      </c>
      <c r="C13" s="18" t="s">
        <v>24</v>
      </c>
      <c r="D13" s="19">
        <v>230606.2095699241</v>
      </c>
      <c r="E13" s="20">
        <v>0</v>
      </c>
      <c r="F13" s="20">
        <v>58334.6499017397</v>
      </c>
      <c r="G13" s="20">
        <v>3702.7219209937684</v>
      </c>
      <c r="H13" s="20">
        <v>2698.0876320000002</v>
      </c>
      <c r="I13" s="20">
        <v>14947.771783272838</v>
      </c>
      <c r="J13" s="20">
        <v>0</v>
      </c>
      <c r="K13" s="20">
        <v>4882.3275274114094</v>
      </c>
      <c r="L13" s="20">
        <v>11568.58888250153</v>
      </c>
      <c r="M13" s="20">
        <v>12425.040978479723</v>
      </c>
      <c r="N13" s="12">
        <v>0</v>
      </c>
      <c r="O13" s="13"/>
      <c r="P13" s="14">
        <f t="shared" si="0"/>
        <v>339165.39819632308</v>
      </c>
      <c r="Q13" s="15"/>
      <c r="R13" s="15"/>
      <c r="S13" s="15"/>
      <c r="T13" s="15"/>
      <c r="U13" s="15"/>
      <c r="V13" s="15"/>
      <c r="W13" s="16"/>
      <c r="X13" s="16"/>
      <c r="Y13" s="32"/>
    </row>
    <row r="14" spans="1:25" x14ac:dyDescent="0.25">
      <c r="B14" s="17">
        <v>7</v>
      </c>
      <c r="C14" s="18" t="s">
        <v>25</v>
      </c>
      <c r="D14" s="19">
        <v>492910.18642083631</v>
      </c>
      <c r="E14" s="20">
        <v>25055.694808096912</v>
      </c>
      <c r="F14" s="20">
        <v>133811.73457750099</v>
      </c>
      <c r="G14" s="20">
        <v>31262.186248244288</v>
      </c>
      <c r="H14" s="20">
        <v>10280.397023199999</v>
      </c>
      <c r="I14" s="20">
        <v>27571.490361424057</v>
      </c>
      <c r="J14" s="20">
        <v>0</v>
      </c>
      <c r="K14" s="20">
        <v>8906.084325204667</v>
      </c>
      <c r="L14" s="20">
        <v>15597.579127644804</v>
      </c>
      <c r="M14" s="20">
        <v>15291.148454601827</v>
      </c>
      <c r="N14" s="12">
        <v>0</v>
      </c>
      <c r="O14" s="13"/>
      <c r="P14" s="14">
        <f t="shared" si="0"/>
        <v>760686.50134675379</v>
      </c>
      <c r="Q14" s="15"/>
      <c r="R14" s="15"/>
      <c r="S14" s="15"/>
      <c r="T14" s="15"/>
      <c r="U14" s="15"/>
      <c r="V14" s="15"/>
      <c r="W14" s="16"/>
      <c r="X14" s="16"/>
      <c r="Y14" s="32"/>
    </row>
    <row r="15" spans="1:25" x14ac:dyDescent="0.25">
      <c r="B15" s="17">
        <v>8</v>
      </c>
      <c r="C15" s="18" t="s">
        <v>26</v>
      </c>
      <c r="D15" s="19">
        <v>253770.69696014983</v>
      </c>
      <c r="E15" s="20">
        <v>0</v>
      </c>
      <c r="F15" s="20">
        <v>57976.88036645783</v>
      </c>
      <c r="G15" s="20">
        <v>1590.0813438421255</v>
      </c>
      <c r="H15" s="20">
        <v>1409.684448</v>
      </c>
      <c r="I15" s="20">
        <v>13972.179789877298</v>
      </c>
      <c r="J15" s="20">
        <v>0</v>
      </c>
      <c r="K15" s="20">
        <v>965.79199999999992</v>
      </c>
      <c r="L15" s="20">
        <v>8637.9237596861858</v>
      </c>
      <c r="M15" s="20">
        <v>32406.85638223109</v>
      </c>
      <c r="N15" s="12">
        <v>0</v>
      </c>
      <c r="O15" s="13"/>
      <c r="P15" s="14">
        <f t="shared" si="0"/>
        <v>370730.09505024442</v>
      </c>
      <c r="Q15" s="15"/>
      <c r="R15" s="15"/>
      <c r="S15" s="15"/>
      <c r="T15" s="15"/>
      <c r="U15" s="15"/>
      <c r="V15" s="15"/>
      <c r="W15" s="16"/>
      <c r="X15" s="16"/>
      <c r="Y15" s="32"/>
    </row>
    <row r="16" spans="1:25" x14ac:dyDescent="0.25">
      <c r="B16" s="17">
        <v>9</v>
      </c>
      <c r="C16" s="18" t="s">
        <v>27</v>
      </c>
      <c r="D16" s="19">
        <v>95653.174710853811</v>
      </c>
      <c r="E16" s="20">
        <v>0</v>
      </c>
      <c r="F16" s="20">
        <v>2918.6484471025001</v>
      </c>
      <c r="G16" s="20">
        <v>523.64540799999997</v>
      </c>
      <c r="H16" s="20">
        <v>1231.5867359999997</v>
      </c>
      <c r="I16" s="20">
        <v>14570.433386638899</v>
      </c>
      <c r="J16" s="20">
        <v>0</v>
      </c>
      <c r="K16" s="20">
        <v>4827.3082176483404</v>
      </c>
      <c r="L16" s="20">
        <v>5591.7985265575453</v>
      </c>
      <c r="M16" s="20">
        <v>6743.8591780389133</v>
      </c>
      <c r="N16" s="12">
        <v>0</v>
      </c>
      <c r="O16" s="13">
        <v>14400</v>
      </c>
      <c r="P16" s="14">
        <f t="shared" si="0"/>
        <v>146460.45461084001</v>
      </c>
      <c r="Q16" s="15"/>
      <c r="R16" s="15"/>
      <c r="S16" s="15"/>
      <c r="T16" s="15"/>
      <c r="U16" s="15"/>
      <c r="V16" s="15"/>
      <c r="W16" s="16"/>
      <c r="X16" s="16"/>
      <c r="Y16" s="32"/>
    </row>
    <row r="17" spans="2:25" x14ac:dyDescent="0.25">
      <c r="B17" s="17">
        <v>10</v>
      </c>
      <c r="C17" s="18" t="s">
        <v>28</v>
      </c>
      <c r="D17" s="19">
        <v>1053486.2172507169</v>
      </c>
      <c r="E17" s="20">
        <v>23666.242641466084</v>
      </c>
      <c r="F17" s="20">
        <v>205935.87555834599</v>
      </c>
      <c r="G17" s="20">
        <v>53517.894188581631</v>
      </c>
      <c r="H17" s="20">
        <v>20360.962176000001</v>
      </c>
      <c r="I17" s="20">
        <v>54327.469425301839</v>
      </c>
      <c r="J17" s="20">
        <v>0</v>
      </c>
      <c r="K17" s="20">
        <v>3460.7889339897788</v>
      </c>
      <c r="L17" s="20">
        <v>26659.249525362753</v>
      </c>
      <c r="M17" s="20">
        <v>48801.382134887863</v>
      </c>
      <c r="N17" s="12">
        <v>0</v>
      </c>
      <c r="O17" s="13">
        <v>236000</v>
      </c>
      <c r="P17" s="14">
        <f t="shared" si="0"/>
        <v>1726216.0818346529</v>
      </c>
      <c r="Q17" s="15"/>
      <c r="R17" s="15"/>
      <c r="S17" s="15"/>
      <c r="T17" s="15"/>
      <c r="U17" s="15"/>
      <c r="V17" s="15"/>
      <c r="W17" s="16"/>
      <c r="X17" s="16"/>
      <c r="Y17" s="32"/>
    </row>
    <row r="18" spans="2:25" x14ac:dyDescent="0.25">
      <c r="B18" s="17">
        <v>11</v>
      </c>
      <c r="C18" s="18" t="s">
        <v>29</v>
      </c>
      <c r="D18" s="19">
        <v>839574.47122445994</v>
      </c>
      <c r="E18" s="20">
        <v>29611.27568229636</v>
      </c>
      <c r="F18" s="20">
        <v>239338.21524026818</v>
      </c>
      <c r="G18" s="20">
        <v>61466.128558411299</v>
      </c>
      <c r="H18" s="20">
        <v>35947.551888000002</v>
      </c>
      <c r="I18" s="20">
        <v>37724.27461251022</v>
      </c>
      <c r="J18" s="20">
        <v>21973.034905616794</v>
      </c>
      <c r="K18" s="20">
        <v>13130.62353595955</v>
      </c>
      <c r="L18" s="20">
        <v>19406.149319201213</v>
      </c>
      <c r="M18" s="20">
        <v>16105.764328417226</v>
      </c>
      <c r="N18" s="12">
        <v>0</v>
      </c>
      <c r="O18" s="13">
        <v>17900</v>
      </c>
      <c r="P18" s="14">
        <f t="shared" si="0"/>
        <v>1332177.4892951406</v>
      </c>
      <c r="Q18" s="15"/>
      <c r="R18" s="15"/>
      <c r="S18" s="15"/>
      <c r="T18" s="15"/>
      <c r="U18" s="15"/>
      <c r="V18" s="15"/>
      <c r="W18" s="16"/>
      <c r="X18" s="16"/>
      <c r="Y18" s="32"/>
    </row>
    <row r="19" spans="2:25" x14ac:dyDescent="0.25">
      <c r="B19" s="17">
        <v>12</v>
      </c>
      <c r="C19" s="18" t="s">
        <v>30</v>
      </c>
      <c r="D19" s="19">
        <v>738018.37018702843</v>
      </c>
      <c r="E19" s="20">
        <v>22144.539506495235</v>
      </c>
      <c r="F19" s="20">
        <v>182409.17023455972</v>
      </c>
      <c r="G19" s="20">
        <v>43979.578474909853</v>
      </c>
      <c r="H19" s="20">
        <v>11901.563376</v>
      </c>
      <c r="I19" s="20">
        <v>37029.185665809375</v>
      </c>
      <c r="J19" s="20">
        <v>27040</v>
      </c>
      <c r="K19" s="20">
        <v>4361.1979597726368</v>
      </c>
      <c r="L19" s="20">
        <v>9462.1318156830876</v>
      </c>
      <c r="M19" s="20">
        <v>63751.0353286276</v>
      </c>
      <c r="N19" s="12">
        <v>0</v>
      </c>
      <c r="O19" s="13"/>
      <c r="P19" s="14">
        <f t="shared" si="0"/>
        <v>1140096.7725488858</v>
      </c>
      <c r="Q19" s="15"/>
      <c r="R19" s="15"/>
      <c r="S19" s="15"/>
      <c r="T19" s="15"/>
      <c r="U19" s="15"/>
      <c r="V19" s="15"/>
      <c r="W19" s="16"/>
      <c r="X19" s="16"/>
      <c r="Y19" s="32"/>
    </row>
    <row r="20" spans="2:25" x14ac:dyDescent="0.25">
      <c r="B20" s="17">
        <v>13</v>
      </c>
      <c r="C20" s="18" t="s">
        <v>31</v>
      </c>
      <c r="D20" s="19">
        <v>143897.86553423735</v>
      </c>
      <c r="E20" s="20">
        <v>0</v>
      </c>
      <c r="F20" s="20">
        <v>9471.0400117303907</v>
      </c>
      <c r="G20" s="20">
        <v>1562.8910163838809</v>
      </c>
      <c r="H20" s="20">
        <v>0</v>
      </c>
      <c r="I20" s="20">
        <v>23097.819789877249</v>
      </c>
      <c r="J20" s="1">
        <v>0</v>
      </c>
      <c r="K20" s="20">
        <v>3867.9959124510124</v>
      </c>
      <c r="L20" s="20">
        <v>3117.1007523372218</v>
      </c>
      <c r="M20" s="20">
        <v>16920.380202232624</v>
      </c>
      <c r="N20" s="12">
        <v>0</v>
      </c>
      <c r="O20" s="13"/>
      <c r="P20" s="14">
        <f t="shared" si="0"/>
        <v>201935.09321924974</v>
      </c>
      <c r="Q20" s="15"/>
      <c r="R20" s="15"/>
      <c r="S20" s="15"/>
      <c r="T20" s="15"/>
      <c r="U20" s="15"/>
      <c r="V20" s="15"/>
      <c r="W20" s="16"/>
      <c r="X20" s="16"/>
      <c r="Y20" s="32"/>
    </row>
    <row r="21" spans="2:25" x14ac:dyDescent="0.25">
      <c r="B21" s="17">
        <v>14</v>
      </c>
      <c r="C21" s="18" t="s">
        <v>32</v>
      </c>
      <c r="D21" s="19">
        <v>93105.421785889514</v>
      </c>
      <c r="E21" s="20">
        <v>0</v>
      </c>
      <c r="F21" s="20">
        <v>24735.100699187464</v>
      </c>
      <c r="G21" s="20">
        <v>10597.645826439551</v>
      </c>
      <c r="H21" s="20">
        <v>5008.2937439999996</v>
      </c>
      <c r="I21" s="20">
        <v>21845.413711605255</v>
      </c>
      <c r="J21" s="20">
        <v>0</v>
      </c>
      <c r="K21" s="20">
        <v>20748.383807562503</v>
      </c>
      <c r="L21" s="20">
        <v>14913.380639727106</v>
      </c>
      <c r="M21" s="20">
        <v>3063.1357698649481</v>
      </c>
      <c r="N21" s="12">
        <v>0</v>
      </c>
      <c r="O21" s="13">
        <v>900</v>
      </c>
      <c r="P21" s="14">
        <f t="shared" si="0"/>
        <v>194916.77598427632</v>
      </c>
      <c r="Q21" s="15"/>
      <c r="R21" s="15"/>
      <c r="S21" s="15"/>
      <c r="T21" s="15"/>
      <c r="U21" s="15"/>
      <c r="V21" s="15"/>
      <c r="W21" s="16"/>
      <c r="X21" s="16"/>
      <c r="Y21" s="32"/>
    </row>
    <row r="22" spans="2:25" x14ac:dyDescent="0.25">
      <c r="B22" s="17">
        <v>15</v>
      </c>
      <c r="C22" s="18" t="s">
        <v>33</v>
      </c>
      <c r="D22" s="19">
        <v>253363.66409773519</v>
      </c>
      <c r="E22" s="20">
        <v>18809.993429569491</v>
      </c>
      <c r="F22" s="20">
        <v>86020.959930707366</v>
      </c>
      <c r="G22" s="20">
        <v>26494.114566098877</v>
      </c>
      <c r="H22" s="20">
        <v>6543.6299520000002</v>
      </c>
      <c r="I22" s="20">
        <v>32141.478596712601</v>
      </c>
      <c r="J22" s="20">
        <v>0</v>
      </c>
      <c r="K22" s="20">
        <v>7604.8468151895586</v>
      </c>
      <c r="L22" s="20">
        <v>8509.2581738144854</v>
      </c>
      <c r="M22" s="20">
        <v>10424.582586212868</v>
      </c>
      <c r="N22" s="12">
        <v>0</v>
      </c>
      <c r="O22" s="13">
        <v>25600</v>
      </c>
      <c r="P22" s="14">
        <f t="shared" si="0"/>
        <v>475512.52814804041</v>
      </c>
      <c r="Q22" s="15"/>
      <c r="R22" s="15"/>
      <c r="S22" s="15"/>
      <c r="T22" s="15"/>
      <c r="U22" s="15"/>
      <c r="V22" s="15"/>
      <c r="W22" s="16"/>
      <c r="X22" s="16"/>
      <c r="Y22" s="32"/>
    </row>
    <row r="23" spans="2:25" x14ac:dyDescent="0.25">
      <c r="B23" s="21">
        <v>16</v>
      </c>
      <c r="C23" s="18" t="s">
        <v>34</v>
      </c>
      <c r="D23" s="19">
        <v>257193.14737180236</v>
      </c>
      <c r="E23" s="20">
        <v>6719.4817894441749</v>
      </c>
      <c r="F23" s="20">
        <v>74612.29858939987</v>
      </c>
      <c r="G23" s="20">
        <v>9537.229538981308</v>
      </c>
      <c r="H23" s="20">
        <v>4014.8990400000002</v>
      </c>
      <c r="I23" s="20">
        <v>18597.098189117307</v>
      </c>
      <c r="J23" s="20">
        <v>0</v>
      </c>
      <c r="K23" s="20">
        <v>16551.088622941199</v>
      </c>
      <c r="L23" s="20">
        <v>21574.647664413336</v>
      </c>
      <c r="M23" s="20">
        <v>10795.80917261248</v>
      </c>
      <c r="N23" s="12">
        <v>0</v>
      </c>
      <c r="O23" s="13">
        <v>4100</v>
      </c>
      <c r="P23" s="14">
        <f t="shared" si="0"/>
        <v>423695.69997871201</v>
      </c>
      <c r="Q23" s="15"/>
      <c r="R23" s="15"/>
      <c r="S23" s="15"/>
      <c r="T23" s="15"/>
      <c r="U23" s="15"/>
      <c r="V23" s="15"/>
      <c r="W23" s="16"/>
      <c r="X23" s="16"/>
      <c r="Y23" s="32"/>
    </row>
    <row r="24" spans="2:25" x14ac:dyDescent="0.25">
      <c r="B24" s="17">
        <v>17</v>
      </c>
      <c r="C24" s="18" t="s">
        <v>35</v>
      </c>
      <c r="D24" s="19">
        <v>171207.43456045739</v>
      </c>
      <c r="E24" s="20">
        <v>7004.2055940816381</v>
      </c>
      <c r="F24" s="20">
        <f>35518.6372359642+1500</f>
        <v>37018.637235964197</v>
      </c>
      <c r="G24" s="20">
        <v>3702.7219209937684</v>
      </c>
      <c r="H24" s="20">
        <v>3188.7755520000001</v>
      </c>
      <c r="I24" s="20">
        <v>16483.751643221789</v>
      </c>
      <c r="J24" s="20">
        <v>0</v>
      </c>
      <c r="K24" s="20">
        <f>14609.356953608+2000</f>
        <v>16609.356953607999</v>
      </c>
      <c r="L24" s="20">
        <v>1769.5951564249967</v>
      </c>
      <c r="M24" s="20">
        <v>12320.154172612445</v>
      </c>
      <c r="N24" s="12">
        <v>0</v>
      </c>
      <c r="O24" s="13"/>
      <c r="P24" s="14">
        <f t="shared" si="0"/>
        <v>269304.6327893642</v>
      </c>
      <c r="Q24" s="15"/>
      <c r="R24" s="15"/>
      <c r="S24" s="15"/>
      <c r="T24" s="15"/>
      <c r="U24" s="15"/>
      <c r="V24" s="15"/>
      <c r="W24" s="16"/>
      <c r="X24" s="16"/>
      <c r="Y24" s="32"/>
    </row>
    <row r="25" spans="2:25" x14ac:dyDescent="0.25">
      <c r="B25" s="17">
        <v>18</v>
      </c>
      <c r="C25" s="18" t="s">
        <v>36</v>
      </c>
      <c r="D25" s="19">
        <v>143280.81732914454</v>
      </c>
      <c r="E25" s="20">
        <v>0</v>
      </c>
      <c r="F25" s="20">
        <v>15811.411648749758</v>
      </c>
      <c r="G25" s="20">
        <v>1053.310464383881</v>
      </c>
      <c r="H25" s="20">
        <v>670.97087999999997</v>
      </c>
      <c r="I25" s="20">
        <v>17138.604977007544</v>
      </c>
      <c r="J25" s="20">
        <v>0</v>
      </c>
      <c r="K25" s="20">
        <v>8523.6250507407349</v>
      </c>
      <c r="L25" s="20">
        <v>4955.3915042963172</v>
      </c>
      <c r="M25" s="20">
        <v>10795.80917261248</v>
      </c>
      <c r="N25" s="12">
        <v>0</v>
      </c>
      <c r="O25" s="13">
        <v>25000</v>
      </c>
      <c r="P25" s="14">
        <f t="shared" si="0"/>
        <v>227229.94102693524</v>
      </c>
      <c r="Q25" s="15"/>
      <c r="R25" s="15"/>
      <c r="S25" s="15"/>
      <c r="T25" s="15"/>
      <c r="U25" s="15"/>
      <c r="V25" s="15"/>
      <c r="W25" s="16"/>
      <c r="X25" s="16"/>
      <c r="Y25" s="32"/>
    </row>
    <row r="26" spans="2:25" x14ac:dyDescent="0.25">
      <c r="B26" s="17">
        <v>19</v>
      </c>
      <c r="C26" s="18" t="s">
        <v>37</v>
      </c>
      <c r="D26" s="19">
        <v>631796.65043044358</v>
      </c>
      <c r="E26" s="20">
        <v>0</v>
      </c>
      <c r="F26" s="20">
        <v>220245.769986122</v>
      </c>
      <c r="G26" s="20">
        <v>32778.267173646898</v>
      </c>
      <c r="H26" s="20">
        <v>10878.767567999999</v>
      </c>
      <c r="I26" s="20">
        <v>50881.431034197311</v>
      </c>
      <c r="J26" s="20">
        <v>0</v>
      </c>
      <c r="K26" s="20">
        <v>572</v>
      </c>
      <c r="L26" s="20">
        <v>0</v>
      </c>
      <c r="M26" s="20">
        <v>3877.7516436803462</v>
      </c>
      <c r="N26" s="12">
        <v>0</v>
      </c>
      <c r="O26" s="13">
        <v>37300</v>
      </c>
      <c r="P26" s="14">
        <f t="shared" si="0"/>
        <v>988330.63783609029</v>
      </c>
      <c r="Q26" s="15"/>
      <c r="R26" s="15"/>
      <c r="S26" s="15"/>
      <c r="T26" s="15"/>
      <c r="U26" s="15"/>
      <c r="V26" s="15"/>
      <c r="W26" s="16"/>
      <c r="X26" s="16"/>
      <c r="Y26" s="32"/>
    </row>
    <row r="27" spans="2:25" x14ac:dyDescent="0.25">
      <c r="B27" s="17">
        <v>20</v>
      </c>
      <c r="C27" s="18" t="s">
        <v>38</v>
      </c>
      <c r="D27" s="19">
        <v>271647.44505673234</v>
      </c>
      <c r="E27" s="20">
        <v>13241.934706079217</v>
      </c>
      <c r="F27" s="20">
        <v>76166.356529399869</v>
      </c>
      <c r="G27" s="20">
        <v>18016.215139885331</v>
      </c>
      <c r="H27" s="20">
        <v>7102.2153973920003</v>
      </c>
      <c r="I27" s="20">
        <v>18588.497448415499</v>
      </c>
      <c r="J27" s="20">
        <v>0</v>
      </c>
      <c r="K27" s="20">
        <v>965.79199999999992</v>
      </c>
      <c r="L27" s="20">
        <v>6221.3507096673302</v>
      </c>
      <c r="M27" s="20">
        <v>21415.719484221969</v>
      </c>
      <c r="N27" s="12">
        <v>0</v>
      </c>
      <c r="O27" s="13">
        <v>57000</v>
      </c>
      <c r="P27" s="14">
        <f t="shared" si="0"/>
        <v>490365.52647179348</v>
      </c>
      <c r="Q27" s="15"/>
      <c r="R27" s="15"/>
      <c r="S27" s="15"/>
      <c r="T27" s="15"/>
      <c r="U27" s="15"/>
      <c r="V27" s="15"/>
      <c r="W27" s="16"/>
      <c r="X27" s="16"/>
      <c r="Y27" s="32"/>
    </row>
    <row r="28" spans="2:25" x14ac:dyDescent="0.25">
      <c r="B28" s="17">
        <v>21</v>
      </c>
      <c r="C28" s="18" t="s">
        <v>39</v>
      </c>
      <c r="D28" s="19">
        <v>72250.454268538801</v>
      </c>
      <c r="E28" s="20">
        <v>0</v>
      </c>
      <c r="F28" s="20">
        <v>8779.6591764312725</v>
      </c>
      <c r="G28" s="20">
        <v>1590.0813438421255</v>
      </c>
      <c r="H28" s="20">
        <v>3092.62464</v>
      </c>
      <c r="I28" s="20">
        <v>14747.693711605298</v>
      </c>
      <c r="J28" s="20">
        <v>0</v>
      </c>
      <c r="K28" s="20">
        <v>3433.4076869375385</v>
      </c>
      <c r="L28" s="20">
        <v>8509.2581738144854</v>
      </c>
      <c r="M28" s="20">
        <v>10795.80917261248</v>
      </c>
      <c r="N28" s="12">
        <v>0</v>
      </c>
      <c r="O28" s="13">
        <v>17000</v>
      </c>
      <c r="P28" s="14">
        <f t="shared" si="0"/>
        <v>140198.98817378201</v>
      </c>
      <c r="Q28" s="15"/>
      <c r="R28" s="15"/>
      <c r="S28" s="15"/>
      <c r="T28" s="15"/>
      <c r="U28" s="15"/>
      <c r="V28" s="15"/>
      <c r="W28" s="16"/>
      <c r="X28" s="16"/>
      <c r="Y28" s="32"/>
    </row>
    <row r="29" spans="2:25" x14ac:dyDescent="0.25">
      <c r="B29" s="17">
        <v>22</v>
      </c>
      <c r="C29" s="18" t="s">
        <v>40</v>
      </c>
      <c r="D29" s="19">
        <v>166387.79531131525</v>
      </c>
      <c r="E29" s="20">
        <v>0</v>
      </c>
      <c r="F29" s="20">
        <v>28349.387642005899</v>
      </c>
      <c r="G29" s="20">
        <v>5828.4879696036569</v>
      </c>
      <c r="H29" s="20">
        <v>1953.910944</v>
      </c>
      <c r="I29" s="20">
        <v>14570.433386638899</v>
      </c>
      <c r="J29" s="20">
        <v>0</v>
      </c>
      <c r="K29" s="20">
        <v>8135.6646942202296</v>
      </c>
      <c r="L29" s="20">
        <v>11170.821598747956</v>
      </c>
      <c r="M29" s="20">
        <v>3063.1357698649481</v>
      </c>
      <c r="N29" s="12">
        <v>0</v>
      </c>
      <c r="O29" s="13"/>
      <c r="P29" s="14">
        <f t="shared" si="0"/>
        <v>239459.63731639684</v>
      </c>
      <c r="Q29" s="15"/>
      <c r="R29" s="15"/>
      <c r="S29" s="15"/>
      <c r="T29" s="15"/>
      <c r="U29" s="15"/>
      <c r="V29" s="15"/>
      <c r="W29" s="16"/>
      <c r="X29" s="16"/>
      <c r="Y29" s="32"/>
    </row>
    <row r="30" spans="2:25" x14ac:dyDescent="0.25">
      <c r="B30" s="17">
        <v>23</v>
      </c>
      <c r="C30" s="18" t="s">
        <v>41</v>
      </c>
      <c r="D30" s="19">
        <v>143570.83672297126</v>
      </c>
      <c r="E30" s="20">
        <v>10115.088030027931</v>
      </c>
      <c r="F30" s="20">
        <v>34820.831882862403</v>
      </c>
      <c r="G30" s="20">
        <v>5828.4879696036569</v>
      </c>
      <c r="H30" s="20">
        <v>4433.4737760000007</v>
      </c>
      <c r="I30" s="20">
        <v>17400.13317185708</v>
      </c>
      <c r="J30" s="20">
        <v>0</v>
      </c>
      <c r="K30" s="20">
        <v>16711.263652756497</v>
      </c>
      <c r="L30" s="20">
        <v>9908.5575619962892</v>
      </c>
      <c r="M30" s="20">
        <v>19240.392136456292</v>
      </c>
      <c r="N30" s="12">
        <v>0</v>
      </c>
      <c r="O30" s="13"/>
      <c r="P30" s="14">
        <f t="shared" si="0"/>
        <v>262029.06490453138</v>
      </c>
      <c r="Q30" s="15"/>
      <c r="R30" s="15"/>
      <c r="S30" s="15"/>
      <c r="T30" s="15"/>
      <c r="U30" s="15"/>
      <c r="V30" s="15"/>
      <c r="W30" s="16"/>
      <c r="X30" s="16"/>
      <c r="Y30" s="32"/>
    </row>
    <row r="31" spans="2:25" x14ac:dyDescent="0.25">
      <c r="B31" s="17">
        <v>24</v>
      </c>
      <c r="C31" s="18" t="s">
        <v>42</v>
      </c>
      <c r="D31" s="19">
        <v>73959.498831772988</v>
      </c>
      <c r="E31" s="20">
        <v>0</v>
      </c>
      <c r="F31" s="20">
        <v>11685.6479642996</v>
      </c>
      <c r="G31" s="20">
        <v>1576.9558723838809</v>
      </c>
      <c r="H31" s="20">
        <v>0</v>
      </c>
      <c r="I31" s="20">
        <v>14570.433386638899</v>
      </c>
      <c r="J31" s="20">
        <v>0</v>
      </c>
      <c r="K31" s="20">
        <v>1870.0088215580556</v>
      </c>
      <c r="L31" s="20">
        <v>1918.2155801105739</v>
      </c>
      <c r="M31" s="20">
        <v>11610.425046427879</v>
      </c>
      <c r="N31" s="12">
        <v>0</v>
      </c>
      <c r="O31" s="13"/>
      <c r="P31" s="14">
        <f t="shared" si="0"/>
        <v>117191.18550319188</v>
      </c>
      <c r="Q31" s="15"/>
      <c r="R31" s="15"/>
      <c r="S31" s="15"/>
      <c r="T31" s="15"/>
      <c r="U31" s="15"/>
      <c r="V31" s="15"/>
      <c r="W31" s="16"/>
      <c r="X31" s="16"/>
      <c r="Y31" s="32"/>
    </row>
    <row r="32" spans="2:25" x14ac:dyDescent="0.25">
      <c r="B32" s="17">
        <v>25</v>
      </c>
      <c r="C32" s="18" t="s">
        <v>43</v>
      </c>
      <c r="D32" s="19">
        <v>532061.55277083686</v>
      </c>
      <c r="E32" s="20">
        <v>22777.904370997199</v>
      </c>
      <c r="F32" s="20">
        <v>153721.99340116724</v>
      </c>
      <c r="G32" s="20">
        <v>46099.324875135848</v>
      </c>
      <c r="H32" s="20">
        <v>20413.408127999999</v>
      </c>
      <c r="I32" s="20">
        <v>32729.524791398602</v>
      </c>
      <c r="J32" s="20">
        <v>0</v>
      </c>
      <c r="K32" s="20">
        <v>16374.529207035057</v>
      </c>
      <c r="L32" s="20">
        <v>7264.5369153105512</v>
      </c>
      <c r="M32" s="20">
        <v>49100.30439694797</v>
      </c>
      <c r="N32" s="12">
        <v>0</v>
      </c>
      <c r="O32" s="13"/>
      <c r="P32" s="14">
        <f t="shared" si="0"/>
        <v>880543.07885682932</v>
      </c>
      <c r="Q32" s="15"/>
      <c r="R32" s="15"/>
      <c r="S32" s="15"/>
      <c r="T32" s="15"/>
      <c r="U32" s="15"/>
      <c r="V32" s="15"/>
      <c r="W32" s="16"/>
      <c r="X32" s="16"/>
      <c r="Y32" s="32"/>
    </row>
    <row r="33" spans="2:25" x14ac:dyDescent="0.25">
      <c r="B33" s="17">
        <v>26</v>
      </c>
      <c r="C33" s="18" t="s">
        <v>44</v>
      </c>
      <c r="D33" s="19">
        <v>348047.0773704655</v>
      </c>
      <c r="E33" s="20">
        <v>0</v>
      </c>
      <c r="F33" s="20">
        <v>88994.537250183857</v>
      </c>
      <c r="G33" s="20">
        <v>17479.444260427084</v>
      </c>
      <c r="H33" s="20">
        <v>3931.8596159999997</v>
      </c>
      <c r="I33" s="20">
        <v>20563.716900056766</v>
      </c>
      <c r="J33" s="20">
        <v>0</v>
      </c>
      <c r="K33" s="20">
        <v>6456.6208413315708</v>
      </c>
      <c r="L33" s="20">
        <v>7893.6706680967536</v>
      </c>
      <c r="M33" s="20">
        <v>17734.996076048013</v>
      </c>
      <c r="N33" s="12">
        <v>0</v>
      </c>
      <c r="O33" s="13">
        <v>40500</v>
      </c>
      <c r="P33" s="14">
        <f t="shared" si="0"/>
        <v>551601.92298260948</v>
      </c>
      <c r="Q33" s="15"/>
      <c r="R33" s="15"/>
      <c r="S33" s="15"/>
      <c r="T33" s="15"/>
      <c r="U33" s="15"/>
      <c r="V33" s="15"/>
      <c r="W33" s="16"/>
      <c r="X33" s="16"/>
      <c r="Y33" s="32"/>
    </row>
    <row r="34" spans="2:25" x14ac:dyDescent="0.25">
      <c r="B34" s="17">
        <v>27</v>
      </c>
      <c r="C34" s="18" t="s">
        <v>45</v>
      </c>
      <c r="D34" s="19">
        <v>201616.12882813602</v>
      </c>
      <c r="E34" s="20">
        <v>0</v>
      </c>
      <c r="F34" s="20">
        <v>64201.781013887397</v>
      </c>
      <c r="G34" s="20">
        <v>19605.210309036982</v>
      </c>
      <c r="H34" s="20">
        <v>7500.1044320000001</v>
      </c>
      <c r="I34" s="20">
        <v>15918.472278000925</v>
      </c>
      <c r="J34" s="20">
        <v>2729.2007745716237</v>
      </c>
      <c r="K34" s="20">
        <v>1595.216066867921</v>
      </c>
      <c r="L34" s="20">
        <v>2234.7227677548617</v>
      </c>
      <c r="M34" s="20">
        <v>14476.532580786448</v>
      </c>
      <c r="N34" s="12">
        <v>0</v>
      </c>
      <c r="O34" s="13"/>
      <c r="P34" s="14">
        <f t="shared" si="0"/>
        <v>329877.36905104219</v>
      </c>
      <c r="Q34" s="15"/>
      <c r="R34" s="15"/>
      <c r="S34" s="15"/>
      <c r="T34" s="15"/>
      <c r="U34" s="15"/>
      <c r="V34" s="15"/>
      <c r="W34" s="16"/>
      <c r="X34" s="16"/>
      <c r="Y34" s="32"/>
    </row>
    <row r="35" spans="2:25" x14ac:dyDescent="0.25">
      <c r="B35" s="17">
        <v>28</v>
      </c>
      <c r="C35" s="18" t="s">
        <v>46</v>
      </c>
      <c r="D35" s="19">
        <v>382070.89451081457</v>
      </c>
      <c r="E35" s="20">
        <v>20233.143533400063</v>
      </c>
      <c r="F35" s="20">
        <v>96643.814922777674</v>
      </c>
      <c r="G35" s="20">
        <v>33381.932648470291</v>
      </c>
      <c r="H35" s="20">
        <v>5337.1735680000002</v>
      </c>
      <c r="I35" s="20">
        <v>59154.561420714286</v>
      </c>
      <c r="J35" s="20">
        <v>2600.3591604280227</v>
      </c>
      <c r="K35" s="20">
        <v>12348.674545120901</v>
      </c>
      <c r="L35" s="20">
        <v>21329.273631778211</v>
      </c>
      <c r="M35" s="20">
        <v>6743.8591780389133</v>
      </c>
      <c r="N35" s="12">
        <v>0</v>
      </c>
      <c r="O35" s="13"/>
      <c r="P35" s="14">
        <f t="shared" si="0"/>
        <v>639843.68711954285</v>
      </c>
      <c r="Q35" s="15"/>
      <c r="R35" s="15"/>
      <c r="S35" s="15"/>
      <c r="T35" s="15"/>
      <c r="U35" s="15"/>
      <c r="V35" s="15"/>
      <c r="W35" s="16"/>
      <c r="X35" s="16"/>
      <c r="Y35" s="32"/>
    </row>
    <row r="36" spans="2:25" x14ac:dyDescent="0.25">
      <c r="B36" s="17">
        <v>29</v>
      </c>
      <c r="C36" s="18" t="s">
        <v>47</v>
      </c>
      <c r="D36" s="19">
        <v>279514.30985740491</v>
      </c>
      <c r="E36" s="20">
        <v>0</v>
      </c>
      <c r="F36" s="20">
        <v>89379.355025628392</v>
      </c>
      <c r="G36" s="20">
        <v>24599.190660653101</v>
      </c>
      <c r="H36" s="20">
        <v>16510.673124000001</v>
      </c>
      <c r="I36" s="20">
        <v>17284.139018170481</v>
      </c>
      <c r="J36" s="20">
        <v>0</v>
      </c>
      <c r="K36" s="20">
        <v>3077.7179997918984</v>
      </c>
      <c r="L36" s="20">
        <v>4296.7926067571789</v>
      </c>
      <c r="M36" s="20">
        <v>22230.33535803737</v>
      </c>
      <c r="N36" s="12">
        <v>0</v>
      </c>
      <c r="O36" s="13">
        <v>10500</v>
      </c>
      <c r="P36" s="14">
        <f t="shared" si="0"/>
        <v>467392.5136504434</v>
      </c>
      <c r="Q36" s="15"/>
      <c r="R36" s="15"/>
      <c r="S36" s="15"/>
      <c r="T36" s="15"/>
      <c r="U36" s="15"/>
      <c r="V36" s="15"/>
      <c r="W36" s="16"/>
      <c r="X36" s="16"/>
      <c r="Y36" s="32"/>
    </row>
    <row r="37" spans="2:25" x14ac:dyDescent="0.25">
      <c r="B37" s="17">
        <v>30</v>
      </c>
      <c r="C37" s="18" t="s">
        <v>48</v>
      </c>
      <c r="D37" s="19">
        <v>406808.16761609272</v>
      </c>
      <c r="E37" s="20">
        <v>9680.6093576738094</v>
      </c>
      <c r="F37" s="20">
        <v>106308.80170027461</v>
      </c>
      <c r="G37" s="20">
        <v>29143.526022708767</v>
      </c>
      <c r="H37" s="20">
        <v>18859.098400000003</v>
      </c>
      <c r="I37" s="20">
        <v>40694.966351961382</v>
      </c>
      <c r="J37" s="20">
        <v>0</v>
      </c>
      <c r="K37" s="20">
        <v>8541.8216929088157</v>
      </c>
      <c r="L37" s="20">
        <v>5745.59311357962</v>
      </c>
      <c r="M37" s="20">
        <v>24674.18297948355</v>
      </c>
      <c r="N37" s="12">
        <v>0</v>
      </c>
      <c r="O37" s="13">
        <v>8100</v>
      </c>
      <c r="P37" s="14">
        <f t="shared" si="0"/>
        <v>658556.76723468315</v>
      </c>
      <c r="Q37" s="15"/>
      <c r="R37" s="15"/>
      <c r="S37" s="15"/>
      <c r="T37" s="15"/>
      <c r="U37" s="15"/>
      <c r="V37" s="15"/>
      <c r="W37" s="16"/>
      <c r="X37" s="16"/>
      <c r="Y37" s="32"/>
    </row>
    <row r="38" spans="2:25" x14ac:dyDescent="0.25">
      <c r="B38" s="17">
        <v>31</v>
      </c>
      <c r="C38" s="18" t="s">
        <v>49</v>
      </c>
      <c r="D38" s="19">
        <v>49113.890366547865</v>
      </c>
      <c r="E38" s="20">
        <v>0</v>
      </c>
      <c r="F38" s="20">
        <v>6462.8408265597291</v>
      </c>
      <c r="G38" s="20">
        <v>1576.9558723838809</v>
      </c>
      <c r="H38" s="20">
        <v>1242.512976</v>
      </c>
      <c r="I38" s="20">
        <v>14570.433386638899</v>
      </c>
      <c r="J38" s="20">
        <v>0</v>
      </c>
      <c r="K38" s="20">
        <v>2930.8668751339433</v>
      </c>
      <c r="L38" s="20">
        <v>7050.5277706426305</v>
      </c>
      <c r="M38" s="20">
        <v>3071.590803464946</v>
      </c>
      <c r="N38" s="12">
        <v>0</v>
      </c>
      <c r="O38" s="13">
        <v>5300</v>
      </c>
      <c r="P38" s="14">
        <f t="shared" si="0"/>
        <v>91319.61887737189</v>
      </c>
      <c r="Q38" s="15"/>
      <c r="R38" s="15"/>
      <c r="S38" s="15"/>
      <c r="T38" s="15"/>
      <c r="U38" s="15"/>
      <c r="V38" s="15"/>
      <c r="W38" s="16"/>
      <c r="X38" s="16"/>
      <c r="Y38" s="32"/>
    </row>
    <row r="39" spans="2:25" x14ac:dyDescent="0.25">
      <c r="B39" s="17">
        <v>32</v>
      </c>
      <c r="C39" s="18" t="s">
        <v>50</v>
      </c>
      <c r="D39" s="19">
        <v>330723.27813520463</v>
      </c>
      <c r="E39" s="20">
        <v>0</v>
      </c>
      <c r="F39" s="20">
        <v>73191.942043282485</v>
      </c>
      <c r="G39" s="20">
        <v>10591.626178055671</v>
      </c>
      <c r="H39" s="20">
        <v>3411.6708480000002</v>
      </c>
      <c r="I39" s="20">
        <v>15555.218189117359</v>
      </c>
      <c r="J39" s="20">
        <v>0</v>
      </c>
      <c r="K39" s="20">
        <v>9509.1988467583378</v>
      </c>
      <c r="L39" s="20">
        <v>26738.972672416432</v>
      </c>
      <c r="M39" s="20">
        <v>14476.532580786448</v>
      </c>
      <c r="N39" s="12">
        <v>0</v>
      </c>
      <c r="O39" s="13">
        <v>3600</v>
      </c>
      <c r="P39" s="14">
        <f t="shared" si="0"/>
        <v>487798.43949362135</v>
      </c>
      <c r="Q39" s="15"/>
      <c r="R39" s="15"/>
      <c r="S39" s="15"/>
      <c r="T39" s="15"/>
      <c r="U39" s="15"/>
      <c r="V39" s="15"/>
      <c r="W39" s="16"/>
      <c r="X39" s="16"/>
      <c r="Y39" s="32"/>
    </row>
    <row r="40" spans="2:25" x14ac:dyDescent="0.25">
      <c r="B40" s="17">
        <v>33</v>
      </c>
      <c r="C40" s="18" t="s">
        <v>51</v>
      </c>
      <c r="D40" s="19">
        <v>500773.00633473054</v>
      </c>
      <c r="E40" s="20">
        <v>9628.2201776205147</v>
      </c>
      <c r="F40" s="20">
        <v>147904.39045067239</v>
      </c>
      <c r="G40" s="20">
        <v>32846.247943702539</v>
      </c>
      <c r="H40" s="20">
        <v>12325.601232000001</v>
      </c>
      <c r="I40" s="20">
        <v>16334.927419586498</v>
      </c>
      <c r="J40" s="20">
        <v>0</v>
      </c>
      <c r="K40" s="20">
        <v>1876.8448159231821</v>
      </c>
      <c r="L40" s="20">
        <v>8136.9490718536626</v>
      </c>
      <c r="M40" s="20">
        <v>50729.536144578735</v>
      </c>
      <c r="N40" s="12">
        <v>0</v>
      </c>
      <c r="O40" s="13"/>
      <c r="P40" s="14">
        <f t="shared" si="0"/>
        <v>780555.72359066794</v>
      </c>
      <c r="Q40" s="15"/>
      <c r="R40" s="15"/>
      <c r="S40" s="15"/>
      <c r="T40" s="15"/>
      <c r="U40" s="15"/>
      <c r="V40" s="15"/>
      <c r="W40" s="16"/>
      <c r="X40" s="16"/>
      <c r="Y40" s="32"/>
    </row>
    <row r="41" spans="2:25" x14ac:dyDescent="0.25">
      <c r="B41" s="17">
        <v>34</v>
      </c>
      <c r="C41" s="18" t="s">
        <v>52</v>
      </c>
      <c r="D41" s="19">
        <v>350041.51167733537</v>
      </c>
      <c r="E41" s="20">
        <v>4380.1910105427614</v>
      </c>
      <c r="F41" s="20">
        <v>62438.779190212401</v>
      </c>
      <c r="G41" s="20">
        <v>3179.0765129937686</v>
      </c>
      <c r="H41" s="22">
        <v>5709.858095999999</v>
      </c>
      <c r="I41" s="20">
        <v>30017.403805298836</v>
      </c>
      <c r="J41" s="20">
        <v>0</v>
      </c>
      <c r="K41" s="20">
        <v>18174.1769119932</v>
      </c>
      <c r="L41" s="20">
        <v>14334.930274085849</v>
      </c>
      <c r="M41" s="20">
        <v>14255.88679405863</v>
      </c>
      <c r="N41" s="12">
        <v>0</v>
      </c>
      <c r="O41" s="13">
        <v>5700</v>
      </c>
      <c r="P41" s="14">
        <f t="shared" si="0"/>
        <v>508231.81427252077</v>
      </c>
      <c r="Q41" s="15"/>
      <c r="R41" s="15"/>
      <c r="S41" s="15"/>
      <c r="T41" s="15"/>
      <c r="U41" s="15"/>
      <c r="V41" s="15"/>
      <c r="W41" s="16"/>
      <c r="X41" s="16"/>
      <c r="Y41" s="32"/>
    </row>
    <row r="42" spans="2:25" x14ac:dyDescent="0.25">
      <c r="B42" s="17">
        <v>35</v>
      </c>
      <c r="C42" s="18" t="s">
        <v>53</v>
      </c>
      <c r="D42" s="19">
        <v>359341.24574461055</v>
      </c>
      <c r="E42" s="20">
        <v>0</v>
      </c>
      <c r="F42" s="20">
        <v>83795.822058261212</v>
      </c>
      <c r="G42" s="20">
        <v>4226.3673289937688</v>
      </c>
      <c r="H42" s="20">
        <v>11142.676847199999</v>
      </c>
      <c r="I42" s="20">
        <v>14570.433386638899</v>
      </c>
      <c r="J42" s="20">
        <v>0</v>
      </c>
      <c r="K42" s="20">
        <v>6248.3806118076973</v>
      </c>
      <c r="L42" s="20">
        <v>9629.7995122424709</v>
      </c>
      <c r="M42" s="20">
        <v>42975.733367327746</v>
      </c>
      <c r="N42" s="12">
        <v>0</v>
      </c>
      <c r="O42" s="13"/>
      <c r="P42" s="14">
        <f t="shared" si="0"/>
        <v>531930.4588570823</v>
      </c>
      <c r="Q42" s="15"/>
      <c r="R42" s="15"/>
      <c r="S42" s="15"/>
      <c r="T42" s="15"/>
      <c r="U42" s="15"/>
      <c r="V42" s="15"/>
      <c r="W42" s="16"/>
      <c r="X42" s="16"/>
      <c r="Y42" s="32"/>
    </row>
    <row r="43" spans="2:25" x14ac:dyDescent="0.25">
      <c r="B43" s="17">
        <v>36</v>
      </c>
      <c r="C43" s="18" t="s">
        <v>54</v>
      </c>
      <c r="D43" s="19">
        <v>188512.65004163244</v>
      </c>
      <c r="E43" s="20">
        <v>0</v>
      </c>
      <c r="F43" s="20">
        <v>62732.635942049907</v>
      </c>
      <c r="G43" s="20">
        <v>16426.133796043207</v>
      </c>
      <c r="H43" s="20">
        <v>7301.0476208</v>
      </c>
      <c r="I43" s="20">
        <v>16273.062679871602</v>
      </c>
      <c r="J43" s="20">
        <v>0</v>
      </c>
      <c r="K43" s="20">
        <v>3116.2403485802347</v>
      </c>
      <c r="L43" s="20">
        <v>7951.7443924803911</v>
      </c>
      <c r="M43" s="20">
        <v>14476.532580786448</v>
      </c>
      <c r="N43" s="12">
        <v>0</v>
      </c>
      <c r="O43" s="13"/>
      <c r="P43" s="14">
        <f t="shared" si="0"/>
        <v>316790.04740224424</v>
      </c>
      <c r="Q43" s="15"/>
      <c r="R43" s="15"/>
      <c r="S43" s="15"/>
      <c r="T43" s="15"/>
      <c r="U43" s="15"/>
      <c r="V43" s="15"/>
      <c r="W43" s="16"/>
      <c r="X43" s="16"/>
      <c r="Y43" s="32"/>
    </row>
    <row r="44" spans="2:25" x14ac:dyDescent="0.25">
      <c r="B44" s="17">
        <v>37</v>
      </c>
      <c r="C44" s="18" t="s">
        <v>55</v>
      </c>
      <c r="D44" s="19">
        <v>224223.84733592518</v>
      </c>
      <c r="E44" s="20">
        <v>13120.072917694382</v>
      </c>
      <c r="F44" s="20">
        <v>59298.902962049906</v>
      </c>
      <c r="G44" s="20">
        <v>19605.210309036982</v>
      </c>
      <c r="H44" s="20">
        <v>7936.5528000000004</v>
      </c>
      <c r="I44" s="20">
        <v>17750.972253152806</v>
      </c>
      <c r="J44" s="20">
        <v>0</v>
      </c>
      <c r="K44" s="20">
        <v>9767.4038695666495</v>
      </c>
      <c r="L44" s="20">
        <v>27913.263182493185</v>
      </c>
      <c r="M44" s="20">
        <v>12828.269172612445</v>
      </c>
      <c r="N44" s="12">
        <v>0</v>
      </c>
      <c r="O44" s="13"/>
      <c r="P44" s="14">
        <f t="shared" si="0"/>
        <v>392444.49480253155</v>
      </c>
      <c r="Q44" s="15"/>
      <c r="R44" s="15"/>
      <c r="S44" s="15"/>
      <c r="T44" s="15"/>
      <c r="U44" s="15"/>
      <c r="V44" s="15"/>
      <c r="W44" s="16"/>
      <c r="X44" s="16"/>
      <c r="Y44" s="32"/>
    </row>
    <row r="45" spans="2:25" x14ac:dyDescent="0.25">
      <c r="B45" s="17">
        <v>38</v>
      </c>
      <c r="C45" s="18" t="s">
        <v>56</v>
      </c>
      <c r="D45" s="19">
        <v>123853.06252677437</v>
      </c>
      <c r="E45" s="20">
        <v>0</v>
      </c>
      <c r="F45" s="20">
        <v>34239.2413652299</v>
      </c>
      <c r="G45" s="20">
        <v>5298.8229132197757</v>
      </c>
      <c r="H45" s="20">
        <v>8095.4552640000011</v>
      </c>
      <c r="I45" s="20">
        <v>14773.225386638849</v>
      </c>
      <c r="J45" s="20">
        <v>0</v>
      </c>
      <c r="K45" s="20">
        <v>3551.5428898884375</v>
      </c>
      <c r="L45" s="20">
        <v>4862.4327454282338</v>
      </c>
      <c r="M45" s="20">
        <v>3071.590803464946</v>
      </c>
      <c r="N45" s="12">
        <v>0</v>
      </c>
      <c r="O45" s="13">
        <v>12000</v>
      </c>
      <c r="P45" s="14">
        <f t="shared" si="0"/>
        <v>209745.37389464446</v>
      </c>
      <c r="Q45" s="15"/>
      <c r="R45" s="15"/>
      <c r="S45" s="15"/>
      <c r="T45" s="15"/>
      <c r="U45" s="15"/>
      <c r="V45" s="15"/>
      <c r="W45" s="16"/>
      <c r="X45" s="16"/>
      <c r="Y45" s="32"/>
    </row>
    <row r="46" spans="2:25" x14ac:dyDescent="0.25">
      <c r="B46" s="17">
        <v>39</v>
      </c>
      <c r="C46" s="18" t="s">
        <v>57</v>
      </c>
      <c r="D46" s="19">
        <v>238153.38066147311</v>
      </c>
      <c r="E46" s="20">
        <v>22779.291376639907</v>
      </c>
      <c r="F46" s="20">
        <v>51284.633083109897</v>
      </c>
      <c r="G46" s="20">
        <v>17955.798852427099</v>
      </c>
      <c r="H46" s="20">
        <v>8213.4586560000007</v>
      </c>
      <c r="I46" s="20">
        <v>23149.569890075119</v>
      </c>
      <c r="J46" s="20">
        <v>0</v>
      </c>
      <c r="K46" s="20">
        <v>16509.530049663299</v>
      </c>
      <c r="L46" s="20">
        <v>20789.322333166914</v>
      </c>
      <c r="M46" s="20">
        <v>16508.992580786431</v>
      </c>
      <c r="N46" s="12">
        <v>0</v>
      </c>
      <c r="O46" s="13"/>
      <c r="P46" s="14">
        <f t="shared" si="0"/>
        <v>415343.9774833417</v>
      </c>
      <c r="Q46" s="15"/>
      <c r="R46" s="15"/>
      <c r="S46" s="15"/>
      <c r="T46" s="15"/>
      <c r="U46" s="15"/>
      <c r="V46" s="15"/>
      <c r="W46" s="16"/>
      <c r="X46" s="16"/>
      <c r="Y46" s="32"/>
    </row>
    <row r="47" spans="2:25" x14ac:dyDescent="0.25">
      <c r="B47" s="17">
        <v>40</v>
      </c>
      <c r="C47" s="18" t="s">
        <v>58</v>
      </c>
      <c r="D47" s="19">
        <v>154218.79692650813</v>
      </c>
      <c r="E47" s="20">
        <v>0</v>
      </c>
      <c r="F47" s="20">
        <v>45344.18463127243</v>
      </c>
      <c r="G47" s="20">
        <v>13247.057283049438</v>
      </c>
      <c r="H47" s="20">
        <v>3870.6726720000001</v>
      </c>
      <c r="I47" s="20">
        <v>19821.92267987155</v>
      </c>
      <c r="J47" s="20">
        <v>0</v>
      </c>
      <c r="K47" s="20">
        <v>1144</v>
      </c>
      <c r="L47" s="20">
        <v>2003.4119348871413</v>
      </c>
      <c r="M47" s="20">
        <v>16088.430671861428</v>
      </c>
      <c r="N47" s="12">
        <v>0</v>
      </c>
      <c r="O47" s="13"/>
      <c r="P47" s="14">
        <f t="shared" si="0"/>
        <v>255738.47679945012</v>
      </c>
      <c r="Q47" s="15"/>
      <c r="R47" s="15"/>
      <c r="S47" s="15"/>
      <c r="T47" s="15"/>
      <c r="U47" s="15"/>
      <c r="V47" s="15"/>
      <c r="W47" s="16"/>
      <c r="X47" s="16"/>
      <c r="Y47" s="32"/>
    </row>
    <row r="48" spans="2:25" x14ac:dyDescent="0.25">
      <c r="B48" s="17">
        <v>41</v>
      </c>
      <c r="C48" s="18" t="s">
        <v>59</v>
      </c>
      <c r="D48" s="19">
        <v>161372.53525725869</v>
      </c>
      <c r="E48" s="20">
        <v>0</v>
      </c>
      <c r="F48" s="20">
        <v>41634.029576467306</v>
      </c>
      <c r="G48" s="20">
        <v>5292.803264835894</v>
      </c>
      <c r="H48" s="20">
        <v>4186.1762777760005</v>
      </c>
      <c r="I48" s="20">
        <v>15254.431790944056</v>
      </c>
      <c r="J48" s="20">
        <v>0</v>
      </c>
      <c r="K48" s="20">
        <v>1570.8185793019748</v>
      </c>
      <c r="L48" s="20">
        <v>4777.3152085519532</v>
      </c>
      <c r="M48" s="20">
        <v>10795.80917261248</v>
      </c>
      <c r="N48" s="12">
        <v>0</v>
      </c>
      <c r="O48" s="13">
        <v>12000</v>
      </c>
      <c r="P48" s="14">
        <f t="shared" si="0"/>
        <v>256883.91912774829</v>
      </c>
      <c r="Q48" s="15"/>
      <c r="R48" s="15"/>
      <c r="S48" s="15"/>
      <c r="T48" s="15"/>
      <c r="U48" s="15"/>
      <c r="V48" s="15"/>
      <c r="W48" s="16"/>
      <c r="X48" s="16"/>
      <c r="Y48" s="32"/>
    </row>
    <row r="49" spans="2:25" x14ac:dyDescent="0.25">
      <c r="B49" s="17">
        <v>42</v>
      </c>
      <c r="C49" s="18" t="s">
        <v>60</v>
      </c>
      <c r="D49" s="19">
        <v>140282.8820017965</v>
      </c>
      <c r="E49" s="20">
        <v>6833.3713112991609</v>
      </c>
      <c r="F49" s="20">
        <v>23500.464166819966</v>
      </c>
      <c r="G49" s="20">
        <v>5298.8229132197757</v>
      </c>
      <c r="H49" s="20">
        <v>5126.6547944000004</v>
      </c>
      <c r="I49" s="20">
        <v>18166.46727345368</v>
      </c>
      <c r="J49" s="20">
        <v>0</v>
      </c>
      <c r="K49" s="20">
        <v>6289.2750603483719</v>
      </c>
      <c r="L49" s="20">
        <v>7536.7716247288363</v>
      </c>
      <c r="M49" s="20">
        <v>10795.80917261248</v>
      </c>
      <c r="N49" s="12">
        <v>0</v>
      </c>
      <c r="O49" s="13">
        <v>9700</v>
      </c>
      <c r="P49" s="14">
        <f t="shared" si="0"/>
        <v>233530.51831867875</v>
      </c>
      <c r="Q49" s="15"/>
      <c r="R49" s="15"/>
      <c r="S49" s="15"/>
      <c r="T49" s="15"/>
      <c r="U49" s="15"/>
      <c r="V49" s="15"/>
      <c r="W49" s="16"/>
      <c r="X49" s="16"/>
      <c r="Y49" s="32"/>
    </row>
    <row r="50" spans="2:25" x14ac:dyDescent="0.25">
      <c r="B50" s="17">
        <v>43</v>
      </c>
      <c r="C50" s="18" t="s">
        <v>61</v>
      </c>
      <c r="D50" s="19">
        <v>432109.37550995004</v>
      </c>
      <c r="E50" s="20">
        <v>0</v>
      </c>
      <c r="F50" s="20">
        <f>140542.441190738+2500</f>
        <v>143042.441190738</v>
      </c>
      <c r="G50" s="20">
        <v>7942.2147214457818</v>
      </c>
      <c r="H50" s="20">
        <v>10341.096815999999</v>
      </c>
      <c r="I50" s="20">
        <v>20430.651622380552</v>
      </c>
      <c r="J50" s="20">
        <v>0</v>
      </c>
      <c r="K50" s="20">
        <v>18310.721953967201</v>
      </c>
      <c r="L50" s="20">
        <v>22616.387329768935</v>
      </c>
      <c r="M50" s="20">
        <v>11610.425046427827</v>
      </c>
      <c r="N50" s="12">
        <v>0</v>
      </c>
      <c r="O50" s="13"/>
      <c r="P50" s="14">
        <f t="shared" si="0"/>
        <v>666403.31419067853</v>
      </c>
      <c r="Q50" s="15"/>
      <c r="R50" s="15"/>
      <c r="S50" s="15"/>
      <c r="T50" s="15"/>
      <c r="U50" s="15"/>
      <c r="V50" s="15"/>
      <c r="W50" s="16"/>
      <c r="X50" s="16"/>
      <c r="Y50" s="32"/>
    </row>
    <row r="51" spans="2:25" x14ac:dyDescent="0.25">
      <c r="B51" s="17">
        <v>44</v>
      </c>
      <c r="C51" s="23" t="s">
        <v>62</v>
      </c>
      <c r="D51" s="19">
        <v>117328.10916585031</v>
      </c>
      <c r="E51" s="20">
        <v>0</v>
      </c>
      <c r="F51" s="20">
        <v>28756.034988657499</v>
      </c>
      <c r="G51" s="20">
        <v>7243.4318476355365</v>
      </c>
      <c r="H51" s="20">
        <v>5513.806544</v>
      </c>
      <c r="I51" s="20">
        <v>16133.307369617536</v>
      </c>
      <c r="J51" s="20">
        <v>0</v>
      </c>
      <c r="K51" s="20">
        <v>4301.0696816200898</v>
      </c>
      <c r="L51" s="20">
        <v>3787.1491089798378</v>
      </c>
      <c r="M51" s="20">
        <v>3884.5748034649446</v>
      </c>
      <c r="N51" s="12">
        <v>0</v>
      </c>
      <c r="O51" s="13"/>
      <c r="P51" s="14">
        <f t="shared" si="0"/>
        <v>186947.48350982578</v>
      </c>
      <c r="Q51" s="15"/>
      <c r="R51" s="15"/>
      <c r="S51" s="15"/>
      <c r="T51" s="15"/>
      <c r="U51" s="15"/>
      <c r="V51" s="15"/>
      <c r="W51" s="16"/>
      <c r="X51" s="16"/>
      <c r="Y51" s="32"/>
    </row>
    <row r="52" spans="2:25" x14ac:dyDescent="0.25">
      <c r="B52" s="17">
        <v>45</v>
      </c>
      <c r="C52" s="23" t="s">
        <v>63</v>
      </c>
      <c r="D52" s="19">
        <v>207977.61107704442</v>
      </c>
      <c r="E52" s="20">
        <v>0</v>
      </c>
      <c r="F52" s="20">
        <v>46389.964648807298</v>
      </c>
      <c r="G52" s="20">
        <v>5286.7836164520131</v>
      </c>
      <c r="H52" s="20">
        <v>3908.4427840000003</v>
      </c>
      <c r="I52" s="20">
        <v>17079.801711605251</v>
      </c>
      <c r="J52" s="20">
        <v>0</v>
      </c>
      <c r="K52" s="20">
        <v>8277.7183557118697</v>
      </c>
      <c r="L52" s="20">
        <v>20377.904484535666</v>
      </c>
      <c r="M52" s="20">
        <v>12828.269172612445</v>
      </c>
      <c r="N52" s="12">
        <v>0</v>
      </c>
      <c r="O52" s="13">
        <v>6800</v>
      </c>
      <c r="P52" s="14">
        <f t="shared" si="0"/>
        <v>328926.49585076899</v>
      </c>
      <c r="Q52" s="15"/>
      <c r="R52" s="15"/>
      <c r="S52" s="15"/>
      <c r="T52" s="15"/>
      <c r="U52" s="15"/>
      <c r="V52" s="15"/>
      <c r="W52" s="16"/>
      <c r="X52" s="16"/>
      <c r="Y52" s="32"/>
    </row>
    <row r="53" spans="2:25" x14ac:dyDescent="0.25">
      <c r="B53" s="17">
        <v>46</v>
      </c>
      <c r="C53" s="23" t="s">
        <v>64</v>
      </c>
      <c r="D53" s="19">
        <v>132139.56754496702</v>
      </c>
      <c r="E53" s="20">
        <v>14236.190231873248</v>
      </c>
      <c r="F53" s="20">
        <v>33055.62707576</v>
      </c>
      <c r="G53" s="20">
        <v>13247.057283049438</v>
      </c>
      <c r="H53" s="20">
        <v>7987.8565760000001</v>
      </c>
      <c r="I53" s="20">
        <v>20277.747388580028</v>
      </c>
      <c r="J53" s="20">
        <v>0</v>
      </c>
      <c r="K53" s="20">
        <v>13467.9885404383</v>
      </c>
      <c r="L53" s="20">
        <v>7138.6844330270405</v>
      </c>
      <c r="M53" s="20">
        <v>3063.1357698649481</v>
      </c>
      <c r="N53" s="12">
        <v>0</v>
      </c>
      <c r="O53" s="13">
        <v>2700</v>
      </c>
      <c r="P53" s="14">
        <f t="shared" si="0"/>
        <v>247313.85484356005</v>
      </c>
      <c r="Q53" s="15"/>
      <c r="R53" s="15"/>
      <c r="S53" s="15"/>
      <c r="T53" s="15"/>
      <c r="U53" s="15"/>
      <c r="V53" s="15"/>
      <c r="W53" s="16"/>
      <c r="X53" s="16"/>
      <c r="Y53" s="32"/>
    </row>
    <row r="54" spans="2:25" x14ac:dyDescent="0.25">
      <c r="B54" s="17">
        <v>47</v>
      </c>
      <c r="C54" s="23" t="s">
        <v>65</v>
      </c>
      <c r="D54" s="19">
        <v>41721.006426539847</v>
      </c>
      <c r="E54" s="20">
        <v>0</v>
      </c>
      <c r="F54" s="20">
        <v>6364.1263765724898</v>
      </c>
      <c r="G54" s="20">
        <v>324.57359999999994</v>
      </c>
      <c r="H54" s="20">
        <v>0</v>
      </c>
      <c r="I54" s="20">
        <v>19468.154640622954</v>
      </c>
      <c r="J54" s="20">
        <v>0</v>
      </c>
      <c r="K54" s="20">
        <v>947.57440796159108</v>
      </c>
      <c r="L54" s="20">
        <v>344.04708927403357</v>
      </c>
      <c r="M54" s="20">
        <v>6111.825769864945</v>
      </c>
      <c r="N54" s="12">
        <v>0</v>
      </c>
      <c r="O54" s="13"/>
      <c r="P54" s="14">
        <f t="shared" si="0"/>
        <v>75281.308310835855</v>
      </c>
      <c r="Q54" s="15"/>
      <c r="R54" s="15"/>
      <c r="S54" s="15"/>
      <c r="T54" s="15"/>
      <c r="U54" s="15"/>
      <c r="V54" s="15"/>
      <c r="W54" s="16"/>
      <c r="X54" s="16"/>
      <c r="Y54" s="32"/>
    </row>
    <row r="55" spans="2:25" x14ac:dyDescent="0.25">
      <c r="B55" s="17">
        <v>48</v>
      </c>
      <c r="C55" s="23" t="s">
        <v>66</v>
      </c>
      <c r="D55" s="19">
        <v>132830.87642078209</v>
      </c>
      <c r="E55" s="20">
        <v>0</v>
      </c>
      <c r="F55" s="20">
        <v>32122.600342751921</v>
      </c>
      <c r="G55" s="20">
        <v>2643.3918082260066</v>
      </c>
      <c r="H55" s="20">
        <v>2539.6571519999998</v>
      </c>
      <c r="I55" s="20">
        <v>14570.433386638899</v>
      </c>
      <c r="J55" s="20">
        <v>0</v>
      </c>
      <c r="K55" s="20">
        <v>1144</v>
      </c>
      <c r="L55" s="20">
        <v>4375.874778827646</v>
      </c>
      <c r="M55" s="20">
        <v>7558.4750518542996</v>
      </c>
      <c r="N55" s="12">
        <v>0</v>
      </c>
      <c r="O55" s="13"/>
      <c r="P55" s="14">
        <f t="shared" si="0"/>
        <v>197785.30894108088</v>
      </c>
      <c r="Q55" s="15"/>
      <c r="R55" s="15"/>
      <c r="S55" s="15"/>
      <c r="T55" s="15"/>
      <c r="U55" s="15"/>
      <c r="V55" s="15"/>
      <c r="W55" s="16"/>
      <c r="X55" s="16"/>
      <c r="Y55" s="32"/>
    </row>
    <row r="56" spans="2:25" x14ac:dyDescent="0.25">
      <c r="B56" s="17">
        <v>49</v>
      </c>
      <c r="C56" s="23" t="s">
        <v>67</v>
      </c>
      <c r="D56" s="19">
        <v>175752.76322591602</v>
      </c>
      <c r="E56" s="20">
        <v>0</v>
      </c>
      <c r="F56" s="20">
        <v>33857.690042306749</v>
      </c>
      <c r="G56" s="20">
        <v>6352.1333776036554</v>
      </c>
      <c r="H56" s="20">
        <v>2580.0842399999997</v>
      </c>
      <c r="I56" s="20">
        <v>13972.179789877298</v>
      </c>
      <c r="J56" s="20">
        <v>0</v>
      </c>
      <c r="K56" s="20">
        <v>1546.4210917360283</v>
      </c>
      <c r="L56" s="20">
        <v>0</v>
      </c>
      <c r="M56" s="20">
        <v>10795.80917261248</v>
      </c>
      <c r="N56" s="12">
        <v>0</v>
      </c>
      <c r="O56" s="13">
        <v>16300</v>
      </c>
      <c r="P56" s="14">
        <f t="shared" si="0"/>
        <v>261157.08094005223</v>
      </c>
      <c r="Q56" s="15"/>
      <c r="R56" s="15"/>
      <c r="S56" s="15"/>
      <c r="T56" s="15"/>
      <c r="U56" s="15"/>
      <c r="V56" s="15"/>
      <c r="W56" s="16"/>
      <c r="X56" s="16"/>
      <c r="Y56" s="32"/>
    </row>
    <row r="57" spans="2:25" x14ac:dyDescent="0.25">
      <c r="B57" s="17">
        <v>50</v>
      </c>
      <c r="C57" s="23" t="s">
        <v>68</v>
      </c>
      <c r="D57" s="19">
        <v>161020.84040081565</v>
      </c>
      <c r="E57" s="20">
        <v>19123.954190359229</v>
      </c>
      <c r="F57" s="20">
        <v>47860.689438374931</v>
      </c>
      <c r="G57" s="20">
        <v>13776.72233943332</v>
      </c>
      <c r="H57" s="20">
        <v>3924.111504</v>
      </c>
      <c r="I57" s="20">
        <v>19884.862074569533</v>
      </c>
      <c r="J57" s="20">
        <v>0</v>
      </c>
      <c r="K57" s="20">
        <v>2806.1152238847735</v>
      </c>
      <c r="L57" s="20">
        <v>0</v>
      </c>
      <c r="M57" s="20">
        <v>6743.8591780389133</v>
      </c>
      <c r="N57" s="12">
        <v>0</v>
      </c>
      <c r="O57" s="13">
        <v>42600</v>
      </c>
      <c r="P57" s="14">
        <f t="shared" si="0"/>
        <v>317741.15434947633</v>
      </c>
      <c r="Q57" s="15"/>
      <c r="R57" s="15"/>
      <c r="S57" s="15"/>
      <c r="T57" s="15"/>
      <c r="U57" s="15"/>
      <c r="V57" s="15"/>
      <c r="W57" s="16"/>
      <c r="X57" s="16"/>
      <c r="Y57" s="32"/>
    </row>
    <row r="58" spans="2:25" x14ac:dyDescent="0.25">
      <c r="B58" s="17">
        <v>51</v>
      </c>
      <c r="C58" s="23" t="s">
        <v>69</v>
      </c>
      <c r="D58" s="19">
        <v>205226.46696146537</v>
      </c>
      <c r="E58" s="20">
        <v>0</v>
      </c>
      <c r="F58" s="20">
        <v>29415.566226041199</v>
      </c>
      <c r="G58" s="20">
        <v>4763.1382084520137</v>
      </c>
      <c r="H58" s="20">
        <v>10329.8138872</v>
      </c>
      <c r="I58" s="20">
        <v>16598.35338663885</v>
      </c>
      <c r="J58" s="20">
        <v>0</v>
      </c>
      <c r="K58" s="20">
        <v>4946.7274988921845</v>
      </c>
      <c r="L58" s="20">
        <v>3037.1759241857421</v>
      </c>
      <c r="M58" s="20">
        <v>16915.484580786433</v>
      </c>
      <c r="N58" s="12">
        <v>0</v>
      </c>
      <c r="O58" s="13"/>
      <c r="P58" s="14">
        <f t="shared" si="0"/>
        <v>291232.72667366173</v>
      </c>
      <c r="Q58" s="15"/>
      <c r="R58" s="15"/>
      <c r="S58" s="15"/>
      <c r="T58" s="15"/>
      <c r="U58" s="15"/>
      <c r="V58" s="15"/>
      <c r="W58" s="16"/>
      <c r="X58" s="16"/>
      <c r="Y58" s="32"/>
    </row>
    <row r="59" spans="2:25" x14ac:dyDescent="0.25">
      <c r="B59" s="17">
        <v>52</v>
      </c>
      <c r="C59" s="23" t="s">
        <v>70</v>
      </c>
      <c r="D59" s="19">
        <v>170327.39452220488</v>
      </c>
      <c r="E59" s="20">
        <v>0</v>
      </c>
      <c r="F59" s="20">
        <v>40229.608251623504</v>
      </c>
      <c r="G59" s="20">
        <v>6888.9042570619022</v>
      </c>
      <c r="H59" s="20">
        <v>3259.7961120000004</v>
      </c>
      <c r="I59" s="20">
        <v>19041.979789877249</v>
      </c>
      <c r="J59" s="20">
        <v>0</v>
      </c>
      <c r="K59" s="20">
        <v>965.79199999999992</v>
      </c>
      <c r="L59" s="20">
        <v>52.774379676093133</v>
      </c>
      <c r="M59" s="20">
        <v>6743.8591780389133</v>
      </c>
      <c r="N59" s="12">
        <v>0</v>
      </c>
      <c r="O59" s="13">
        <v>21200</v>
      </c>
      <c r="P59" s="14">
        <f t="shared" si="0"/>
        <v>268710.10849048255</v>
      </c>
      <c r="Q59" s="15"/>
      <c r="R59" s="15"/>
      <c r="S59" s="15"/>
      <c r="T59" s="15"/>
      <c r="U59" s="15"/>
      <c r="V59" s="15"/>
      <c r="W59" s="16"/>
      <c r="X59" s="16"/>
      <c r="Y59" s="32"/>
    </row>
    <row r="60" spans="2:25" x14ac:dyDescent="0.25">
      <c r="B60" s="17">
        <v>53</v>
      </c>
      <c r="C60" s="23" t="s">
        <v>71</v>
      </c>
      <c r="D60" s="19">
        <v>792748.04469986295</v>
      </c>
      <c r="E60" s="20">
        <v>60260.084908691635</v>
      </c>
      <c r="F60" s="20">
        <v>138817.93567434727</v>
      </c>
      <c r="G60" s="20">
        <v>56167.305645191525</v>
      </c>
      <c r="H60" s="20">
        <v>27015.046896000003</v>
      </c>
      <c r="I60" s="20">
        <v>43755.621891210962</v>
      </c>
      <c r="J60" s="20">
        <v>37233.041039204123</v>
      </c>
      <c r="K60" s="20">
        <v>12285.649422840163</v>
      </c>
      <c r="L60" s="20">
        <v>20697.496002072068</v>
      </c>
      <c r="M60" s="20">
        <v>30355.364721687896</v>
      </c>
      <c r="N60" s="12">
        <v>0</v>
      </c>
      <c r="O60" s="13">
        <v>16000</v>
      </c>
      <c r="P60" s="14">
        <f t="shared" si="0"/>
        <v>1235335.5909011087</v>
      </c>
      <c r="Q60" s="15"/>
      <c r="R60" s="15"/>
      <c r="S60" s="15"/>
      <c r="T60" s="15"/>
      <c r="U60" s="15"/>
      <c r="V60" s="15"/>
      <c r="W60" s="16"/>
      <c r="X60" s="16"/>
      <c r="Y60" s="32"/>
    </row>
    <row r="61" spans="2:25" x14ac:dyDescent="0.25">
      <c r="B61" s="17">
        <v>54</v>
      </c>
      <c r="C61" s="23" t="s">
        <v>72</v>
      </c>
      <c r="D61" s="19">
        <v>146454.80525736485</v>
      </c>
      <c r="E61" s="20">
        <v>11533.591878254432</v>
      </c>
      <c r="F61" s="20">
        <v>37638.449812332437</v>
      </c>
      <c r="G61" s="20">
        <v>11832.11340501753</v>
      </c>
      <c r="H61" s="20">
        <v>10049.9722664</v>
      </c>
      <c r="I61" s="20">
        <v>20321.078241132716</v>
      </c>
      <c r="J61" s="20">
        <v>0</v>
      </c>
      <c r="K61" s="20">
        <v>9679.8454332564288</v>
      </c>
      <c r="L61" s="20">
        <v>13972.163933493619</v>
      </c>
      <c r="M61" s="20">
        <v>15876.959172612445</v>
      </c>
      <c r="N61" s="12">
        <v>0</v>
      </c>
      <c r="O61" s="13"/>
      <c r="P61" s="14">
        <f t="shared" si="0"/>
        <v>277358.97939986445</v>
      </c>
      <c r="Q61" s="15"/>
      <c r="R61" s="15"/>
      <c r="S61" s="15"/>
      <c r="T61" s="15"/>
      <c r="U61" s="15"/>
      <c r="V61" s="15"/>
      <c r="W61" s="16"/>
      <c r="X61" s="16"/>
      <c r="Y61" s="32"/>
    </row>
    <row r="62" spans="2:25" x14ac:dyDescent="0.25">
      <c r="B62" s="17">
        <v>55</v>
      </c>
      <c r="C62" s="23" t="s">
        <v>73</v>
      </c>
      <c r="D62" s="19">
        <v>99757.092073761713</v>
      </c>
      <c r="E62" s="20">
        <v>7004.2055940816381</v>
      </c>
      <c r="F62" s="20">
        <v>35092.930847597447</v>
      </c>
      <c r="G62" s="20">
        <v>8477.8994262135438</v>
      </c>
      <c r="H62" s="20">
        <v>3844.4496959999997</v>
      </c>
      <c r="I62" s="20">
        <v>15124.587273453735</v>
      </c>
      <c r="J62" s="20">
        <v>0</v>
      </c>
      <c r="K62" s="20">
        <v>5512.1881470500621</v>
      </c>
      <c r="L62" s="20">
        <v>6807.4058435995275</v>
      </c>
      <c r="M62" s="20">
        <f>3067.36328666495+3</f>
        <v>3070.36328666495</v>
      </c>
      <c r="N62" s="12">
        <v>0</v>
      </c>
      <c r="O62" s="13">
        <v>16000</v>
      </c>
      <c r="P62" s="14">
        <f t="shared" si="0"/>
        <v>200691.12218842263</v>
      </c>
      <c r="Q62" s="15"/>
      <c r="R62" s="15"/>
      <c r="S62" s="15"/>
      <c r="T62" s="15"/>
      <c r="U62" s="15"/>
      <c r="V62" s="15"/>
      <c r="W62" s="16"/>
      <c r="X62" s="16"/>
      <c r="Y62" s="32"/>
    </row>
    <row r="63" spans="2:25" x14ac:dyDescent="0.25">
      <c r="B63" s="17">
        <v>56</v>
      </c>
      <c r="C63" s="23" t="s">
        <v>74</v>
      </c>
      <c r="D63" s="19">
        <v>3008634.2917451309</v>
      </c>
      <c r="E63" s="20">
        <v>93585.297898679099</v>
      </c>
      <c r="F63" s="20">
        <v>648251.07258159586</v>
      </c>
      <c r="G63" s="20">
        <v>274476.20285058906</v>
      </c>
      <c r="H63" s="20">
        <v>95522.43923199999</v>
      </c>
      <c r="I63" s="20">
        <v>125518.03654328994</v>
      </c>
      <c r="J63" s="20">
        <v>0</v>
      </c>
      <c r="K63" s="20">
        <v>10713.262009410066</v>
      </c>
      <c r="L63" s="20">
        <v>21864.780991717413</v>
      </c>
      <c r="M63" s="20">
        <v>23023.821857349369</v>
      </c>
      <c r="N63" s="20">
        <v>32000</v>
      </c>
      <c r="O63" s="13"/>
      <c r="P63" s="14">
        <f t="shared" si="0"/>
        <v>4333589.205709761</v>
      </c>
      <c r="Q63" s="15"/>
      <c r="R63" s="15"/>
      <c r="S63" s="15"/>
      <c r="T63" s="15"/>
      <c r="U63" s="15"/>
      <c r="V63" s="15"/>
      <c r="W63" s="16"/>
      <c r="X63" s="16"/>
      <c r="Y63" s="32"/>
    </row>
    <row r="64" spans="2:25" x14ac:dyDescent="0.25">
      <c r="B64" s="17">
        <v>57</v>
      </c>
      <c r="C64" s="23" t="s">
        <v>75</v>
      </c>
      <c r="D64" s="19">
        <v>244678.54734310409</v>
      </c>
      <c r="E64" s="20">
        <v>0</v>
      </c>
      <c r="F64" s="24">
        <v>45903.629826537399</v>
      </c>
      <c r="G64" s="24">
        <v>12186.640995591191</v>
      </c>
      <c r="H64" s="20">
        <v>3892.5251520000002</v>
      </c>
      <c r="I64" s="20">
        <v>18206.907325590193</v>
      </c>
      <c r="J64" s="20">
        <v>0</v>
      </c>
      <c r="K64" s="20">
        <v>16058.3523695775</v>
      </c>
      <c r="L64" s="20">
        <v>9631.4233928057438</v>
      </c>
      <c r="M64" s="20">
        <v>3572</v>
      </c>
      <c r="N64" s="20">
        <v>0</v>
      </c>
      <c r="O64" s="13"/>
      <c r="P64" s="14">
        <f t="shared" si="0"/>
        <v>354130.02640520612</v>
      </c>
      <c r="Q64" s="15"/>
      <c r="R64" s="15"/>
      <c r="S64" s="15"/>
      <c r="T64" s="15"/>
      <c r="U64" s="15"/>
      <c r="V64" s="15"/>
      <c r="W64" s="16"/>
      <c r="X64" s="16"/>
      <c r="Y64" s="32"/>
    </row>
    <row r="65" spans="2:25" x14ac:dyDescent="0.25">
      <c r="B65" s="17">
        <v>58</v>
      </c>
      <c r="C65" s="23" t="s">
        <v>76</v>
      </c>
      <c r="D65" s="19">
        <v>164070.13633863686</v>
      </c>
      <c r="E65" s="20">
        <v>0</v>
      </c>
      <c r="F65" s="20">
        <v>50194.316781120477</v>
      </c>
      <c r="G65" s="20">
        <v>523.64540799999997</v>
      </c>
      <c r="H65" s="20">
        <v>1739.8861327999998</v>
      </c>
      <c r="I65" s="20">
        <v>14703.378630363697</v>
      </c>
      <c r="J65" s="20">
        <v>0</v>
      </c>
      <c r="K65" s="20">
        <v>947.57440796159108</v>
      </c>
      <c r="L65" s="20">
        <v>4162.30260987161</v>
      </c>
      <c r="M65" s="20">
        <v>20157.714322990792</v>
      </c>
      <c r="N65" s="20">
        <v>0</v>
      </c>
      <c r="O65" s="13"/>
      <c r="P65" s="14">
        <f t="shared" si="0"/>
        <v>256498.95463174506</v>
      </c>
      <c r="Q65" s="15"/>
      <c r="R65" s="15"/>
      <c r="S65" s="15"/>
      <c r="T65" s="15"/>
      <c r="U65" s="15"/>
      <c r="V65" s="15"/>
      <c r="W65" s="16"/>
      <c r="X65" s="16"/>
      <c r="Y65" s="32"/>
    </row>
    <row r="66" spans="2:25" x14ac:dyDescent="0.25">
      <c r="B66" s="17">
        <v>59</v>
      </c>
      <c r="C66" s="23" t="s">
        <v>77</v>
      </c>
      <c r="D66" s="19">
        <v>267764.10389769956</v>
      </c>
      <c r="E66" s="20">
        <v>9077.4672791547309</v>
      </c>
      <c r="F66" s="20">
        <v>42501.290484169942</v>
      </c>
      <c r="G66" s="20">
        <v>1047.2908159999999</v>
      </c>
      <c r="H66" s="20">
        <v>2559.3243839999996</v>
      </c>
      <c r="I66" s="20">
        <v>13972.179789877298</v>
      </c>
      <c r="J66" s="20">
        <v>19957.599999999999</v>
      </c>
      <c r="K66" s="20">
        <v>7184.0714112340092</v>
      </c>
      <c r="L66" s="20">
        <v>6305.9640437991266</v>
      </c>
      <c r="M66" s="20">
        <v>13239.656794058657</v>
      </c>
      <c r="N66" s="20">
        <v>0</v>
      </c>
      <c r="O66" s="13">
        <v>2200</v>
      </c>
      <c r="P66" s="14">
        <f t="shared" si="0"/>
        <v>385808.94889999344</v>
      </c>
      <c r="Q66" s="15"/>
      <c r="R66" s="15"/>
      <c r="S66" s="15"/>
      <c r="T66" s="15"/>
      <c r="U66" s="15"/>
      <c r="V66" s="15"/>
      <c r="W66" s="16"/>
      <c r="X66" s="16"/>
      <c r="Y66" s="32"/>
    </row>
    <row r="67" spans="2:25" x14ac:dyDescent="0.25">
      <c r="B67" s="17">
        <v>60</v>
      </c>
      <c r="C67" s="23" t="s">
        <v>78</v>
      </c>
      <c r="D67" s="19">
        <v>674396.06410277169</v>
      </c>
      <c r="E67" s="20">
        <v>26823.369082504832</v>
      </c>
      <c r="F67" s="20">
        <v>218703.74827031966</v>
      </c>
      <c r="G67" s="20">
        <v>69413.276753550468</v>
      </c>
      <c r="H67" s="20">
        <v>34574.034947200002</v>
      </c>
      <c r="I67" s="20">
        <v>45685.239297520558</v>
      </c>
      <c r="J67" s="20">
        <v>0</v>
      </c>
      <c r="K67" s="20">
        <v>6458.7227986551834</v>
      </c>
      <c r="L67" s="20">
        <v>3002.1706365589121</v>
      </c>
      <c r="M67" s="20">
        <v>42793.462968125379</v>
      </c>
      <c r="N67" s="20">
        <v>0</v>
      </c>
      <c r="O67" s="13"/>
      <c r="P67" s="14">
        <f t="shared" si="0"/>
        <v>1121850.088857207</v>
      </c>
      <c r="Q67" s="15"/>
      <c r="R67" s="15"/>
      <c r="S67" s="15"/>
      <c r="T67" s="15"/>
      <c r="U67" s="15"/>
      <c r="V67" s="15"/>
      <c r="W67" s="16"/>
      <c r="X67" s="16"/>
      <c r="Y67" s="32"/>
    </row>
    <row r="68" spans="2:25" ht="15.75" thickBot="1" x14ac:dyDescent="0.3">
      <c r="B68" s="26">
        <v>61</v>
      </c>
      <c r="C68" s="23" t="s">
        <v>79</v>
      </c>
      <c r="D68" s="19">
        <v>150689.22422825955</v>
      </c>
      <c r="E68" s="20">
        <v>0</v>
      </c>
      <c r="F68" s="20">
        <v>46066.552815315532</v>
      </c>
      <c r="G68" s="20">
        <v>2643.3918082260066</v>
      </c>
      <c r="H68" s="20">
        <v>5453.1212047999998</v>
      </c>
      <c r="I68" s="20">
        <v>13972.179789877298</v>
      </c>
      <c r="J68" s="20">
        <v>0</v>
      </c>
      <c r="K68" s="20">
        <v>962.21600000000001</v>
      </c>
      <c r="L68" s="20">
        <v>539.69050408827968</v>
      </c>
      <c r="M68" s="20">
        <v>10795.80917261248</v>
      </c>
      <c r="N68" s="20">
        <v>0</v>
      </c>
      <c r="O68" s="13">
        <v>24100</v>
      </c>
      <c r="P68" s="14">
        <f t="shared" si="0"/>
        <v>255222.1855231791</v>
      </c>
      <c r="Q68" s="15"/>
      <c r="R68" s="15"/>
      <c r="S68" s="15"/>
      <c r="T68" s="15"/>
      <c r="U68" s="15"/>
      <c r="V68" s="15"/>
      <c r="W68" s="16"/>
      <c r="X68" s="16"/>
      <c r="Y68" s="32"/>
    </row>
    <row r="69" spans="2:25" ht="15.75" thickBot="1" x14ac:dyDescent="0.3">
      <c r="B69" s="36" t="s">
        <v>6</v>
      </c>
      <c r="C69" s="37"/>
      <c r="D69" s="27">
        <f t="shared" ref="D69:O69" si="1">SUM(D8:D68)</f>
        <v>19509311.262190007</v>
      </c>
      <c r="E69" s="27">
        <f>SUM(E8:E68)</f>
        <v>540723.93958802335</v>
      </c>
      <c r="F69" s="27">
        <f>SUM(F8:F68)</f>
        <v>4774404.5796681913</v>
      </c>
      <c r="G69" s="27">
        <f t="shared" si="1"/>
        <v>1191378.771648</v>
      </c>
      <c r="H69" s="27">
        <f t="shared" si="1"/>
        <v>541289.29804956797</v>
      </c>
      <c r="I69" s="27">
        <f t="shared" si="1"/>
        <v>1452478.7420276152</v>
      </c>
      <c r="J69" s="27">
        <f t="shared" si="1"/>
        <v>136236.64790388677</v>
      </c>
      <c r="K69" s="27">
        <f t="shared" si="1"/>
        <v>429286.78586867219</v>
      </c>
      <c r="L69" s="27">
        <f t="shared" si="1"/>
        <v>580368.41692292655</v>
      </c>
      <c r="M69" s="27">
        <f t="shared" si="1"/>
        <v>993521.50925768982</v>
      </c>
      <c r="N69" s="27">
        <f t="shared" si="1"/>
        <v>32000</v>
      </c>
      <c r="O69" s="27">
        <f t="shared" si="1"/>
        <v>700000</v>
      </c>
      <c r="P69" s="27">
        <f>SUM(P8:P68)</f>
        <v>30880999.953124583</v>
      </c>
      <c r="Q69" s="28"/>
      <c r="R69" s="28"/>
      <c r="S69" s="28"/>
      <c r="T69" s="15"/>
      <c r="U69" s="15"/>
      <c r="V69" s="15"/>
    </row>
    <row r="70" spans="2:25" x14ac:dyDescent="0.25">
      <c r="F70" s="15"/>
      <c r="G70" s="15"/>
      <c r="K70" s="15"/>
      <c r="M70" s="15"/>
      <c r="S70" s="29"/>
    </row>
    <row r="71" spans="2:25" x14ac:dyDescent="0.25">
      <c r="D71" s="15"/>
      <c r="J71" s="15"/>
      <c r="Q71" s="15"/>
      <c r="S71" s="29"/>
    </row>
    <row r="72" spans="2:25" x14ac:dyDescent="0.25">
      <c r="D72" s="15"/>
      <c r="E72" s="15"/>
      <c r="J72" s="35"/>
      <c r="L72" s="15"/>
      <c r="P72" s="15"/>
      <c r="R72" s="25"/>
      <c r="S72" s="15"/>
    </row>
    <row r="73" spans="2:25" x14ac:dyDescent="0.25">
      <c r="J73" s="15"/>
      <c r="P73" s="15"/>
      <c r="Q73" s="15"/>
      <c r="R73" s="25"/>
      <c r="S73" s="15"/>
    </row>
    <row r="74" spans="2:25" x14ac:dyDescent="0.25"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R74" s="25"/>
      <c r="S74" s="15"/>
    </row>
    <row r="75" spans="2:25" x14ac:dyDescent="0.25">
      <c r="D75" s="15"/>
      <c r="F75" s="15"/>
      <c r="L75" s="15"/>
      <c r="P75" s="15"/>
      <c r="Q75" s="15"/>
      <c r="R75" s="25"/>
      <c r="S75" s="15"/>
      <c r="T75" s="33"/>
    </row>
    <row r="76" spans="2:25" x14ac:dyDescent="0.25">
      <c r="D76" s="15"/>
      <c r="F76" s="30"/>
      <c r="R76" s="25"/>
      <c r="S76" s="15"/>
      <c r="T76" s="33"/>
    </row>
    <row r="77" spans="2:25" x14ac:dyDescent="0.25">
      <c r="C77" s="34"/>
      <c r="D77" s="15"/>
      <c r="F77" s="15"/>
      <c r="R77" s="15"/>
      <c r="S77" s="15"/>
    </row>
    <row r="78" spans="2:25" x14ac:dyDescent="0.25">
      <c r="S78" s="15"/>
    </row>
    <row r="79" spans="2:25" x14ac:dyDescent="0.25">
      <c r="S79" s="15"/>
    </row>
    <row r="80" spans="2:25" x14ac:dyDescent="0.25">
      <c r="D80" s="15"/>
      <c r="F80" s="15"/>
      <c r="G80" s="15"/>
      <c r="H80" s="15"/>
      <c r="I80" s="15"/>
      <c r="K80" s="15"/>
      <c r="M80" s="15"/>
      <c r="O80" s="15"/>
      <c r="P80" s="15"/>
      <c r="S80" s="15"/>
    </row>
    <row r="81" spans="6:19" x14ac:dyDescent="0.25">
      <c r="S81" s="15"/>
    </row>
    <row r="82" spans="6:19" x14ac:dyDescent="0.25"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S82" s="15"/>
    </row>
    <row r="84" spans="6:19" x14ac:dyDescent="0.25"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</sheetData>
  <mergeCells count="18">
    <mergeCell ref="A2:P2"/>
    <mergeCell ref="L4:P4"/>
    <mergeCell ref="B5:B7"/>
    <mergeCell ref="C5:C7"/>
    <mergeCell ref="D5:D7"/>
    <mergeCell ref="E5:O5"/>
    <mergeCell ref="P5:P7"/>
    <mergeCell ref="E6:E7"/>
    <mergeCell ref="F6:G6"/>
    <mergeCell ref="H6:H7"/>
    <mergeCell ref="O6:O7"/>
    <mergeCell ref="M6:M7"/>
    <mergeCell ref="N6:N7"/>
    <mergeCell ref="B69:C69"/>
    <mergeCell ref="I6:I7"/>
    <mergeCell ref="J6:J7"/>
    <mergeCell ref="K6:K7"/>
    <mergeCell ref="L6:L7"/>
  </mergeCells>
  <pageMargins left="0.7" right="0.7" top="0.75" bottom="0.7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Brahimi</dc:creator>
  <cp:lastModifiedBy>Ina Dhaskali</cp:lastModifiedBy>
  <cp:lastPrinted>2022-10-19T09:45:19Z</cp:lastPrinted>
  <dcterms:created xsi:type="dcterms:W3CDTF">2022-10-07T17:36:34Z</dcterms:created>
  <dcterms:modified xsi:type="dcterms:W3CDTF">2022-10-19T09:45:21Z</dcterms:modified>
</cp:coreProperties>
</file>