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210"/>
  </bookViews>
  <sheets>
    <sheet name="Sipas institucioneve" sheetId="2" r:id="rId1"/>
  </sheets>
  <definedNames>
    <definedName name="_xlnm.Print_Area" localSheetId="0">'Sipas institucioneve'!$A$1:$O$120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3" i="2" l="1"/>
  <c r="M103" i="2"/>
  <c r="L103" i="2"/>
  <c r="K103" i="2"/>
  <c r="J103" i="2"/>
  <c r="I103" i="2"/>
  <c r="H103" i="2"/>
  <c r="G103" i="2"/>
  <c r="F103" i="2"/>
  <c r="E103" i="2"/>
  <c r="D103" i="2"/>
  <c r="C103" i="2"/>
  <c r="N114" i="2"/>
  <c r="N105" i="2"/>
  <c r="C96" i="2" l="1"/>
  <c r="C5" i="2" l="1"/>
  <c r="C25" i="2"/>
  <c r="C105" i="2"/>
  <c r="C114" i="2"/>
  <c r="N116" i="2" l="1"/>
  <c r="N118" i="2"/>
  <c r="N117" i="2"/>
  <c r="N107" i="2"/>
  <c r="N108" i="2"/>
  <c r="N109" i="2"/>
  <c r="N110" i="2"/>
  <c r="N111" i="2"/>
  <c r="N112" i="2"/>
  <c r="N78" i="2"/>
  <c r="N75" i="2"/>
  <c r="N53" i="2" l="1"/>
  <c r="N89" i="2"/>
  <c r="N86" i="2"/>
  <c r="N85" i="2"/>
  <c r="N88" i="2"/>
  <c r="N63" i="2"/>
  <c r="N81" i="2"/>
  <c r="N72" i="2"/>
  <c r="N70" i="2"/>
  <c r="N71" i="2"/>
  <c r="N76" i="2"/>
  <c r="N46" i="2"/>
  <c r="N68" i="2"/>
  <c r="N73" i="2"/>
  <c r="N69" i="2"/>
  <c r="N77" i="2"/>
  <c r="N66" i="2"/>
  <c r="N67" i="2"/>
  <c r="N52" i="2"/>
  <c r="N65" i="2"/>
  <c r="N48" i="2"/>
  <c r="N59" i="2"/>
  <c r="N55" i="2"/>
  <c r="N60" i="2"/>
  <c r="N56" i="2"/>
  <c r="N64" i="2"/>
  <c r="N49" i="2"/>
  <c r="N38" i="2"/>
  <c r="N40" i="2"/>
  <c r="N45" i="2"/>
  <c r="N50" i="2"/>
  <c r="N54" i="2"/>
  <c r="N57" i="2"/>
  <c r="N51" i="2"/>
  <c r="N44" i="2"/>
  <c r="N61" i="2"/>
  <c r="N47" i="2"/>
  <c r="N37" i="2"/>
  <c r="N43" i="2"/>
  <c r="N34" i="2"/>
  <c r="N42" i="2"/>
  <c r="N36" i="2"/>
  <c r="N62" i="2"/>
  <c r="N35" i="2"/>
  <c r="N32" i="2"/>
  <c r="N39" i="2"/>
  <c r="N33" i="2"/>
  <c r="N29" i="2"/>
  <c r="N31" i="2"/>
  <c r="N41" i="2"/>
  <c r="N20" i="2"/>
  <c r="N19" i="2"/>
  <c r="N27" i="2"/>
  <c r="N28" i="2"/>
  <c r="N58" i="2"/>
  <c r="N30" i="2"/>
  <c r="N80" i="2"/>
  <c r="N79" i="2"/>
  <c r="N74" i="2"/>
  <c r="N83" i="2"/>
  <c r="N84" i="2"/>
  <c r="N82" i="2"/>
  <c r="N87" i="2"/>
  <c r="N17" i="2"/>
  <c r="N11" i="2"/>
  <c r="N115" i="2" l="1"/>
  <c r="N16" i="2" l="1"/>
  <c r="N18" i="2"/>
  <c r="N14" i="2"/>
  <c r="N13" i="2"/>
  <c r="N12" i="2"/>
  <c r="D25" i="2" l="1"/>
  <c r="E25" i="2"/>
  <c r="F25" i="2"/>
  <c r="G25" i="2"/>
  <c r="H25" i="2"/>
  <c r="I25" i="2"/>
  <c r="J25" i="2"/>
  <c r="K25" i="2"/>
  <c r="L25" i="2"/>
  <c r="M25" i="2"/>
  <c r="I105" i="2" l="1"/>
  <c r="N106" i="2"/>
  <c r="M105" i="2"/>
  <c r="L105" i="2"/>
  <c r="K105" i="2"/>
  <c r="J105" i="2"/>
  <c r="H105" i="2"/>
  <c r="G105" i="2"/>
  <c r="F105" i="2"/>
  <c r="E105" i="2"/>
  <c r="D105" i="2"/>
  <c r="N6" i="2" l="1"/>
  <c r="N8" i="2"/>
  <c r="N9" i="2"/>
  <c r="N7" i="2"/>
  <c r="N10" i="2"/>
  <c r="N15" i="2"/>
  <c r="I114" i="2" l="1"/>
  <c r="M114" i="2"/>
  <c r="L114" i="2"/>
  <c r="K114" i="2"/>
  <c r="J114" i="2"/>
  <c r="H114" i="2"/>
  <c r="G114" i="2"/>
  <c r="F114" i="2"/>
  <c r="E114" i="2"/>
  <c r="D114" i="2"/>
  <c r="N26" i="2" l="1"/>
  <c r="N5" i="2" s="1"/>
  <c r="D5" i="2"/>
  <c r="E5" i="2"/>
  <c r="F5" i="2"/>
  <c r="G5" i="2"/>
  <c r="H5" i="2"/>
  <c r="J5" i="2"/>
  <c r="K5" i="2"/>
  <c r="L5" i="2"/>
  <c r="M5" i="2"/>
  <c r="I5" i="2"/>
  <c r="N25" i="2" l="1"/>
</calcChain>
</file>

<file path=xl/sharedStrings.xml><?xml version="1.0" encoding="utf-8"?>
<sst xmlns="http://schemas.openxmlformats.org/spreadsheetml/2006/main" count="285" uniqueCount="228">
  <si>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</si>
  <si>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</si>
  <si>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</si>
  <si>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</si>
  <si>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</si>
  <si>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</si>
  <si>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</si>
  <si>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</si>
  <si>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</si>
  <si>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</si>
  <si>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</si>
  <si>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</si>
  <si>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</si>
  <si>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</si>
  <si>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</si>
  <si>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</si>
  <si>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</si>
  <si>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</si>
  <si>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</si>
  <si>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</si>
  <si>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</si>
  <si>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</si>
  <si>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</si>
  <si>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</si>
  <si>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</si>
  <si>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</si>
  <si>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</si>
  <si>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</si>
  <si>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</si>
  <si>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</si>
  <si>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</si>
  <si>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</si>
  <si>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</si>
  <si>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</si>
  <si>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</si>
  <si>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</si>
  <si>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</si>
  <si>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</si>
  <si>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</si>
  <si>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</si>
  <si>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</si>
  <si>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</si>
  <si>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</si>
  <si>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</si>
  <si>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</si>
  <si>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</si>
  <si>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</si>
  <si>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</si>
  <si>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</si>
  <si>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</si>
  <si>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</si>
  <si>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</si>
  <si>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</si>
  <si>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</si>
  <si>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</si>
  <si>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</si>
  <si>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</si>
  <si>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</si>
  <si>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</si>
  <si>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</si>
  <si>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</si>
  <si>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</si>
  <si>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</si>
  <si>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</si>
  <si>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</si>
  <si>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</si>
  <si>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</si>
  <si>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</si>
  <si>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</si>
  <si>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</si>
  <si>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</si>
  <si>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</si>
  <si>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</si>
  <si>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</si>
  <si>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</si>
  <si>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</si>
  <si>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</si>
  <si>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</si>
  <si>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</si>
  <si>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</si>
  <si>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</si>
  <si>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</si>
  <si>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</si>
  <si>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</si>
  <si>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</si>
  <si>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</si>
  <si>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</si>
  <si>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</si>
  <si>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</si>
  <si>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</si>
  <si>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</si>
  <si>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</si>
  <si>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</si>
  <si>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</si>
  <si>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</si>
  <si>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</si>
  <si>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</si>
  <si>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</si>
  <si>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</si>
  <si>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</si>
  <si>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</si>
  <si>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</si>
  <si>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</si>
  <si>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</si>
  <si>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</si>
  <si>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</si>
  <si>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</si>
  <si>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</si>
  <si>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</si>
  <si>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</si>
  <si>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</si>
  <si>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</si>
  <si>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</si>
  <si>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</si>
  <si>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</si>
  <si>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</si>
  <si>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</si>
  <si>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</si>
  <si>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</si>
  <si>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</si>
  <si>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</si>
  <si>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</si>
  <si>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</si>
  <si>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</si>
  <si>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</si>
  <si>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</si>
  <si>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</si>
  <si>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</si>
  <si>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</si>
  <si>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</si>
  <si>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</si>
  <si>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</si>
  <si>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</si>
  <si>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</si>
  <si>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</si>
  <si>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</si>
  <si>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</si>
  <si>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</si>
  <si>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</si>
  <si>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</si>
  <si>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</si>
  <si>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</si>
  <si>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</si>
  <si>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</si>
  <si>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</si>
  <si>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</si>
  <si>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</si>
  <si>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</si>
  <si>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</si>
  <si>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</si>
  <si>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</si>
  <si>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</si>
  <si>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</si>
  <si>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</si>
  <si>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</si>
  <si>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</si>
  <si>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</si>
  <si>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</si>
  <si>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</si>
  <si>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</si>
  <si>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</si>
  <si>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</si>
  <si>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</si>
  <si>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</si>
  <si>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</si>
  <si>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</si>
  <si>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</si>
  <si>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</si>
  <si>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</si>
  <si>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</si>
  <si>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</si>
  <si>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</si>
  <si>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</si>
  <si>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</si>
  <si>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</si>
  <si>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</si>
  <si>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</si>
  <si>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</si>
  <si>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</si>
  <si>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</si>
  <si>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</si>
  <si>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</si>
  <si>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</si>
  <si>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</si>
  <si>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</si>
  <si>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</si>
  <si>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</si>
  <si>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</si>
  <si>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</si>
  <si>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</si>
  <si>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Ujësjellës Kanalizime Vau i Dejës</t>
  </si>
  <si>
    <t>Sigurime Shoqërore</t>
  </si>
  <si>
    <t>Sigurime Shëndetësore</t>
  </si>
  <si>
    <t>Të Ardhura Personale</t>
  </si>
  <si>
    <t>Tatime të Tjera</t>
  </si>
  <si>
    <t>Bashkia Shijak</t>
  </si>
  <si>
    <t>Municipality of  Shijak</t>
  </si>
  <si>
    <t>Sh.A. Ujësjellës-Kanalizime Tiranë</t>
  </si>
  <si>
    <t>Tirana Water Supply and Sewage (JSC)</t>
  </si>
  <si>
    <t>Sh.A. Ujësjellës-Kanalizime Mat</t>
  </si>
  <si>
    <t>Mat Water Supply and Sewage (JSC)</t>
  </si>
  <si>
    <t>Bashkia Gjirokastër</t>
  </si>
  <si>
    <t>Municipality of Gjirokastër</t>
  </si>
  <si>
    <t xml:space="preserve"> </t>
  </si>
  <si>
    <t>Stoku i Detyrimeve deri në Dhjetor 2022</t>
  </si>
  <si>
    <t>Stock of Arrears until December 2022</t>
  </si>
  <si>
    <t>Bashkia Dimal</t>
  </si>
  <si>
    <t>Municipality of  Dimal</t>
  </si>
  <si>
    <t>Bashkia Dropull</t>
  </si>
  <si>
    <t>Municipality of  Dropull</t>
  </si>
  <si>
    <t>(milion LEK)</t>
  </si>
  <si>
    <t>Stoku i detyrimeve të përgjithshme (Viti 2022)</t>
  </si>
  <si>
    <t>Shpenzimet e Përgjithshme Faktike (Viti 2022)</t>
  </si>
  <si>
    <t>(ALL million)</t>
  </si>
  <si>
    <t xml:space="preserve">Genereal Government Expenditures </t>
  </si>
  <si>
    <t>GG Arrears</t>
  </si>
  <si>
    <t>GG Arrears/Total Expenditures</t>
  </si>
  <si>
    <t>Good Governence Target (annual)</t>
  </si>
  <si>
    <t>Angazhime/Target me Partnerët Ndërkombëtarë</t>
  </si>
  <si>
    <t xml:space="preserve">Stoku vs Shp e Përgjithshme </t>
  </si>
  <si>
    <t>Deri në Dhjetor 2022</t>
  </si>
  <si>
    <t>&lt; 3%</t>
  </si>
  <si>
    <t>Stoku deri në Dhjetor 2022</t>
  </si>
  <si>
    <t>Sub TOTAL (milion LEK)</t>
  </si>
  <si>
    <t>TOTAL</t>
  </si>
  <si>
    <t>Detyrimet e prapambetura të gjeneruara nga moduli i SIFQ</t>
  </si>
  <si>
    <t>Detyrimet te tjera të papërfshira në stokun e detyrimeve të Qeverisjes Qendrore dhe Qeverisjes Vendore, të gjeneruara nga moduli i SIFQ</t>
  </si>
  <si>
    <t>Target për Mirëqeverisjen (vjetor) - Përmbushur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</si>
</sst>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_)_L_e_k_ ;_ * \(#,##0\)_L_e_k_ ;_ * &quot;-&quot;??_)_L_e_k_ ;_ @_ "/>
    <numFmt numFmtId="167" formatCode="_ * #,##0.0_)_L_e_k_ ;_ * \(#,##0.0\)_L_e_k_ ;_ * &quot;-&quot;??_)_L_e_k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b/>
      <sz val="12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2"/>
      <color rgb="FF0099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3" borderId="15" xfId="0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5" fillId="3" borderId="15" xfId="2" applyNumberFormat="1" applyFont="1" applyFill="1" applyBorder="1" applyAlignment="1">
      <alignment horizontal="center" vertical="center"/>
    </xf>
    <xf numFmtId="167" fontId="5" fillId="3" borderId="4" xfId="2" applyNumberFormat="1" applyFont="1" applyFill="1" applyBorder="1" applyAlignment="1">
      <alignment horizontal="left" vertical="center"/>
    </xf>
    <xf numFmtId="167" fontId="5" fillId="3" borderId="5" xfId="2" applyNumberFormat="1" applyFont="1" applyFill="1" applyBorder="1" applyAlignment="1">
      <alignment horizontal="left" vertical="center"/>
    </xf>
    <xf numFmtId="164" fontId="5" fillId="3" borderId="16" xfId="2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17" fontId="2" fillId="3" borderId="18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66" fontId="2" fillId="3" borderId="22" xfId="0" applyNumberFormat="1" applyFont="1" applyFill="1" applyBorder="1" applyAlignment="1">
      <alignment horizontal="center" vertical="center" wrapText="1"/>
    </xf>
    <xf numFmtId="166" fontId="2" fillId="3" borderId="23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167" fontId="6" fillId="0" borderId="0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0" fillId="0" borderId="0" xfId="2" applyNumberFormat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167" fontId="0" fillId="0" borderId="0" xfId="0" applyNumberFormat="1" applyBorder="1" applyAlignment="1">
      <alignment vertical="center"/>
    </xf>
    <xf numFmtId="2" fontId="0" fillId="0" borderId="0" xfId="0" applyNumberFormat="1" applyFill="1" applyAlignment="1">
      <alignment vertical="center"/>
    </xf>
    <xf numFmtId="43" fontId="0" fillId="0" borderId="0" xfId="0" applyNumberFormat="1" applyFill="1" applyAlignment="1">
      <alignment vertical="center"/>
    </xf>
    <xf numFmtId="167" fontId="0" fillId="0" borderId="0" xfId="0" applyNumberFormat="1" applyAlignment="1">
      <alignment vertical="center"/>
    </xf>
    <xf numFmtId="0" fontId="7" fillId="2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12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1" fillId="4" borderId="26" xfId="0" applyFont="1" applyFill="1" applyBorder="1" applyAlignment="1">
      <alignment horizontal="center" vertical="center"/>
    </xf>
    <xf numFmtId="167" fontId="2" fillId="4" borderId="28" xfId="2" applyNumberFormat="1" applyFont="1" applyFill="1" applyBorder="1" applyAlignment="1">
      <alignment horizontal="center" vertical="center" wrapText="1"/>
    </xf>
    <xf numFmtId="0" fontId="0" fillId="4" borderId="26" xfId="0" applyFont="1" applyFill="1" applyBorder="1" applyAlignment="1">
      <alignment horizontal="right" vertical="center" wrapText="1"/>
    </xf>
    <xf numFmtId="166" fontId="0" fillId="4" borderId="28" xfId="1" applyNumberFormat="1" applyFont="1" applyFill="1" applyBorder="1" applyAlignment="1">
      <alignment horizontal="center" vertical="center"/>
    </xf>
    <xf numFmtId="166" fontId="0" fillId="4" borderId="28" xfId="0" applyNumberFormat="1" applyFill="1" applyBorder="1" applyAlignment="1">
      <alignment horizontal="center" vertical="center"/>
    </xf>
    <xf numFmtId="167" fontId="9" fillId="3" borderId="3" xfId="0" applyNumberFormat="1" applyFont="1" applyFill="1" applyBorder="1" applyAlignment="1">
      <alignment horizontal="center" vertical="center" wrapText="1"/>
    </xf>
    <xf numFmtId="167" fontId="9" fillId="3" borderId="6" xfId="0" applyNumberFormat="1" applyFont="1" applyFill="1" applyBorder="1" applyAlignment="1">
      <alignment horizontal="center" vertical="center" wrapText="1"/>
    </xf>
    <xf numFmtId="167" fontId="10" fillId="3" borderId="6" xfId="0" applyNumberFormat="1" applyFont="1" applyFill="1" applyBorder="1" applyAlignment="1">
      <alignment horizontal="center" vertical="center" wrapText="1"/>
    </xf>
    <xf numFmtId="167" fontId="10" fillId="5" borderId="8" xfId="1" applyNumberFormat="1" applyFont="1" applyFill="1" applyBorder="1" applyAlignment="1">
      <alignment vertical="center"/>
    </xf>
    <xf numFmtId="167" fontId="10" fillId="3" borderId="24" xfId="0" applyNumberFormat="1" applyFont="1" applyFill="1" applyBorder="1" applyAlignment="1">
      <alignment horizontal="center" vertical="center" wrapText="1"/>
    </xf>
    <xf numFmtId="167" fontId="10" fillId="5" borderId="3" xfId="1" applyNumberFormat="1" applyFont="1" applyFill="1" applyBorder="1" applyAlignment="1">
      <alignment vertical="center"/>
    </xf>
    <xf numFmtId="0" fontId="16" fillId="4" borderId="27" xfId="0" applyFont="1" applyFill="1" applyBorder="1" applyAlignment="1">
      <alignment horizontal="center" vertical="center" wrapText="1"/>
    </xf>
    <xf numFmtId="9" fontId="17" fillId="4" borderId="30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20" fillId="4" borderId="26" xfId="0" applyFont="1" applyFill="1" applyBorder="1" applyAlignment="1">
      <alignment horizontal="right" vertical="center" wrapText="1"/>
    </xf>
    <xf numFmtId="10" fontId="21" fillId="4" borderId="28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67" fontId="20" fillId="0" borderId="0" xfId="0" applyNumberFormat="1" applyFont="1" applyAlignment="1">
      <alignment vertical="center"/>
    </xf>
    <xf numFmtId="164" fontId="5" fillId="6" borderId="15" xfId="2" applyNumberFormat="1" applyFont="1" applyFill="1" applyBorder="1" applyAlignment="1">
      <alignment horizontal="center" vertical="center"/>
    </xf>
    <xf numFmtId="164" fontId="5" fillId="6" borderId="16" xfId="2" applyNumberFormat="1" applyFont="1" applyFill="1" applyBorder="1" applyAlignment="1">
      <alignment horizontal="center" vertical="center"/>
    </xf>
    <xf numFmtId="0" fontId="0" fillId="7" borderId="13" xfId="0" applyFill="1" applyBorder="1" applyAlignment="1">
      <alignment horizontal="left" vertical="center"/>
    </xf>
    <xf numFmtId="167" fontId="0" fillId="7" borderId="7" xfId="2" applyNumberFormat="1" applyFont="1" applyFill="1" applyBorder="1" applyAlignment="1">
      <alignment horizontal="left" vertical="center"/>
    </xf>
    <xf numFmtId="167" fontId="0" fillId="7" borderId="0" xfId="2" applyNumberFormat="1" applyFont="1" applyFill="1" applyBorder="1" applyAlignment="1">
      <alignment horizontal="left" vertical="center"/>
    </xf>
    <xf numFmtId="167" fontId="10" fillId="7" borderId="3" xfId="1" applyNumberFormat="1" applyFont="1" applyFill="1" applyBorder="1" applyAlignment="1">
      <alignment vertical="center"/>
    </xf>
    <xf numFmtId="0" fontId="0" fillId="7" borderId="14" xfId="0" applyFill="1" applyBorder="1" applyAlignment="1">
      <alignment horizontal="left" vertical="center"/>
    </xf>
    <xf numFmtId="164" fontId="19" fillId="6" borderId="15" xfId="2" applyNumberFormat="1" applyFont="1" applyFill="1" applyBorder="1" applyAlignment="1">
      <alignment horizontal="center" vertical="center"/>
    </xf>
    <xf numFmtId="167" fontId="19" fillId="6" borderId="4" xfId="2" applyNumberFormat="1" applyFont="1" applyFill="1" applyBorder="1" applyAlignment="1">
      <alignment horizontal="center" vertical="center"/>
    </xf>
    <xf numFmtId="167" fontId="19" fillId="6" borderId="5" xfId="2" applyNumberFormat="1" applyFont="1" applyFill="1" applyBorder="1" applyAlignment="1">
      <alignment horizontal="left" vertical="center"/>
    </xf>
    <xf numFmtId="167" fontId="15" fillId="6" borderId="6" xfId="2" applyNumberFormat="1" applyFont="1" applyFill="1" applyBorder="1" applyAlignment="1">
      <alignment horizontal="left" vertical="center"/>
    </xf>
    <xf numFmtId="164" fontId="19" fillId="6" borderId="16" xfId="2" applyNumberFormat="1" applyFont="1" applyFill="1" applyBorder="1" applyAlignment="1">
      <alignment horizontal="center" vertical="center"/>
    </xf>
    <xf numFmtId="167" fontId="10" fillId="7" borderId="9" xfId="1" applyNumberFormat="1" applyFont="1" applyFill="1" applyBorder="1" applyAlignment="1">
      <alignment vertical="center"/>
    </xf>
    <xf numFmtId="167" fontId="5" fillId="6" borderId="4" xfId="2" applyNumberFormat="1" applyFont="1" applyFill="1" applyBorder="1" applyAlignment="1">
      <alignment horizontal="left" vertical="center"/>
    </xf>
    <xf numFmtId="167" fontId="5" fillId="6" borderId="5" xfId="2" applyNumberFormat="1" applyFont="1" applyFill="1" applyBorder="1" applyAlignment="1">
      <alignment horizontal="left" vertical="center"/>
    </xf>
    <xf numFmtId="167" fontId="9" fillId="6" borderId="3" xfId="2" applyNumberFormat="1" applyFont="1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167" fontId="0" fillId="7" borderId="1" xfId="2" applyNumberFormat="1" applyFont="1" applyFill="1" applyBorder="1" applyAlignment="1">
      <alignment horizontal="left" vertical="center"/>
    </xf>
    <xf numFmtId="167" fontId="0" fillId="7" borderId="2" xfId="2" applyNumberFormat="1" applyFont="1" applyFill="1" applyBorder="1" applyAlignment="1">
      <alignment horizontal="left" vertical="center"/>
    </xf>
    <xf numFmtId="0" fontId="0" fillId="7" borderId="35" xfId="0" applyFill="1" applyBorder="1" applyAlignment="1">
      <alignment horizontal="left" vertical="center"/>
    </xf>
    <xf numFmtId="167" fontId="10" fillId="7" borderId="8" xfId="1" applyNumberFormat="1" applyFont="1" applyFill="1" applyBorder="1" applyAlignment="1">
      <alignment vertical="center"/>
    </xf>
    <xf numFmtId="167" fontId="9" fillId="6" borderId="6" xfId="2" applyNumberFormat="1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 vertical="center"/>
    </xf>
    <xf numFmtId="0" fontId="2" fillId="6" borderId="21" xfId="0" applyFont="1" applyFill="1" applyBorder="1" applyAlignment="1">
      <alignment horizontal="center" vertical="center" wrapText="1"/>
    </xf>
    <xf numFmtId="166" fontId="2" fillId="6" borderId="22" xfId="0" applyNumberFormat="1" applyFont="1" applyFill="1" applyBorder="1" applyAlignment="1">
      <alignment horizontal="center" vertical="center" wrapText="1"/>
    </xf>
    <xf numFmtId="166" fontId="2" fillId="6" borderId="23" xfId="0" applyNumberFormat="1" applyFont="1" applyFill="1" applyBorder="1" applyAlignment="1">
      <alignment horizontal="center" vertical="center" wrapText="1"/>
    </xf>
    <xf numFmtId="167" fontId="10" fillId="6" borderId="24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left" vertical="center"/>
    </xf>
    <xf numFmtId="167" fontId="0" fillId="5" borderId="1" xfId="2" applyNumberFormat="1" applyFont="1" applyFill="1" applyBorder="1" applyAlignment="1">
      <alignment horizontal="left" vertical="center"/>
    </xf>
    <xf numFmtId="167" fontId="0" fillId="5" borderId="2" xfId="2" applyNumberFormat="1" applyFont="1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7" fontId="0" fillId="5" borderId="7" xfId="2" applyNumberFormat="1" applyFont="1" applyFill="1" applyBorder="1" applyAlignment="1">
      <alignment horizontal="left" vertical="center"/>
    </xf>
    <xf numFmtId="167" fontId="0" fillId="5" borderId="0" xfId="2" applyNumberFormat="1" applyFont="1" applyFill="1" applyBorder="1" applyAlignment="1">
      <alignment horizontal="left" vertical="center"/>
    </xf>
    <xf numFmtId="0" fontId="0" fillId="5" borderId="19" xfId="0" applyFill="1" applyBorder="1" applyAlignment="1">
      <alignment horizontal="left" vertical="center"/>
    </xf>
    <xf numFmtId="0" fontId="0" fillId="5" borderId="20" xfId="0" applyFill="1" applyBorder="1" applyAlignment="1">
      <alignment horizontal="left" vertical="center"/>
    </xf>
    <xf numFmtId="0" fontId="0" fillId="5" borderId="13" xfId="0" applyFill="1" applyBorder="1" applyAlignment="1">
      <alignment vertical="center"/>
    </xf>
    <xf numFmtId="167" fontId="0" fillId="5" borderId="7" xfId="1" applyNumberFormat="1" applyFont="1" applyFill="1" applyBorder="1" applyAlignment="1">
      <alignment vertical="center"/>
    </xf>
    <xf numFmtId="167" fontId="0" fillId="5" borderId="0" xfId="1" applyNumberFormat="1" applyFont="1" applyFill="1" applyBorder="1" applyAlignment="1">
      <alignment vertical="center"/>
    </xf>
    <xf numFmtId="0" fontId="0" fillId="5" borderId="19" xfId="0" applyNumberForma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67" fontId="8" fillId="0" borderId="0" xfId="0" applyNumberFormat="1" applyFont="1" applyBorder="1" applyAlignment="1">
      <alignment vertical="center"/>
    </xf>
    <xf numFmtId="164" fontId="5" fillId="6" borderId="36" xfId="2" applyNumberFormat="1" applyFont="1" applyFill="1" applyBorder="1" applyAlignment="1">
      <alignment horizontal="center" vertical="center"/>
    </xf>
    <xf numFmtId="167" fontId="5" fillId="6" borderId="37" xfId="2" applyNumberFormat="1" applyFont="1" applyFill="1" applyBorder="1" applyAlignment="1">
      <alignment horizontal="center" vertical="center" wrapText="1"/>
    </xf>
    <xf numFmtId="167" fontId="5" fillId="6" borderId="38" xfId="2" applyNumberFormat="1" applyFont="1" applyFill="1" applyBorder="1" applyAlignment="1">
      <alignment horizontal="center" vertical="center" wrapText="1"/>
    </xf>
    <xf numFmtId="167" fontId="9" fillId="6" borderId="39" xfId="2" applyNumberFormat="1" applyFont="1" applyFill="1" applyBorder="1" applyAlignment="1">
      <alignment horizontal="center" vertical="center" wrapText="1"/>
    </xf>
    <xf numFmtId="164" fontId="5" fillId="6" borderId="40" xfId="2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167" fontId="18" fillId="0" borderId="11" xfId="0" applyNumberFormat="1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67" fontId="10" fillId="5" borderId="6" xfId="1" applyNumberFormat="1" applyFont="1" applyFill="1" applyBorder="1" applyAlignment="1">
      <alignment vertical="center"/>
    </xf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4" borderId="28" xfId="0" applyFont="1" applyFill="1" applyBorder="1" applyAlignment="1">
      <alignment horizontal="left" vertical="center" wrapText="1"/>
    </xf>
    <xf numFmtId="0" fontId="0" fillId="4" borderId="29" xfId="0" applyFont="1" applyFill="1" applyBorder="1" applyAlignment="1">
      <alignment horizontal="left" vertical="center" wrapText="1"/>
    </xf>
    <xf numFmtId="0" fontId="20" fillId="4" borderId="28" xfId="0" applyFont="1" applyFill="1" applyBorder="1" applyAlignment="1">
      <alignment horizontal="left" vertical="center" wrapText="1"/>
    </xf>
    <xf numFmtId="0" fontId="20" fillId="4" borderId="29" xfId="0" applyFont="1" applyFill="1" applyBorder="1" applyAlignment="1">
      <alignment horizontal="left" vertical="center" wrapText="1"/>
    </xf>
  </cellXfs>
  <cellStyles count="4">
    <cellStyle name="Comma" xfId="1" builtinId="3"/>
    <cellStyle name="Comma 2" xfId="2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99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4"/>
  <sheetViews>
    <sheetView showGridLines="0" tabSelected="1" topLeftCell="A61" zoomScale="70" zoomScaleNormal="70" workbookViewId="0">
      <selection activeCell="G97" sqref="G97"/>
    </sheetView>
  </sheetViews>
  <sheetFormatPr defaultColWidth="8.85546875" defaultRowHeight="15" x14ac:dyDescent="0.25"/>
  <cols>
    <col min="1" max="1" width="4.7109375" style="16" customWidth="1"/>
    <col min="2" max="2" width="46.5703125" style="16" customWidth="1"/>
    <col min="3" max="3" width="18" style="16" customWidth="1"/>
    <col min="4" max="4" width="15.7109375" style="16" bestFit="1" customWidth="1"/>
    <col min="5" max="5" width="16" style="16" customWidth="1"/>
    <col min="6" max="6" width="14.7109375" style="16" bestFit="1" customWidth="1"/>
    <col min="7" max="7" width="15.140625" style="16" customWidth="1"/>
    <col min="8" max="8" width="17.7109375" style="16" bestFit="1" customWidth="1"/>
    <col min="9" max="9" width="14.7109375" style="16" bestFit="1" customWidth="1"/>
    <col min="10" max="10" width="15.5703125" style="16" customWidth="1"/>
    <col min="11" max="11" width="20.7109375" style="16" customWidth="1"/>
    <col min="12" max="12" width="11.5703125" style="16" bestFit="1" customWidth="1"/>
    <col min="13" max="13" width="13.140625" style="16" customWidth="1"/>
    <col min="14" max="14" width="16.85546875" style="27" bestFit="1" customWidth="1"/>
    <col min="15" max="15" width="46" style="16" customWidth="1"/>
    <col min="16" max="18" width="8.85546875" style="16"/>
    <col min="19" max="19" width="12.42578125" style="16" bestFit="1" customWidth="1"/>
    <col min="20" max="20" width="15.7109375" style="16" bestFit="1" customWidth="1"/>
    <col min="21" max="21" width="8.85546875" style="16"/>
    <col min="22" max="22" width="24.85546875" style="16" bestFit="1" customWidth="1"/>
    <col min="23" max="24" width="15.85546875" style="16" bestFit="1" customWidth="1"/>
    <col min="25" max="25" width="14.85546875" style="16" bestFit="1" customWidth="1"/>
    <col min="26" max="26" width="17.5703125" style="16" bestFit="1" customWidth="1"/>
    <col min="27" max="27" width="13.85546875" style="16" bestFit="1" customWidth="1"/>
    <col min="28" max="28" width="14.85546875" style="16" bestFit="1" customWidth="1"/>
    <col min="29" max="29" width="17.5703125" style="16" bestFit="1" customWidth="1"/>
    <col min="30" max="30" width="14.85546875" style="16" bestFit="1" customWidth="1"/>
    <col min="31" max="31" width="13.85546875" style="16" bestFit="1" customWidth="1"/>
    <col min="32" max="32" width="14.85546875" style="16" bestFit="1" customWidth="1"/>
    <col min="33" max="33" width="13.85546875" style="16" bestFit="1" customWidth="1"/>
    <col min="34" max="34" width="17.5703125" style="16" bestFit="1" customWidth="1"/>
    <col min="35" max="16384" width="8.85546875" style="16"/>
  </cols>
  <sheetData>
    <row r="1" spans="1:34" s="48" customFormat="1" ht="19.5" thickTop="1" x14ac:dyDescent="0.25">
      <c r="B1" s="102" t="s">
        <v>225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/>
      <c r="O1" s="105"/>
    </row>
    <row r="2" spans="1:34" ht="13.15" customHeight="1" x14ac:dyDescent="0.3">
      <c r="B2" s="31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4"/>
      <c r="O2" s="32"/>
    </row>
    <row r="3" spans="1:34" ht="18" x14ac:dyDescent="0.3">
      <c r="B3" s="33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  <c r="O3" s="20"/>
    </row>
    <row r="4" spans="1:34" ht="39.75" customHeight="1" x14ac:dyDescent="0.25">
      <c r="B4" s="1" t="s">
        <v>204</v>
      </c>
      <c r="C4" s="2" t="s">
        <v>80</v>
      </c>
      <c r="D4" s="3" t="s">
        <v>81</v>
      </c>
      <c r="E4" s="3" t="s">
        <v>82</v>
      </c>
      <c r="F4" s="3" t="s">
        <v>1</v>
      </c>
      <c r="G4" s="3" t="s">
        <v>2</v>
      </c>
      <c r="H4" s="3" t="s">
        <v>3</v>
      </c>
      <c r="I4" s="3" t="s">
        <v>83</v>
      </c>
      <c r="J4" s="3" t="s">
        <v>191</v>
      </c>
      <c r="K4" s="3" t="s">
        <v>192</v>
      </c>
      <c r="L4" s="3" t="s">
        <v>193</v>
      </c>
      <c r="M4" s="3" t="s">
        <v>194</v>
      </c>
      <c r="N4" s="39" t="s">
        <v>4</v>
      </c>
      <c r="O4" s="4" t="s">
        <v>205</v>
      </c>
      <c r="AH4" s="18"/>
    </row>
    <row r="5" spans="1:34" ht="15.75" x14ac:dyDescent="0.25">
      <c r="A5" s="21"/>
      <c r="B5" s="5" t="s">
        <v>69</v>
      </c>
      <c r="C5" s="6">
        <f t="shared" ref="C5:N5" si="0">SUM(C6:C20)</f>
        <v>3242.7821475700007</v>
      </c>
      <c r="D5" s="7">
        <f t="shared" si="0"/>
        <v>39.745394000000005</v>
      </c>
      <c r="E5" s="7">
        <f t="shared" si="0"/>
        <v>118.820111</v>
      </c>
      <c r="F5" s="7">
        <f t="shared" si="0"/>
        <v>1866.7384490700001</v>
      </c>
      <c r="G5" s="7">
        <f t="shared" si="0"/>
        <v>52.570816999999998</v>
      </c>
      <c r="H5" s="7">
        <f t="shared" si="0"/>
        <v>52.280121000000001</v>
      </c>
      <c r="I5" s="7">
        <f t="shared" si="0"/>
        <v>642.09373399999993</v>
      </c>
      <c r="J5" s="7">
        <f t="shared" si="0"/>
        <v>154.81843599999999</v>
      </c>
      <c r="K5" s="7">
        <f t="shared" si="0"/>
        <v>18.977812</v>
      </c>
      <c r="L5" s="7">
        <f t="shared" si="0"/>
        <v>42.505274999999997</v>
      </c>
      <c r="M5" s="7">
        <f t="shared" si="0"/>
        <v>5.851E-2</v>
      </c>
      <c r="N5" s="44">
        <f t="shared" si="0"/>
        <v>6231.3908066399999</v>
      </c>
      <c r="O5" s="8" t="s">
        <v>155</v>
      </c>
      <c r="S5" s="22"/>
    </row>
    <row r="6" spans="1:34" s="23" customFormat="1" x14ac:dyDescent="0.25">
      <c r="B6" s="81" t="s">
        <v>5</v>
      </c>
      <c r="C6" s="82">
        <v>1777.6556310000001</v>
      </c>
      <c r="D6" s="83">
        <v>0.95561099999999999</v>
      </c>
      <c r="E6" s="83">
        <v>0</v>
      </c>
      <c r="F6" s="83">
        <v>1605.8452420700003</v>
      </c>
      <c r="G6" s="83">
        <v>51.22186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44">
        <f t="shared" ref="N6:N20" si="1">SUM(C6:M6)</f>
        <v>3435.6783440700005</v>
      </c>
      <c r="O6" s="84" t="s">
        <v>87</v>
      </c>
    </row>
    <row r="7" spans="1:34" s="23" customFormat="1" ht="14.45" x14ac:dyDescent="0.3">
      <c r="B7" s="85" t="s">
        <v>7</v>
      </c>
      <c r="C7" s="86">
        <v>707.58688900000004</v>
      </c>
      <c r="D7" s="87">
        <v>2.3404039999999999</v>
      </c>
      <c r="E7" s="87">
        <v>0</v>
      </c>
      <c r="F7" s="87">
        <v>114.884832</v>
      </c>
      <c r="G7" s="87">
        <v>0</v>
      </c>
      <c r="H7" s="87">
        <v>0</v>
      </c>
      <c r="I7" s="87">
        <v>4.2882769999999999</v>
      </c>
      <c r="J7" s="87">
        <v>3.3930570000000002</v>
      </c>
      <c r="K7" s="87">
        <v>4.0175000000000002E-2</v>
      </c>
      <c r="L7" s="87">
        <v>0.94607799999999997</v>
      </c>
      <c r="M7" s="87">
        <v>0</v>
      </c>
      <c r="N7" s="42">
        <f t="shared" si="1"/>
        <v>833.47971200000006</v>
      </c>
      <c r="O7" s="88" t="s">
        <v>90</v>
      </c>
    </row>
    <row r="8" spans="1:34" s="23" customFormat="1" ht="14.45" x14ac:dyDescent="0.3">
      <c r="B8" s="85" t="s">
        <v>6</v>
      </c>
      <c r="C8" s="86">
        <v>57.428437000000002</v>
      </c>
      <c r="D8" s="87">
        <v>5.3719390000000002</v>
      </c>
      <c r="E8" s="87">
        <v>0.11232</v>
      </c>
      <c r="F8" s="87">
        <v>7.628425</v>
      </c>
      <c r="G8" s="87">
        <v>0</v>
      </c>
      <c r="H8" s="87">
        <v>0</v>
      </c>
      <c r="I8" s="87">
        <v>531.022198</v>
      </c>
      <c r="J8" s="87">
        <v>151.409997</v>
      </c>
      <c r="K8" s="87">
        <v>18.937636999999999</v>
      </c>
      <c r="L8" s="87">
        <v>41.558495999999998</v>
      </c>
      <c r="M8" s="87">
        <v>0</v>
      </c>
      <c r="N8" s="42">
        <f t="shared" si="1"/>
        <v>813.46944899999994</v>
      </c>
      <c r="O8" s="88" t="s">
        <v>89</v>
      </c>
    </row>
    <row r="9" spans="1:34" s="23" customFormat="1" x14ac:dyDescent="0.25">
      <c r="B9" s="85" t="s">
        <v>9</v>
      </c>
      <c r="C9" s="86">
        <v>521.18205799999998</v>
      </c>
      <c r="D9" s="87">
        <v>9.1999999999999998E-2</v>
      </c>
      <c r="E9" s="87">
        <v>0</v>
      </c>
      <c r="F9" s="87">
        <v>38.927973999999999</v>
      </c>
      <c r="G9" s="87">
        <v>0</v>
      </c>
      <c r="H9" s="87">
        <v>0.13189999999999999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42">
        <f t="shared" si="1"/>
        <v>560.33393199999989</v>
      </c>
      <c r="O9" s="88" t="s">
        <v>88</v>
      </c>
    </row>
    <row r="10" spans="1:34" s="23" customFormat="1" x14ac:dyDescent="0.25">
      <c r="B10" s="85" t="s">
        <v>8</v>
      </c>
      <c r="C10" s="86">
        <v>108.248108</v>
      </c>
      <c r="D10" s="87">
        <v>10.73075</v>
      </c>
      <c r="E10" s="87">
        <v>13.018739</v>
      </c>
      <c r="F10" s="87">
        <v>12.636501000000001</v>
      </c>
      <c r="G10" s="87">
        <v>0.22595999999999999</v>
      </c>
      <c r="H10" s="87">
        <v>52.081021</v>
      </c>
      <c r="I10" s="87">
        <v>37.336773999999998</v>
      </c>
      <c r="J10" s="87">
        <v>1.5382E-2</v>
      </c>
      <c r="K10" s="87">
        <v>0</v>
      </c>
      <c r="L10" s="87">
        <v>7.0100000000000002E-4</v>
      </c>
      <c r="M10" s="87">
        <v>5.851E-2</v>
      </c>
      <c r="N10" s="42">
        <f t="shared" si="1"/>
        <v>234.35244599999999</v>
      </c>
      <c r="O10" s="88" t="s">
        <v>91</v>
      </c>
    </row>
    <row r="11" spans="1:34" s="23" customFormat="1" x14ac:dyDescent="0.25">
      <c r="B11" s="85" t="s">
        <v>176</v>
      </c>
      <c r="C11" s="86">
        <v>1.1799029999999999</v>
      </c>
      <c r="D11" s="87">
        <v>0</v>
      </c>
      <c r="E11" s="87">
        <v>105.689052</v>
      </c>
      <c r="F11" s="87">
        <v>0.235875</v>
      </c>
      <c r="G11" s="87">
        <v>0</v>
      </c>
      <c r="H11" s="87">
        <v>0</v>
      </c>
      <c r="I11" s="87">
        <v>0.34022999999999998</v>
      </c>
      <c r="J11" s="87">
        <v>0</v>
      </c>
      <c r="K11" s="87">
        <v>0</v>
      </c>
      <c r="L11" s="87">
        <v>0</v>
      </c>
      <c r="M11" s="87">
        <v>0</v>
      </c>
      <c r="N11" s="42">
        <f t="shared" si="1"/>
        <v>107.44506</v>
      </c>
      <c r="O11" s="88" t="s">
        <v>100</v>
      </c>
    </row>
    <row r="12" spans="1:34" s="23" customFormat="1" x14ac:dyDescent="0.25">
      <c r="B12" s="85" t="s">
        <v>12</v>
      </c>
      <c r="C12" s="86">
        <v>49.248355570000001</v>
      </c>
      <c r="D12" s="87">
        <v>0.27002300000000001</v>
      </c>
      <c r="E12" s="87">
        <v>0</v>
      </c>
      <c r="F12" s="87">
        <v>12.96935</v>
      </c>
      <c r="G12" s="87">
        <v>1.122997</v>
      </c>
      <c r="H12" s="87">
        <v>0</v>
      </c>
      <c r="I12" s="87">
        <v>19.151401</v>
      </c>
      <c r="J12" s="87">
        <v>0</v>
      </c>
      <c r="K12" s="87">
        <v>0</v>
      </c>
      <c r="L12" s="87">
        <v>0</v>
      </c>
      <c r="M12" s="87">
        <v>0</v>
      </c>
      <c r="N12" s="42">
        <f t="shared" si="1"/>
        <v>82.762126569999992</v>
      </c>
      <c r="O12" s="88" t="s">
        <v>95</v>
      </c>
    </row>
    <row r="13" spans="1:34" s="23" customFormat="1" x14ac:dyDescent="0.25">
      <c r="B13" s="85" t="s">
        <v>14</v>
      </c>
      <c r="C13" s="86">
        <v>12.771000000000001</v>
      </c>
      <c r="D13" s="87">
        <v>19.283811</v>
      </c>
      <c r="E13" s="87">
        <v>0</v>
      </c>
      <c r="F13" s="87">
        <v>4.186553</v>
      </c>
      <c r="G13" s="87">
        <v>0</v>
      </c>
      <c r="H13" s="87">
        <v>0</v>
      </c>
      <c r="I13" s="87">
        <v>43.722900000000003</v>
      </c>
      <c r="J13" s="87">
        <v>0</v>
      </c>
      <c r="K13" s="87">
        <v>0</v>
      </c>
      <c r="L13" s="87">
        <v>0</v>
      </c>
      <c r="M13" s="87">
        <v>0</v>
      </c>
      <c r="N13" s="42">
        <f t="shared" si="1"/>
        <v>79.964264000000014</v>
      </c>
      <c r="O13" s="88" t="s">
        <v>94</v>
      </c>
    </row>
    <row r="14" spans="1:34" s="23" customFormat="1" ht="14.45" x14ac:dyDescent="0.3">
      <c r="B14" s="85" t="s">
        <v>85</v>
      </c>
      <c r="C14" s="86">
        <v>0</v>
      </c>
      <c r="D14" s="87">
        <v>0</v>
      </c>
      <c r="E14" s="87">
        <v>0</v>
      </c>
      <c r="F14" s="87">
        <v>31.484185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0</v>
      </c>
      <c r="N14" s="42">
        <f t="shared" si="1"/>
        <v>31.484185</v>
      </c>
      <c r="O14" s="88" t="s">
        <v>96</v>
      </c>
    </row>
    <row r="15" spans="1:34" s="23" customFormat="1" ht="14.45" x14ac:dyDescent="0.3">
      <c r="B15" s="85" t="s">
        <v>10</v>
      </c>
      <c r="C15" s="86">
        <v>0</v>
      </c>
      <c r="D15" s="87">
        <v>0</v>
      </c>
      <c r="E15" s="87">
        <v>0</v>
      </c>
      <c r="F15" s="87">
        <v>20.551725999999999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42">
        <f t="shared" si="1"/>
        <v>20.551725999999999</v>
      </c>
      <c r="O15" s="88" t="s">
        <v>92</v>
      </c>
    </row>
    <row r="16" spans="1:34" s="23" customFormat="1" x14ac:dyDescent="0.25">
      <c r="B16" s="85" t="s">
        <v>11</v>
      </c>
      <c r="C16" s="86">
        <v>0</v>
      </c>
      <c r="D16" s="87">
        <v>3.1879999999999999E-2</v>
      </c>
      <c r="E16" s="87">
        <v>0</v>
      </c>
      <c r="F16" s="87">
        <v>9.8921869999999998</v>
      </c>
      <c r="G16" s="87">
        <v>0</v>
      </c>
      <c r="H16" s="87">
        <v>0</v>
      </c>
      <c r="I16" s="87">
        <v>6.1829599999999996</v>
      </c>
      <c r="J16" s="87">
        <v>0</v>
      </c>
      <c r="K16" s="87">
        <v>0</v>
      </c>
      <c r="L16" s="87">
        <v>0</v>
      </c>
      <c r="M16" s="87">
        <v>0</v>
      </c>
      <c r="N16" s="42">
        <f t="shared" si="1"/>
        <v>16.107026999999999</v>
      </c>
      <c r="O16" s="88" t="s">
        <v>97</v>
      </c>
    </row>
    <row r="17" spans="2:34" s="23" customFormat="1" x14ac:dyDescent="0.25">
      <c r="B17" s="85" t="s">
        <v>13</v>
      </c>
      <c r="C17" s="86">
        <v>6.8161820000000004</v>
      </c>
      <c r="D17" s="87">
        <v>0</v>
      </c>
      <c r="E17" s="87">
        <v>0</v>
      </c>
      <c r="F17" s="87">
        <v>6.5395209999999997</v>
      </c>
      <c r="G17" s="87">
        <v>0</v>
      </c>
      <c r="H17" s="87">
        <v>6.7199999999999996E-2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42">
        <f t="shared" si="1"/>
        <v>13.422903</v>
      </c>
      <c r="O17" s="88" t="s">
        <v>93</v>
      </c>
    </row>
    <row r="18" spans="2:34" s="23" customFormat="1" x14ac:dyDescent="0.25">
      <c r="B18" s="85" t="s">
        <v>15</v>
      </c>
      <c r="C18" s="86">
        <v>0</v>
      </c>
      <c r="D18" s="87">
        <v>0.56737599999999999</v>
      </c>
      <c r="E18" s="87">
        <v>0</v>
      </c>
      <c r="F18" s="87">
        <v>0.95607799999999998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42">
        <f t="shared" si="1"/>
        <v>1.5234540000000001</v>
      </c>
      <c r="O18" s="88" t="s">
        <v>98</v>
      </c>
    </row>
    <row r="19" spans="2:34" s="23" customFormat="1" x14ac:dyDescent="0.25">
      <c r="B19" s="89" t="s">
        <v>86</v>
      </c>
      <c r="C19" s="86">
        <v>0.66558399999999995</v>
      </c>
      <c r="D19" s="87">
        <v>0</v>
      </c>
      <c r="E19" s="87">
        <v>0</v>
      </c>
      <c r="F19" s="87">
        <v>0</v>
      </c>
      <c r="G19" s="87">
        <v>0</v>
      </c>
      <c r="H19" s="87">
        <v>0</v>
      </c>
      <c r="I19" s="87">
        <v>4.8994000000000003E-2</v>
      </c>
      <c r="J19" s="87">
        <v>0</v>
      </c>
      <c r="K19" s="87">
        <v>0</v>
      </c>
      <c r="L19" s="87">
        <v>0</v>
      </c>
      <c r="M19" s="87">
        <v>0</v>
      </c>
      <c r="N19" s="42">
        <f t="shared" si="1"/>
        <v>0.71457799999999994</v>
      </c>
      <c r="O19" s="88" t="s">
        <v>99</v>
      </c>
    </row>
    <row r="20" spans="2:34" s="23" customFormat="1" ht="14.45" x14ac:dyDescent="0.3">
      <c r="B20" s="85" t="s">
        <v>16</v>
      </c>
      <c r="C20" s="86">
        <v>0</v>
      </c>
      <c r="D20" s="87">
        <v>0.1016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42">
        <f t="shared" si="1"/>
        <v>0.1016</v>
      </c>
      <c r="O20" s="88" t="s">
        <v>101</v>
      </c>
      <c r="R20" s="23" t="s">
        <v>203</v>
      </c>
    </row>
    <row r="21" spans="2:34" ht="36.6" customHeight="1" x14ac:dyDescent="0.3">
      <c r="B21" s="1"/>
      <c r="C21" s="9" t="s">
        <v>77</v>
      </c>
      <c r="D21" s="10" t="s">
        <v>76</v>
      </c>
      <c r="E21" s="10" t="s">
        <v>79</v>
      </c>
      <c r="F21" s="10" t="s">
        <v>78</v>
      </c>
      <c r="G21" s="10" t="s">
        <v>75</v>
      </c>
      <c r="H21" s="10" t="s">
        <v>74</v>
      </c>
      <c r="I21" s="10" t="s">
        <v>84</v>
      </c>
      <c r="J21" s="10" t="s">
        <v>70</v>
      </c>
      <c r="K21" s="10" t="s">
        <v>71</v>
      </c>
      <c r="L21" s="10" t="s">
        <v>72</v>
      </c>
      <c r="M21" s="10" t="s">
        <v>73</v>
      </c>
      <c r="N21" s="40" t="s">
        <v>4</v>
      </c>
      <c r="O21" s="4"/>
      <c r="AH21" s="18"/>
    </row>
    <row r="22" spans="2:34" ht="15.6" x14ac:dyDescent="0.3"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4"/>
      <c r="O22" s="20"/>
    </row>
    <row r="23" spans="2:34" ht="18" x14ac:dyDescent="0.3">
      <c r="B23" s="33" t="s">
        <v>17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24"/>
      <c r="O23" s="20"/>
    </row>
    <row r="24" spans="2:34" ht="30" x14ac:dyDescent="0.25">
      <c r="B24" s="1" t="s">
        <v>204</v>
      </c>
      <c r="C24" s="2" t="s">
        <v>80</v>
      </c>
      <c r="D24" s="3" t="s">
        <v>81</v>
      </c>
      <c r="E24" s="3" t="s">
        <v>82</v>
      </c>
      <c r="F24" s="10" t="s">
        <v>1</v>
      </c>
      <c r="G24" s="10" t="s">
        <v>2</v>
      </c>
      <c r="H24" s="10" t="s">
        <v>3</v>
      </c>
      <c r="I24" s="10" t="s">
        <v>83</v>
      </c>
      <c r="J24" s="3" t="s">
        <v>191</v>
      </c>
      <c r="K24" s="3" t="s">
        <v>192</v>
      </c>
      <c r="L24" s="3" t="s">
        <v>193</v>
      </c>
      <c r="M24" s="3" t="s">
        <v>194</v>
      </c>
      <c r="N24" s="41" t="s">
        <v>4</v>
      </c>
      <c r="O24" s="11" t="s">
        <v>205</v>
      </c>
    </row>
    <row r="25" spans="2:34" ht="15.75" x14ac:dyDescent="0.25">
      <c r="B25" s="5" t="s">
        <v>69</v>
      </c>
      <c r="C25" s="6">
        <f t="shared" ref="C25:N25" si="2">SUM(C26:C89)</f>
        <v>520.54026159999989</v>
      </c>
      <c r="D25" s="7">
        <f t="shared" si="2"/>
        <v>593.96079238999982</v>
      </c>
      <c r="E25" s="7">
        <f t="shared" si="2"/>
        <v>119.66467880999998</v>
      </c>
      <c r="F25" s="7">
        <f t="shared" si="2"/>
        <v>2916.4022804000006</v>
      </c>
      <c r="G25" s="7">
        <f t="shared" si="2"/>
        <v>0.75830500000000001</v>
      </c>
      <c r="H25" s="7">
        <f t="shared" si="2"/>
        <v>228.86635653999991</v>
      </c>
      <c r="I25" s="7">
        <f t="shared" si="2"/>
        <v>1505.9176108699994</v>
      </c>
      <c r="J25" s="7">
        <f t="shared" si="2"/>
        <v>50.544615999999998</v>
      </c>
      <c r="K25" s="7">
        <f t="shared" si="2"/>
        <v>3.3959849999999996</v>
      </c>
      <c r="L25" s="7">
        <f t="shared" si="2"/>
        <v>19.912806</v>
      </c>
      <c r="M25" s="7">
        <f t="shared" si="2"/>
        <v>5.975340000000001</v>
      </c>
      <c r="N25" s="106">
        <f t="shared" si="2"/>
        <v>5965.9390326100029</v>
      </c>
      <c r="O25" s="8" t="s">
        <v>155</v>
      </c>
      <c r="S25" s="22"/>
    </row>
    <row r="26" spans="2:34" s="23" customFormat="1" x14ac:dyDescent="0.25">
      <c r="B26" s="90" t="s">
        <v>18</v>
      </c>
      <c r="C26" s="91">
        <v>44.948734000000002</v>
      </c>
      <c r="D26" s="92">
        <v>25.175303189999997</v>
      </c>
      <c r="E26" s="92">
        <v>0.33152780999999998</v>
      </c>
      <c r="F26" s="92">
        <v>223.44384600000001</v>
      </c>
      <c r="G26" s="92">
        <v>0</v>
      </c>
      <c r="H26" s="92">
        <v>66.640122000000005</v>
      </c>
      <c r="I26" s="92">
        <v>800.36241186999996</v>
      </c>
      <c r="J26" s="92">
        <v>8.8279610000000002</v>
      </c>
      <c r="K26" s="92">
        <v>1.5779000000000001E-2</v>
      </c>
      <c r="L26" s="92">
        <v>5.3961639999999997</v>
      </c>
      <c r="M26" s="92">
        <v>4.5280779999999998</v>
      </c>
      <c r="N26" s="42">
        <f t="shared" ref="N26:N57" si="3">SUM(C26:M26)</f>
        <v>1179.6699268700002</v>
      </c>
      <c r="O26" s="93" t="s">
        <v>103</v>
      </c>
      <c r="R26" s="25"/>
    </row>
    <row r="27" spans="2:34" s="23" customFormat="1" x14ac:dyDescent="0.25">
      <c r="B27" s="90" t="s">
        <v>19</v>
      </c>
      <c r="C27" s="91">
        <v>45.616171999999999</v>
      </c>
      <c r="D27" s="92">
        <v>189.29281599999999</v>
      </c>
      <c r="E27" s="92">
        <v>0</v>
      </c>
      <c r="F27" s="92">
        <v>83.243425000000002</v>
      </c>
      <c r="G27" s="92">
        <v>0</v>
      </c>
      <c r="H27" s="92">
        <v>1.6870400000000001</v>
      </c>
      <c r="I27" s="92">
        <v>517.67834700000003</v>
      </c>
      <c r="J27" s="92">
        <v>0</v>
      </c>
      <c r="K27" s="92">
        <v>0</v>
      </c>
      <c r="L27" s="92">
        <v>0</v>
      </c>
      <c r="M27" s="92">
        <v>0</v>
      </c>
      <c r="N27" s="42">
        <f t="shared" si="3"/>
        <v>837.51780000000008</v>
      </c>
      <c r="O27" s="93" t="s">
        <v>102</v>
      </c>
    </row>
    <row r="28" spans="2:34" s="23" customFormat="1" x14ac:dyDescent="0.25">
      <c r="B28" s="90" t="s">
        <v>156</v>
      </c>
      <c r="C28" s="91">
        <v>5.9619499999999999</v>
      </c>
      <c r="D28" s="92">
        <v>0</v>
      </c>
      <c r="E28" s="92">
        <v>81.886826999999997</v>
      </c>
      <c r="F28" s="92">
        <v>325.01877999999999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42">
        <f t="shared" si="3"/>
        <v>412.86755699999998</v>
      </c>
      <c r="O28" s="93" t="s">
        <v>157</v>
      </c>
    </row>
    <row r="29" spans="2:34" s="23" customFormat="1" x14ac:dyDescent="0.25">
      <c r="B29" s="90" t="s">
        <v>25</v>
      </c>
      <c r="C29" s="91">
        <v>29.978895999999999</v>
      </c>
      <c r="D29" s="92">
        <v>10.53511</v>
      </c>
      <c r="E29" s="92">
        <v>0.13320000000000001</v>
      </c>
      <c r="F29" s="92">
        <v>325.04247400000003</v>
      </c>
      <c r="G29" s="92">
        <v>0</v>
      </c>
      <c r="H29" s="92">
        <v>18.05378</v>
      </c>
      <c r="I29" s="92">
        <v>0</v>
      </c>
      <c r="J29" s="92">
        <v>1.777369</v>
      </c>
      <c r="K29" s="92">
        <v>0.25264399999999998</v>
      </c>
      <c r="L29" s="92">
        <v>6.7057010000000004</v>
      </c>
      <c r="M29" s="92">
        <v>9.8809999999999992E-3</v>
      </c>
      <c r="N29" s="42">
        <f t="shared" si="3"/>
        <v>392.48905500000001</v>
      </c>
      <c r="O29" s="93" t="s">
        <v>111</v>
      </c>
    </row>
    <row r="30" spans="2:34" s="23" customFormat="1" ht="14.45" x14ac:dyDescent="0.3">
      <c r="B30" s="90" t="s">
        <v>21</v>
      </c>
      <c r="C30" s="91">
        <v>56.874096299999998</v>
      </c>
      <c r="D30" s="92">
        <v>87.428578000000002</v>
      </c>
      <c r="E30" s="92">
        <v>1.8259639999999999</v>
      </c>
      <c r="F30" s="92">
        <v>65.433952000000005</v>
      </c>
      <c r="G30" s="92">
        <v>0</v>
      </c>
      <c r="H30" s="92">
        <v>11.929161000000001</v>
      </c>
      <c r="I30" s="92">
        <v>32.553747999999999</v>
      </c>
      <c r="J30" s="92">
        <v>18.448308000000001</v>
      </c>
      <c r="K30" s="92">
        <v>2.5592549999999998</v>
      </c>
      <c r="L30" s="92">
        <v>0.62589799999999995</v>
      </c>
      <c r="M30" s="92">
        <v>0.71919</v>
      </c>
      <c r="N30" s="42">
        <f t="shared" si="3"/>
        <v>278.39815030000005</v>
      </c>
      <c r="O30" s="93" t="s">
        <v>104</v>
      </c>
      <c r="S30" s="26"/>
    </row>
    <row r="31" spans="2:34" s="23" customFormat="1" x14ac:dyDescent="0.25">
      <c r="B31" s="90" t="s">
        <v>158</v>
      </c>
      <c r="C31" s="91">
        <v>0</v>
      </c>
      <c r="D31" s="92">
        <v>88.419120000000007</v>
      </c>
      <c r="E31" s="92">
        <v>0</v>
      </c>
      <c r="F31" s="92">
        <v>122.343459</v>
      </c>
      <c r="G31" s="92">
        <v>0</v>
      </c>
      <c r="H31" s="92">
        <v>0</v>
      </c>
      <c r="I31" s="92">
        <v>0</v>
      </c>
      <c r="J31" s="92">
        <v>0</v>
      </c>
      <c r="K31" s="92">
        <v>0</v>
      </c>
      <c r="L31" s="92">
        <v>0</v>
      </c>
      <c r="M31" s="92">
        <v>0</v>
      </c>
      <c r="N31" s="42">
        <f t="shared" si="3"/>
        <v>210.76257900000002</v>
      </c>
      <c r="O31" s="93" t="s">
        <v>159</v>
      </c>
      <c r="S31" s="26"/>
    </row>
    <row r="32" spans="2:34" s="23" customFormat="1" x14ac:dyDescent="0.25">
      <c r="B32" s="90" t="s">
        <v>177</v>
      </c>
      <c r="C32" s="91">
        <v>0</v>
      </c>
      <c r="D32" s="92">
        <v>0.634795</v>
      </c>
      <c r="E32" s="92">
        <v>0</v>
      </c>
      <c r="F32" s="92">
        <v>172.02606700000001</v>
      </c>
      <c r="G32" s="92">
        <v>0</v>
      </c>
      <c r="H32" s="92">
        <v>0.33352399999999999</v>
      </c>
      <c r="I32" s="92">
        <v>0</v>
      </c>
      <c r="J32" s="92">
        <v>0</v>
      </c>
      <c r="K32" s="92">
        <v>0</v>
      </c>
      <c r="L32" s="92">
        <v>0</v>
      </c>
      <c r="M32" s="92">
        <v>0</v>
      </c>
      <c r="N32" s="42">
        <f t="shared" si="3"/>
        <v>172.99438600000002</v>
      </c>
      <c r="O32" s="93" t="s">
        <v>112</v>
      </c>
      <c r="S32" s="26"/>
    </row>
    <row r="33" spans="2:19" s="23" customFormat="1" x14ac:dyDescent="0.25">
      <c r="B33" s="90" t="s">
        <v>36</v>
      </c>
      <c r="C33" s="91">
        <v>0</v>
      </c>
      <c r="D33" s="92">
        <v>1.5902799999999999</v>
      </c>
      <c r="E33" s="92">
        <v>0.41793599999999997</v>
      </c>
      <c r="F33" s="92">
        <v>152.35411199999999</v>
      </c>
      <c r="G33" s="92">
        <v>0</v>
      </c>
      <c r="H33" s="92">
        <v>3.4312200000000002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42">
        <f t="shared" si="3"/>
        <v>157.79354799999999</v>
      </c>
      <c r="O33" s="93" t="s">
        <v>120</v>
      </c>
      <c r="S33" s="26"/>
    </row>
    <row r="34" spans="2:19" s="23" customFormat="1" ht="14.45" x14ac:dyDescent="0.3">
      <c r="B34" s="90" t="s">
        <v>206</v>
      </c>
      <c r="C34" s="91">
        <v>9.1400210000000008</v>
      </c>
      <c r="D34" s="92">
        <v>5.9756850000000004</v>
      </c>
      <c r="E34" s="92">
        <v>9.7074669999999994</v>
      </c>
      <c r="F34" s="92">
        <v>99.908687</v>
      </c>
      <c r="G34" s="92">
        <v>0</v>
      </c>
      <c r="H34" s="92">
        <v>31.251479</v>
      </c>
      <c r="I34" s="92">
        <v>0</v>
      </c>
      <c r="J34" s="92">
        <v>0</v>
      </c>
      <c r="K34" s="92">
        <v>0</v>
      </c>
      <c r="L34" s="92">
        <v>0</v>
      </c>
      <c r="M34" s="92">
        <v>0</v>
      </c>
      <c r="N34" s="42">
        <f t="shared" si="3"/>
        <v>155.983339</v>
      </c>
      <c r="O34" s="93" t="s">
        <v>207</v>
      </c>
      <c r="S34" s="26"/>
    </row>
    <row r="35" spans="2:19" s="23" customFormat="1" ht="14.45" x14ac:dyDescent="0.3">
      <c r="B35" s="90" t="s">
        <v>67</v>
      </c>
      <c r="C35" s="91">
        <v>0</v>
      </c>
      <c r="D35" s="92">
        <v>0.69663299999999995</v>
      </c>
      <c r="E35" s="92">
        <v>0</v>
      </c>
      <c r="F35" s="92">
        <v>146.044985</v>
      </c>
      <c r="G35" s="92">
        <v>0</v>
      </c>
      <c r="H35" s="92">
        <v>0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42">
        <f t="shared" si="3"/>
        <v>146.74161799999999</v>
      </c>
      <c r="O35" s="93" t="s">
        <v>154</v>
      </c>
      <c r="S35" s="26"/>
    </row>
    <row r="36" spans="2:19" s="23" customFormat="1" x14ac:dyDescent="0.25">
      <c r="B36" s="90" t="s">
        <v>50</v>
      </c>
      <c r="C36" s="91">
        <v>0</v>
      </c>
      <c r="D36" s="92">
        <v>6.7074199999999999</v>
      </c>
      <c r="E36" s="92">
        <v>0</v>
      </c>
      <c r="F36" s="92">
        <v>105.414547</v>
      </c>
      <c r="G36" s="92">
        <v>0</v>
      </c>
      <c r="H36" s="92">
        <v>2.9985879999999998</v>
      </c>
      <c r="I36" s="92">
        <v>0.45964500000000003</v>
      </c>
      <c r="J36" s="92">
        <v>0</v>
      </c>
      <c r="K36" s="92">
        <v>0</v>
      </c>
      <c r="L36" s="92">
        <v>0</v>
      </c>
      <c r="M36" s="92">
        <v>0</v>
      </c>
      <c r="N36" s="42">
        <f t="shared" si="3"/>
        <v>115.58019999999999</v>
      </c>
      <c r="O36" s="93" t="s">
        <v>130</v>
      </c>
      <c r="S36" s="26"/>
    </row>
    <row r="37" spans="2:19" s="23" customFormat="1" x14ac:dyDescent="0.25">
      <c r="B37" s="90" t="s">
        <v>31</v>
      </c>
      <c r="C37" s="91">
        <v>0</v>
      </c>
      <c r="D37" s="92">
        <v>3.3218559999999999</v>
      </c>
      <c r="E37" s="92">
        <v>0.21972800000000001</v>
      </c>
      <c r="F37" s="92">
        <v>110.179733</v>
      </c>
      <c r="G37" s="92">
        <v>0</v>
      </c>
      <c r="H37" s="92">
        <v>0</v>
      </c>
      <c r="I37" s="92">
        <v>0</v>
      </c>
      <c r="J37" s="92">
        <v>0</v>
      </c>
      <c r="K37" s="92">
        <v>0</v>
      </c>
      <c r="L37" s="92">
        <v>0</v>
      </c>
      <c r="M37" s="92">
        <v>0</v>
      </c>
      <c r="N37" s="42">
        <f t="shared" si="3"/>
        <v>113.721317</v>
      </c>
      <c r="O37" s="93" t="s">
        <v>123</v>
      </c>
      <c r="S37" s="26"/>
    </row>
    <row r="38" spans="2:19" s="23" customFormat="1" x14ac:dyDescent="0.25">
      <c r="B38" s="90" t="s">
        <v>24</v>
      </c>
      <c r="C38" s="91">
        <v>0</v>
      </c>
      <c r="D38" s="92">
        <v>7.6395479999999996</v>
      </c>
      <c r="E38" s="92">
        <v>0</v>
      </c>
      <c r="F38" s="92">
        <v>66.157392999999999</v>
      </c>
      <c r="G38" s="92">
        <v>0</v>
      </c>
      <c r="H38" s="92">
        <v>2.2131280000000002</v>
      </c>
      <c r="I38" s="92">
        <v>37.502239000000003</v>
      </c>
      <c r="J38" s="92">
        <v>0</v>
      </c>
      <c r="K38" s="92">
        <v>0</v>
      </c>
      <c r="L38" s="92">
        <v>0</v>
      </c>
      <c r="M38" s="92">
        <v>0</v>
      </c>
      <c r="N38" s="42">
        <f t="shared" si="3"/>
        <v>113.512308</v>
      </c>
      <c r="O38" s="93" t="s">
        <v>107</v>
      </c>
      <c r="S38" s="26"/>
    </row>
    <row r="39" spans="2:19" s="23" customFormat="1" x14ac:dyDescent="0.25">
      <c r="B39" s="90" t="s">
        <v>23</v>
      </c>
      <c r="C39" s="91">
        <v>73.469228000000001</v>
      </c>
      <c r="D39" s="92">
        <v>0.1182</v>
      </c>
      <c r="E39" s="92">
        <v>0</v>
      </c>
      <c r="F39" s="92">
        <v>36.905163999999999</v>
      </c>
      <c r="G39" s="92">
        <v>0</v>
      </c>
      <c r="H39" s="92">
        <v>-4.0000000000000002E-4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42">
        <f t="shared" si="3"/>
        <v>110.492192</v>
      </c>
      <c r="O39" s="93" t="s">
        <v>110</v>
      </c>
      <c r="S39" s="26"/>
    </row>
    <row r="40" spans="2:19" s="23" customFormat="1" x14ac:dyDescent="0.25">
      <c r="B40" s="90" t="s">
        <v>47</v>
      </c>
      <c r="C40" s="91">
        <v>19.348112</v>
      </c>
      <c r="D40" s="92">
        <v>33.915120000000002</v>
      </c>
      <c r="E40" s="92">
        <v>0.1164</v>
      </c>
      <c r="F40" s="92">
        <v>14.364723</v>
      </c>
      <c r="G40" s="92">
        <v>0.75830500000000001</v>
      </c>
      <c r="H40" s="92">
        <v>4.6182030000000003</v>
      </c>
      <c r="I40" s="92">
        <v>30.256695000000001</v>
      </c>
      <c r="J40" s="92">
        <v>0</v>
      </c>
      <c r="K40" s="92">
        <v>0</v>
      </c>
      <c r="L40" s="92">
        <v>0</v>
      </c>
      <c r="M40" s="92">
        <v>0</v>
      </c>
      <c r="N40" s="42">
        <f t="shared" si="3"/>
        <v>103.37755799999999</v>
      </c>
      <c r="O40" s="93" t="s">
        <v>136</v>
      </c>
      <c r="S40" s="26"/>
    </row>
    <row r="41" spans="2:19" s="23" customFormat="1" x14ac:dyDescent="0.25">
      <c r="B41" s="90" t="s">
        <v>20</v>
      </c>
      <c r="C41" s="91">
        <v>0</v>
      </c>
      <c r="D41" s="92">
        <v>33.343919</v>
      </c>
      <c r="E41" s="92">
        <v>2.4500000000000001E-2</v>
      </c>
      <c r="F41" s="92">
        <v>50.611170999999999</v>
      </c>
      <c r="G41" s="92">
        <v>0</v>
      </c>
      <c r="H41" s="92">
        <v>10.978503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42">
        <f t="shared" si="3"/>
        <v>94.958093000000005</v>
      </c>
      <c r="O41" s="93" t="s">
        <v>105</v>
      </c>
      <c r="S41" s="26"/>
    </row>
    <row r="42" spans="2:19" s="23" customFormat="1" x14ac:dyDescent="0.25">
      <c r="B42" s="90" t="s">
        <v>40</v>
      </c>
      <c r="C42" s="91">
        <v>4.3886700000000003</v>
      </c>
      <c r="D42" s="92">
        <v>8.4541649999999997</v>
      </c>
      <c r="E42" s="92">
        <v>6.4368840000000001</v>
      </c>
      <c r="F42" s="92">
        <v>31.715306000000002</v>
      </c>
      <c r="G42" s="92">
        <v>0</v>
      </c>
      <c r="H42" s="92">
        <v>15.390098</v>
      </c>
      <c r="I42" s="92">
        <v>1.6603000000000001</v>
      </c>
      <c r="J42" s="92">
        <v>8.9297029999999999</v>
      </c>
      <c r="K42" s="92">
        <v>0.56830700000000001</v>
      </c>
      <c r="L42" s="92">
        <v>6.24986</v>
      </c>
      <c r="M42" s="92">
        <v>0</v>
      </c>
      <c r="N42" s="42">
        <f t="shared" si="3"/>
        <v>83.793293000000006</v>
      </c>
      <c r="O42" s="93" t="s">
        <v>125</v>
      </c>
      <c r="S42" s="26"/>
    </row>
    <row r="43" spans="2:19" s="23" customFormat="1" x14ac:dyDescent="0.25">
      <c r="B43" s="90" t="s">
        <v>38</v>
      </c>
      <c r="C43" s="91">
        <v>0</v>
      </c>
      <c r="D43" s="92">
        <v>0.47434199999999999</v>
      </c>
      <c r="E43" s="92">
        <v>0</v>
      </c>
      <c r="F43" s="92">
        <v>77.425138000000004</v>
      </c>
      <c r="G43" s="92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42">
        <f t="shared" si="3"/>
        <v>77.899479999999997</v>
      </c>
      <c r="O43" s="93" t="s">
        <v>119</v>
      </c>
      <c r="S43" s="26"/>
    </row>
    <row r="44" spans="2:19" s="23" customFormat="1" x14ac:dyDescent="0.25">
      <c r="B44" s="90" t="s">
        <v>30</v>
      </c>
      <c r="C44" s="91">
        <v>3.7554259999999999</v>
      </c>
      <c r="D44" s="92">
        <v>1.18336</v>
      </c>
      <c r="E44" s="92">
        <v>2.211646</v>
      </c>
      <c r="F44" s="92">
        <v>63.850349999999999</v>
      </c>
      <c r="G44" s="92">
        <v>0</v>
      </c>
      <c r="H44" s="92">
        <v>0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42">
        <f t="shared" si="3"/>
        <v>71.000782000000001</v>
      </c>
      <c r="O44" s="93" t="s">
        <v>118</v>
      </c>
      <c r="S44" s="26"/>
    </row>
    <row r="45" spans="2:19" s="23" customFormat="1" x14ac:dyDescent="0.25">
      <c r="B45" s="90" t="s">
        <v>22</v>
      </c>
      <c r="C45" s="91">
        <v>0</v>
      </c>
      <c r="D45" s="92">
        <v>0</v>
      </c>
      <c r="E45" s="92">
        <v>0</v>
      </c>
      <c r="F45" s="92">
        <v>69.003926000000007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42">
        <f t="shared" si="3"/>
        <v>69.003926000000007</v>
      </c>
      <c r="O45" s="93" t="s">
        <v>108</v>
      </c>
      <c r="S45" s="26"/>
    </row>
    <row r="46" spans="2:19" s="23" customFormat="1" x14ac:dyDescent="0.25">
      <c r="B46" s="90" t="s">
        <v>54</v>
      </c>
      <c r="C46" s="91">
        <v>1.8609579999999999</v>
      </c>
      <c r="D46" s="92">
        <v>2.0831732000000001</v>
      </c>
      <c r="E46" s="92">
        <v>0</v>
      </c>
      <c r="F46" s="92">
        <v>61.485816999999997</v>
      </c>
      <c r="G46" s="92">
        <v>0</v>
      </c>
      <c r="H46" s="92">
        <v>0</v>
      </c>
      <c r="I46" s="92">
        <v>0.34170800000000001</v>
      </c>
      <c r="J46" s="92">
        <v>0</v>
      </c>
      <c r="K46" s="92">
        <v>0</v>
      </c>
      <c r="L46" s="92">
        <v>0</v>
      </c>
      <c r="M46" s="92">
        <v>0</v>
      </c>
      <c r="N46" s="42">
        <f t="shared" si="3"/>
        <v>65.771656199999995</v>
      </c>
      <c r="O46" s="93" t="s">
        <v>144</v>
      </c>
      <c r="S46" s="26"/>
    </row>
    <row r="47" spans="2:19" s="23" customFormat="1" x14ac:dyDescent="0.25">
      <c r="B47" s="90" t="s">
        <v>33</v>
      </c>
      <c r="C47" s="91">
        <v>0</v>
      </c>
      <c r="D47" s="92">
        <v>1.093734</v>
      </c>
      <c r="E47" s="92">
        <v>0</v>
      </c>
      <c r="F47" s="92">
        <v>56.507071000000003</v>
      </c>
      <c r="G47" s="92">
        <v>0</v>
      </c>
      <c r="H47" s="92">
        <v>7.5183939999999998</v>
      </c>
      <c r="I47" s="92">
        <v>0</v>
      </c>
      <c r="J47" s="92">
        <v>0</v>
      </c>
      <c r="K47" s="92">
        <v>0</v>
      </c>
      <c r="L47" s="92">
        <v>0</v>
      </c>
      <c r="M47" s="92">
        <v>0</v>
      </c>
      <c r="N47" s="42">
        <f t="shared" si="3"/>
        <v>65.119198999999995</v>
      </c>
      <c r="O47" s="93" t="s">
        <v>106</v>
      </c>
      <c r="S47" s="26"/>
    </row>
    <row r="48" spans="2:19" s="23" customFormat="1" x14ac:dyDescent="0.25">
      <c r="B48" s="90" t="s">
        <v>32</v>
      </c>
      <c r="C48" s="91">
        <v>7.7991770000000002</v>
      </c>
      <c r="D48" s="92">
        <v>7.1489599999999998</v>
      </c>
      <c r="E48" s="92">
        <v>0</v>
      </c>
      <c r="F48" s="92">
        <v>28.918063</v>
      </c>
      <c r="G48" s="92">
        <v>0</v>
      </c>
      <c r="H48" s="92">
        <v>11.903115</v>
      </c>
      <c r="I48" s="92">
        <v>5.6327340000000001</v>
      </c>
      <c r="J48" s="92">
        <v>0.29926199999999997</v>
      </c>
      <c r="K48" s="92">
        <v>0</v>
      </c>
      <c r="L48" s="92">
        <v>0</v>
      </c>
      <c r="M48" s="92">
        <v>5.1039000000000001E-2</v>
      </c>
      <c r="N48" s="42">
        <f t="shared" si="3"/>
        <v>61.75235</v>
      </c>
      <c r="O48" s="93" t="s">
        <v>122</v>
      </c>
      <c r="S48" s="26"/>
    </row>
    <row r="49" spans="2:19" s="23" customFormat="1" x14ac:dyDescent="0.25">
      <c r="B49" s="90" t="s">
        <v>178</v>
      </c>
      <c r="C49" s="91">
        <v>51.043866299999998</v>
      </c>
      <c r="D49" s="92">
        <v>0</v>
      </c>
      <c r="E49" s="92">
        <v>0</v>
      </c>
      <c r="F49" s="92">
        <v>0</v>
      </c>
      <c r="G49" s="92">
        <v>0</v>
      </c>
      <c r="H49" s="92">
        <v>0</v>
      </c>
      <c r="I49" s="92">
        <v>0.45599400000000001</v>
      </c>
      <c r="J49" s="92">
        <v>0</v>
      </c>
      <c r="K49" s="92">
        <v>0</v>
      </c>
      <c r="L49" s="92">
        <v>0</v>
      </c>
      <c r="M49" s="92">
        <v>0</v>
      </c>
      <c r="N49" s="42">
        <f t="shared" si="3"/>
        <v>51.499860299999995</v>
      </c>
      <c r="O49" s="93" t="s">
        <v>164</v>
      </c>
      <c r="S49" s="26"/>
    </row>
    <row r="50" spans="2:19" s="23" customFormat="1" x14ac:dyDescent="0.25">
      <c r="B50" s="90" t="s">
        <v>26</v>
      </c>
      <c r="C50" s="91">
        <v>10.770448</v>
      </c>
      <c r="D50" s="92">
        <v>0</v>
      </c>
      <c r="E50" s="92">
        <v>0</v>
      </c>
      <c r="F50" s="92">
        <v>32.012304999999998</v>
      </c>
      <c r="G50" s="92">
        <v>0</v>
      </c>
      <c r="H50" s="92">
        <v>6.4259199999999996</v>
      </c>
      <c r="I50" s="92">
        <v>0</v>
      </c>
      <c r="J50" s="92">
        <v>0</v>
      </c>
      <c r="K50" s="92">
        <v>0</v>
      </c>
      <c r="L50" s="92">
        <v>0</v>
      </c>
      <c r="M50" s="92">
        <v>0</v>
      </c>
      <c r="N50" s="42">
        <f t="shared" si="3"/>
        <v>49.208672999999997</v>
      </c>
      <c r="O50" s="93" t="s">
        <v>113</v>
      </c>
      <c r="S50" s="26"/>
    </row>
    <row r="51" spans="2:19" s="23" customFormat="1" x14ac:dyDescent="0.25">
      <c r="B51" s="90" t="s">
        <v>45</v>
      </c>
      <c r="C51" s="91">
        <v>1.2466379999999999</v>
      </c>
      <c r="D51" s="92">
        <v>3.304716</v>
      </c>
      <c r="E51" s="92">
        <v>0</v>
      </c>
      <c r="F51" s="92">
        <v>42.986969000000002</v>
      </c>
      <c r="G51" s="92">
        <v>0</v>
      </c>
      <c r="H51" s="92">
        <v>0</v>
      </c>
      <c r="I51" s="92">
        <v>1.4833080000000001</v>
      </c>
      <c r="J51" s="92">
        <v>0</v>
      </c>
      <c r="K51" s="92">
        <v>0</v>
      </c>
      <c r="L51" s="92">
        <v>0</v>
      </c>
      <c r="M51" s="92">
        <v>0</v>
      </c>
      <c r="N51" s="42">
        <f t="shared" si="3"/>
        <v>49.021631000000006</v>
      </c>
      <c r="O51" s="93" t="s">
        <v>134</v>
      </c>
      <c r="S51" s="26"/>
    </row>
    <row r="52" spans="2:19" s="23" customFormat="1" x14ac:dyDescent="0.25">
      <c r="B52" s="90" t="s">
        <v>62</v>
      </c>
      <c r="C52" s="91">
        <v>22.404568999999999</v>
      </c>
      <c r="D52" s="92">
        <v>2.346886</v>
      </c>
      <c r="E52" s="92">
        <v>0</v>
      </c>
      <c r="F52" s="92">
        <v>20.730657000000001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92">
        <v>0</v>
      </c>
      <c r="N52" s="42">
        <f t="shared" si="3"/>
        <v>45.482112000000001</v>
      </c>
      <c r="O52" s="93" t="s">
        <v>152</v>
      </c>
      <c r="S52" s="26"/>
    </row>
    <row r="53" spans="2:19" s="23" customFormat="1" x14ac:dyDescent="0.25">
      <c r="B53" s="90" t="s">
        <v>35</v>
      </c>
      <c r="C53" s="91">
        <v>0</v>
      </c>
      <c r="D53" s="92">
        <v>0</v>
      </c>
      <c r="E53" s="92">
        <v>0</v>
      </c>
      <c r="F53" s="92">
        <v>45.187375000000003</v>
      </c>
      <c r="G53" s="92">
        <v>0</v>
      </c>
      <c r="H53" s="92">
        <v>0</v>
      </c>
      <c r="I53" s="92">
        <v>0</v>
      </c>
      <c r="J53" s="92">
        <v>0</v>
      </c>
      <c r="K53" s="92">
        <v>0</v>
      </c>
      <c r="L53" s="92">
        <v>0</v>
      </c>
      <c r="M53" s="92">
        <v>0</v>
      </c>
      <c r="N53" s="42">
        <f t="shared" si="3"/>
        <v>45.187375000000003</v>
      </c>
      <c r="O53" s="93" t="s">
        <v>117</v>
      </c>
      <c r="S53" s="26"/>
    </row>
    <row r="54" spans="2:19" s="23" customFormat="1" x14ac:dyDescent="0.25">
      <c r="B54" s="90" t="s">
        <v>34</v>
      </c>
      <c r="C54" s="91">
        <v>7.0823910000000003</v>
      </c>
      <c r="D54" s="92">
        <v>1.3891929999999999</v>
      </c>
      <c r="E54" s="92">
        <v>0</v>
      </c>
      <c r="F54" s="92">
        <v>21.813205</v>
      </c>
      <c r="G54" s="92">
        <v>0</v>
      </c>
      <c r="H54" s="92">
        <v>0</v>
      </c>
      <c r="I54" s="92">
        <v>10.294032</v>
      </c>
      <c r="J54" s="92">
        <v>0</v>
      </c>
      <c r="K54" s="92">
        <v>0</v>
      </c>
      <c r="L54" s="92">
        <v>0</v>
      </c>
      <c r="M54" s="92">
        <v>0</v>
      </c>
      <c r="N54" s="42">
        <f t="shared" si="3"/>
        <v>40.578820999999998</v>
      </c>
      <c r="O54" s="93" t="s">
        <v>121</v>
      </c>
      <c r="S54" s="26"/>
    </row>
    <row r="55" spans="2:19" s="23" customFormat="1" x14ac:dyDescent="0.25">
      <c r="B55" s="90" t="s">
        <v>46</v>
      </c>
      <c r="C55" s="91">
        <v>38.965560000000004</v>
      </c>
      <c r="D55" s="92">
        <v>7.3121000000000005E-2</v>
      </c>
      <c r="E55" s="92">
        <v>0</v>
      </c>
      <c r="F55" s="92">
        <v>0.57621999999999995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42">
        <f t="shared" si="3"/>
        <v>39.614901000000003</v>
      </c>
      <c r="O55" s="93" t="s">
        <v>163</v>
      </c>
      <c r="S55" s="26"/>
    </row>
    <row r="56" spans="2:19" s="23" customFormat="1" x14ac:dyDescent="0.25">
      <c r="B56" s="90" t="s">
        <v>41</v>
      </c>
      <c r="C56" s="91">
        <v>25.844918</v>
      </c>
      <c r="D56" s="92">
        <v>5.692577</v>
      </c>
      <c r="E56" s="92">
        <v>0</v>
      </c>
      <c r="F56" s="92">
        <v>6.9546010000000003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42">
        <f t="shared" si="3"/>
        <v>38.492096000000004</v>
      </c>
      <c r="O56" s="93" t="s">
        <v>127</v>
      </c>
      <c r="S56" s="26"/>
    </row>
    <row r="57" spans="2:19" s="23" customFormat="1" x14ac:dyDescent="0.25">
      <c r="B57" s="90" t="s">
        <v>37</v>
      </c>
      <c r="C57" s="91">
        <v>3.8034289999999999</v>
      </c>
      <c r="D57" s="92">
        <v>3.0570780000000002</v>
      </c>
      <c r="E57" s="92">
        <v>0</v>
      </c>
      <c r="F57" s="92">
        <v>26.490884399999999</v>
      </c>
      <c r="G57" s="92">
        <v>0</v>
      </c>
      <c r="H57" s="92">
        <v>4.2866135400000003</v>
      </c>
      <c r="I57" s="92">
        <v>0</v>
      </c>
      <c r="J57" s="92">
        <v>0</v>
      </c>
      <c r="K57" s="92">
        <v>0</v>
      </c>
      <c r="L57" s="92">
        <v>0</v>
      </c>
      <c r="M57" s="92">
        <v>0</v>
      </c>
      <c r="N57" s="42">
        <f t="shared" si="3"/>
        <v>37.638004939999995</v>
      </c>
      <c r="O57" s="93" t="s">
        <v>116</v>
      </c>
      <c r="S57" s="26"/>
    </row>
    <row r="58" spans="2:19" s="23" customFormat="1" x14ac:dyDescent="0.25">
      <c r="B58" s="90" t="s">
        <v>27</v>
      </c>
      <c r="C58" s="91">
        <v>0.57679999999999998</v>
      </c>
      <c r="D58" s="92">
        <v>6.25E-2</v>
      </c>
      <c r="E58" s="92">
        <v>0</v>
      </c>
      <c r="F58" s="92">
        <v>32.415751</v>
      </c>
      <c r="G58" s="92">
        <v>0</v>
      </c>
      <c r="H58" s="92">
        <v>1.00535</v>
      </c>
      <c r="I58" s="92">
        <v>1.957924</v>
      </c>
      <c r="J58" s="92">
        <v>0</v>
      </c>
      <c r="K58" s="92">
        <v>0</v>
      </c>
      <c r="L58" s="92">
        <v>0</v>
      </c>
      <c r="M58" s="92">
        <v>0</v>
      </c>
      <c r="N58" s="42">
        <f t="shared" ref="N58:N89" si="4">SUM(C58:M58)</f>
        <v>36.018324999999997</v>
      </c>
      <c r="O58" s="93" t="s">
        <v>114</v>
      </c>
      <c r="S58" s="26"/>
    </row>
    <row r="59" spans="2:19" s="23" customFormat="1" x14ac:dyDescent="0.25">
      <c r="B59" s="90" t="s">
        <v>28</v>
      </c>
      <c r="C59" s="91">
        <v>0</v>
      </c>
      <c r="D59" s="92">
        <v>6.9800009999999997</v>
      </c>
      <c r="E59" s="92">
        <v>8.2129569999999994</v>
      </c>
      <c r="F59" s="92">
        <v>13.389955</v>
      </c>
      <c r="G59" s="92">
        <v>0</v>
      </c>
      <c r="H59" s="92">
        <v>7.1455399999999996</v>
      </c>
      <c r="I59" s="92">
        <v>9.0329000000000007E-2</v>
      </c>
      <c r="J59" s="92">
        <v>0</v>
      </c>
      <c r="K59" s="92">
        <v>0</v>
      </c>
      <c r="L59" s="92">
        <v>0</v>
      </c>
      <c r="M59" s="92">
        <v>0</v>
      </c>
      <c r="N59" s="42">
        <f t="shared" si="4"/>
        <v>35.818781999999992</v>
      </c>
      <c r="O59" s="93" t="s">
        <v>115</v>
      </c>
      <c r="S59" s="26"/>
    </row>
    <row r="60" spans="2:19" s="23" customFormat="1" x14ac:dyDescent="0.25">
      <c r="B60" s="90" t="s">
        <v>55</v>
      </c>
      <c r="C60" s="91">
        <v>0.12239999999999999</v>
      </c>
      <c r="D60" s="92">
        <v>2.6387100000000001</v>
      </c>
      <c r="E60" s="92">
        <v>0</v>
      </c>
      <c r="F60" s="92">
        <v>15.459656000000001</v>
      </c>
      <c r="G60" s="92">
        <v>0</v>
      </c>
      <c r="H60" s="92">
        <v>0.24859200000000001</v>
      </c>
      <c r="I60" s="92">
        <v>16.268730999999999</v>
      </c>
      <c r="J60" s="92">
        <v>0</v>
      </c>
      <c r="K60" s="92">
        <v>0</v>
      </c>
      <c r="L60" s="92">
        <v>0</v>
      </c>
      <c r="M60" s="92">
        <v>0</v>
      </c>
      <c r="N60" s="42">
        <f t="shared" si="4"/>
        <v>34.738089000000002</v>
      </c>
      <c r="O60" s="93" t="s">
        <v>135</v>
      </c>
      <c r="S60" s="26"/>
    </row>
    <row r="61" spans="2:19" s="23" customFormat="1" x14ac:dyDescent="0.25">
      <c r="B61" s="90" t="s">
        <v>195</v>
      </c>
      <c r="C61" s="91">
        <v>4.7877999999999998</v>
      </c>
      <c r="D61" s="92">
        <v>0.47532799999999997</v>
      </c>
      <c r="E61" s="92">
        <v>0</v>
      </c>
      <c r="F61" s="92">
        <v>27.935303000000001</v>
      </c>
      <c r="G61" s="92">
        <v>0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42">
        <f t="shared" si="4"/>
        <v>33.198430999999999</v>
      </c>
      <c r="O61" s="93" t="s">
        <v>196</v>
      </c>
      <c r="S61" s="26"/>
    </row>
    <row r="62" spans="2:19" s="23" customFormat="1" x14ac:dyDescent="0.25">
      <c r="B62" s="90" t="s">
        <v>39</v>
      </c>
      <c r="C62" s="91">
        <v>0</v>
      </c>
      <c r="D62" s="92">
        <v>5.6152389999999999</v>
      </c>
      <c r="E62" s="92">
        <v>2.1429E-2</v>
      </c>
      <c r="F62" s="92">
        <v>23.912323000000001</v>
      </c>
      <c r="G62" s="92">
        <v>0</v>
      </c>
      <c r="H62" s="92">
        <v>2.0591930000000001</v>
      </c>
      <c r="I62" s="92">
        <v>8.3999999999999995E-3</v>
      </c>
      <c r="J62" s="92">
        <v>0</v>
      </c>
      <c r="K62" s="92">
        <v>0</v>
      </c>
      <c r="L62" s="92">
        <v>0</v>
      </c>
      <c r="M62" s="92">
        <v>0</v>
      </c>
      <c r="N62" s="42">
        <f t="shared" si="4"/>
        <v>31.616584000000003</v>
      </c>
      <c r="O62" s="93" t="s">
        <v>126</v>
      </c>
      <c r="S62" s="26"/>
    </row>
    <row r="63" spans="2:19" s="23" customFormat="1" x14ac:dyDescent="0.25">
      <c r="B63" s="90" t="s">
        <v>68</v>
      </c>
      <c r="C63" s="91">
        <v>14.585976</v>
      </c>
      <c r="D63" s="92">
        <v>7.7080999999999997E-2</v>
      </c>
      <c r="E63" s="92">
        <v>0.35160000000000002</v>
      </c>
      <c r="F63" s="92">
        <v>2.6536420000000001</v>
      </c>
      <c r="G63" s="92">
        <v>0</v>
      </c>
      <c r="H63" s="92">
        <v>0</v>
      </c>
      <c r="I63" s="92">
        <v>11.225757</v>
      </c>
      <c r="J63" s="92">
        <v>0</v>
      </c>
      <c r="K63" s="92">
        <v>0</v>
      </c>
      <c r="L63" s="92">
        <v>0</v>
      </c>
      <c r="M63" s="92">
        <v>0</v>
      </c>
      <c r="N63" s="42">
        <f t="shared" si="4"/>
        <v>28.894055999999999</v>
      </c>
      <c r="O63" s="93" t="s">
        <v>149</v>
      </c>
      <c r="S63" s="26"/>
    </row>
    <row r="64" spans="2:19" s="23" customFormat="1" x14ac:dyDescent="0.25">
      <c r="B64" s="90" t="s">
        <v>43</v>
      </c>
      <c r="C64" s="91">
        <v>4.17</v>
      </c>
      <c r="D64" s="92">
        <v>1.354028</v>
      </c>
      <c r="E64" s="92">
        <v>1.968E-2</v>
      </c>
      <c r="F64" s="92">
        <v>8.9175950000000004</v>
      </c>
      <c r="G64" s="92">
        <v>0</v>
      </c>
      <c r="H64" s="92">
        <v>0</v>
      </c>
      <c r="I64" s="92">
        <v>0.74396300000000004</v>
      </c>
      <c r="J64" s="92">
        <v>12.090203000000001</v>
      </c>
      <c r="K64" s="92">
        <v>0</v>
      </c>
      <c r="L64" s="92">
        <v>0.93518299999999999</v>
      </c>
      <c r="M64" s="92">
        <v>0.27732000000000001</v>
      </c>
      <c r="N64" s="42">
        <f t="shared" si="4"/>
        <v>28.507972000000002</v>
      </c>
      <c r="O64" s="93" t="s">
        <v>109</v>
      </c>
      <c r="S64" s="26"/>
    </row>
    <row r="65" spans="2:19" s="23" customFormat="1" x14ac:dyDescent="0.25">
      <c r="B65" s="90" t="s">
        <v>56</v>
      </c>
      <c r="C65" s="91">
        <v>0</v>
      </c>
      <c r="D65" s="92">
        <v>0</v>
      </c>
      <c r="E65" s="92">
        <v>0.74620399999999998</v>
      </c>
      <c r="F65" s="92">
        <v>19.920369999999998</v>
      </c>
      <c r="G65" s="92">
        <v>0</v>
      </c>
      <c r="H65" s="92">
        <v>0</v>
      </c>
      <c r="I65" s="92">
        <v>5.8897529999999998</v>
      </c>
      <c r="J65" s="92">
        <v>0</v>
      </c>
      <c r="K65" s="92">
        <v>0</v>
      </c>
      <c r="L65" s="92">
        <v>0</v>
      </c>
      <c r="M65" s="92">
        <v>0</v>
      </c>
      <c r="N65" s="42">
        <f t="shared" si="4"/>
        <v>26.556326999999996</v>
      </c>
      <c r="O65" s="93" t="s">
        <v>124</v>
      </c>
      <c r="S65" s="26"/>
    </row>
    <row r="66" spans="2:19" s="23" customFormat="1" x14ac:dyDescent="0.25">
      <c r="B66" s="90" t="s">
        <v>58</v>
      </c>
      <c r="C66" s="91">
        <v>0.122999</v>
      </c>
      <c r="D66" s="92">
        <v>4.8188620000000002</v>
      </c>
      <c r="E66" s="92">
        <v>0.98160000000000003</v>
      </c>
      <c r="F66" s="92">
        <v>4.9832289999999997</v>
      </c>
      <c r="G66" s="92">
        <v>0</v>
      </c>
      <c r="H66" s="92">
        <v>8.4458219999999997</v>
      </c>
      <c r="I66" s="92">
        <v>6.8208719999999996</v>
      </c>
      <c r="J66" s="92">
        <v>0</v>
      </c>
      <c r="K66" s="92">
        <v>0</v>
      </c>
      <c r="L66" s="92">
        <v>0</v>
      </c>
      <c r="M66" s="92">
        <v>0</v>
      </c>
      <c r="N66" s="42">
        <f t="shared" si="4"/>
        <v>26.173383999999999</v>
      </c>
      <c r="O66" s="93" t="s">
        <v>129</v>
      </c>
      <c r="S66" s="26"/>
    </row>
    <row r="67" spans="2:19" s="23" customFormat="1" x14ac:dyDescent="0.25">
      <c r="B67" s="90" t="s">
        <v>29</v>
      </c>
      <c r="C67" s="91">
        <v>0</v>
      </c>
      <c r="D67" s="92">
        <v>0</v>
      </c>
      <c r="E67" s="92">
        <v>0</v>
      </c>
      <c r="F67" s="92">
        <v>23.869855999999999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42">
        <f t="shared" si="4"/>
        <v>23.869855999999999</v>
      </c>
      <c r="O67" s="93" t="s">
        <v>128</v>
      </c>
      <c r="S67" s="26"/>
    </row>
    <row r="68" spans="2:19" s="23" customFormat="1" x14ac:dyDescent="0.25">
      <c r="B68" s="90" t="s">
        <v>49</v>
      </c>
      <c r="C68" s="91">
        <v>1.9443379999999999</v>
      </c>
      <c r="D68" s="92">
        <v>13.516564000000001</v>
      </c>
      <c r="E68" s="92">
        <v>0</v>
      </c>
      <c r="F68" s="92">
        <v>3.8774190000000002</v>
      </c>
      <c r="G68" s="92">
        <v>0</v>
      </c>
      <c r="H68" s="92">
        <v>1.1375999999999999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42">
        <f t="shared" si="4"/>
        <v>20.475921</v>
      </c>
      <c r="O68" s="93" t="s">
        <v>141</v>
      </c>
      <c r="S68" s="26"/>
    </row>
    <row r="69" spans="2:19" s="23" customFormat="1" x14ac:dyDescent="0.25">
      <c r="B69" s="90" t="s">
        <v>48</v>
      </c>
      <c r="C69" s="91">
        <v>3.9263140000000001</v>
      </c>
      <c r="D69" s="92">
        <v>0.40689399999999998</v>
      </c>
      <c r="E69" s="92">
        <v>4.4506389999999998</v>
      </c>
      <c r="F69" s="92">
        <v>1.271166</v>
      </c>
      <c r="G69" s="92">
        <v>0</v>
      </c>
      <c r="H69" s="92">
        <v>1.464332</v>
      </c>
      <c r="I69" s="92">
        <v>4.0323830000000003</v>
      </c>
      <c r="J69" s="92">
        <v>0</v>
      </c>
      <c r="K69" s="92">
        <v>0</v>
      </c>
      <c r="L69" s="92">
        <v>0</v>
      </c>
      <c r="M69" s="92">
        <v>0</v>
      </c>
      <c r="N69" s="42">
        <f t="shared" si="4"/>
        <v>15.551728000000001</v>
      </c>
      <c r="O69" s="93" t="s">
        <v>137</v>
      </c>
      <c r="S69" s="26"/>
    </row>
    <row r="70" spans="2:19" s="23" customFormat="1" x14ac:dyDescent="0.25">
      <c r="B70" s="90" t="s">
        <v>63</v>
      </c>
      <c r="C70" s="91">
        <v>0</v>
      </c>
      <c r="D70" s="92">
        <v>5.9728849999999998</v>
      </c>
      <c r="E70" s="92">
        <v>0.19236</v>
      </c>
      <c r="F70" s="92">
        <v>1.6382060000000001</v>
      </c>
      <c r="G70" s="92">
        <v>0</v>
      </c>
      <c r="H70" s="92">
        <v>2.414034</v>
      </c>
      <c r="I70" s="92">
        <v>3.7325110000000001</v>
      </c>
      <c r="J70" s="92">
        <v>0.15413399999999999</v>
      </c>
      <c r="K70" s="92">
        <v>0</v>
      </c>
      <c r="L70" s="92">
        <v>0</v>
      </c>
      <c r="M70" s="92">
        <v>0.14787</v>
      </c>
      <c r="N70" s="42">
        <f t="shared" si="4"/>
        <v>14.252000000000001</v>
      </c>
      <c r="O70" s="93" t="s">
        <v>146</v>
      </c>
      <c r="S70" s="26"/>
    </row>
    <row r="71" spans="2:19" s="23" customFormat="1" x14ac:dyDescent="0.25">
      <c r="B71" s="90" t="s">
        <v>51</v>
      </c>
      <c r="C71" s="91">
        <v>0.18223500000000001</v>
      </c>
      <c r="D71" s="92">
        <v>8.8571620000000006</v>
      </c>
      <c r="E71" s="92">
        <v>0.15543899999999999</v>
      </c>
      <c r="F71" s="92">
        <v>1.0788</v>
      </c>
      <c r="G71" s="92">
        <v>0</v>
      </c>
      <c r="H71" s="92">
        <v>1.6556340000000001</v>
      </c>
      <c r="I71" s="92">
        <v>1.4809950000000001</v>
      </c>
      <c r="J71" s="92">
        <v>0</v>
      </c>
      <c r="K71" s="92">
        <v>0</v>
      </c>
      <c r="L71" s="92">
        <v>0</v>
      </c>
      <c r="M71" s="92">
        <v>0</v>
      </c>
      <c r="N71" s="42">
        <f t="shared" si="4"/>
        <v>13.410264999999999</v>
      </c>
      <c r="O71" s="93" t="s">
        <v>140</v>
      </c>
      <c r="S71" s="26"/>
    </row>
    <row r="72" spans="2:19" s="23" customFormat="1" x14ac:dyDescent="0.25">
      <c r="B72" s="90" t="s">
        <v>52</v>
      </c>
      <c r="C72" s="91">
        <v>3.989392</v>
      </c>
      <c r="D72" s="92">
        <v>1.774111</v>
      </c>
      <c r="E72" s="92">
        <v>0</v>
      </c>
      <c r="F72" s="92">
        <v>5.0672750000000004</v>
      </c>
      <c r="G72" s="92">
        <v>0</v>
      </c>
      <c r="H72" s="92">
        <v>1.8128709999999999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42">
        <f t="shared" si="4"/>
        <v>12.643649</v>
      </c>
      <c r="O72" s="93" t="s">
        <v>142</v>
      </c>
      <c r="S72" s="26"/>
    </row>
    <row r="73" spans="2:19" s="23" customFormat="1" x14ac:dyDescent="0.25">
      <c r="B73" s="90" t="s">
        <v>64</v>
      </c>
      <c r="C73" s="91">
        <v>0</v>
      </c>
      <c r="D73" s="92">
        <v>0</v>
      </c>
      <c r="E73" s="92">
        <v>0</v>
      </c>
      <c r="F73" s="92">
        <v>10.178049</v>
      </c>
      <c r="G73" s="92">
        <v>0</v>
      </c>
      <c r="H73" s="92">
        <v>0.44023899999999999</v>
      </c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42">
        <f t="shared" si="4"/>
        <v>10.618288</v>
      </c>
      <c r="O73" s="93" t="s">
        <v>145</v>
      </c>
      <c r="S73" s="26"/>
    </row>
    <row r="74" spans="2:19" s="23" customFormat="1" x14ac:dyDescent="0.25">
      <c r="B74" s="90" t="s">
        <v>60</v>
      </c>
      <c r="C74" s="91">
        <v>0.94579199999999997</v>
      </c>
      <c r="D74" s="92">
        <v>0.237403</v>
      </c>
      <c r="E74" s="92">
        <v>0.60752499999999998</v>
      </c>
      <c r="F74" s="92">
        <v>3.978037</v>
      </c>
      <c r="G74" s="92">
        <v>0</v>
      </c>
      <c r="H74" s="92">
        <v>0</v>
      </c>
      <c r="I74" s="92">
        <v>4.6510119999999997</v>
      </c>
      <c r="J74" s="92">
        <v>0</v>
      </c>
      <c r="K74" s="92">
        <v>0</v>
      </c>
      <c r="L74" s="92">
        <v>0</v>
      </c>
      <c r="M74" s="92">
        <v>0</v>
      </c>
      <c r="N74" s="42">
        <f t="shared" si="4"/>
        <v>10.419768999999999</v>
      </c>
      <c r="O74" s="93" t="s">
        <v>148</v>
      </c>
      <c r="S74" s="26"/>
    </row>
    <row r="75" spans="2:19" s="23" customFormat="1" x14ac:dyDescent="0.25">
      <c r="B75" s="90" t="s">
        <v>179</v>
      </c>
      <c r="C75" s="91">
        <v>8.7543260000000007</v>
      </c>
      <c r="D75" s="92">
        <v>0</v>
      </c>
      <c r="E75" s="92">
        <v>0</v>
      </c>
      <c r="F75" s="92">
        <v>0</v>
      </c>
      <c r="G75" s="92">
        <v>0</v>
      </c>
      <c r="H75" s="92">
        <v>0.362622</v>
      </c>
      <c r="I75" s="92">
        <v>1.2537</v>
      </c>
      <c r="J75" s="92">
        <v>0</v>
      </c>
      <c r="K75" s="92">
        <v>0</v>
      </c>
      <c r="L75" s="92">
        <v>0</v>
      </c>
      <c r="M75" s="92">
        <v>0</v>
      </c>
      <c r="N75" s="42">
        <f t="shared" si="4"/>
        <v>10.370648000000001</v>
      </c>
      <c r="O75" s="93" t="s">
        <v>162</v>
      </c>
      <c r="S75" s="26"/>
    </row>
    <row r="76" spans="2:19" s="23" customFormat="1" x14ac:dyDescent="0.25">
      <c r="B76" s="90" t="s">
        <v>42</v>
      </c>
      <c r="C76" s="91">
        <v>0.3</v>
      </c>
      <c r="D76" s="92">
        <v>0.79647400000000002</v>
      </c>
      <c r="E76" s="92">
        <v>0</v>
      </c>
      <c r="F76" s="92">
        <v>8.8809190000000005</v>
      </c>
      <c r="G76" s="92">
        <v>0</v>
      </c>
      <c r="H76" s="92">
        <v>0</v>
      </c>
      <c r="I76" s="92">
        <v>0</v>
      </c>
      <c r="J76" s="92">
        <v>0</v>
      </c>
      <c r="K76" s="92">
        <v>0</v>
      </c>
      <c r="L76" s="92">
        <v>0</v>
      </c>
      <c r="M76" s="92">
        <v>0</v>
      </c>
      <c r="N76" s="42">
        <f t="shared" si="4"/>
        <v>9.9773930000000011</v>
      </c>
      <c r="O76" s="93" t="s">
        <v>132</v>
      </c>
    </row>
    <row r="77" spans="2:19" s="23" customFormat="1" x14ac:dyDescent="0.25">
      <c r="B77" s="90" t="s">
        <v>201</v>
      </c>
      <c r="C77" s="91">
        <v>0.96296199999999998</v>
      </c>
      <c r="D77" s="92">
        <v>0</v>
      </c>
      <c r="E77" s="92">
        <v>0</v>
      </c>
      <c r="F77" s="92">
        <v>8.2169460000000001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  <c r="M77" s="92">
        <v>0</v>
      </c>
      <c r="N77" s="42">
        <f t="shared" si="4"/>
        <v>9.1799079999999993</v>
      </c>
      <c r="O77" s="93" t="s">
        <v>202</v>
      </c>
    </row>
    <row r="78" spans="2:19" s="23" customFormat="1" x14ac:dyDescent="0.25">
      <c r="B78" s="90" t="s">
        <v>208</v>
      </c>
      <c r="C78" s="91">
        <v>0</v>
      </c>
      <c r="D78" s="92">
        <v>0</v>
      </c>
      <c r="E78" s="92">
        <v>0</v>
      </c>
      <c r="F78" s="92">
        <v>0</v>
      </c>
      <c r="G78" s="92">
        <v>0</v>
      </c>
      <c r="H78" s="92">
        <v>0</v>
      </c>
      <c r="I78" s="92">
        <v>8.9601190000000006</v>
      </c>
      <c r="J78" s="92">
        <v>0</v>
      </c>
      <c r="K78" s="92">
        <v>0</v>
      </c>
      <c r="L78" s="92">
        <v>0</v>
      </c>
      <c r="M78" s="92">
        <v>0</v>
      </c>
      <c r="N78" s="42">
        <f t="shared" si="4"/>
        <v>8.9601190000000006</v>
      </c>
      <c r="O78" s="93" t="s">
        <v>209</v>
      </c>
    </row>
    <row r="79" spans="2:19" s="23" customFormat="1" x14ac:dyDescent="0.25">
      <c r="B79" s="90" t="s">
        <v>53</v>
      </c>
      <c r="C79" s="91">
        <v>0.39517799999999997</v>
      </c>
      <c r="D79" s="92">
        <v>0.36794199999999999</v>
      </c>
      <c r="E79" s="92">
        <v>0</v>
      </c>
      <c r="F79" s="92">
        <v>7.5287100000000002</v>
      </c>
      <c r="G79" s="92">
        <v>0</v>
      </c>
      <c r="H79" s="92">
        <v>0.51600000000000001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42">
        <f t="shared" si="4"/>
        <v>8.8078300000000009</v>
      </c>
      <c r="O79" s="93" t="s">
        <v>139</v>
      </c>
    </row>
    <row r="80" spans="2:19" s="23" customFormat="1" x14ac:dyDescent="0.25">
      <c r="B80" s="90" t="s">
        <v>44</v>
      </c>
      <c r="C80" s="91">
        <v>2.0147050000000002</v>
      </c>
      <c r="D80" s="92">
        <v>5.7228669999999999</v>
      </c>
      <c r="E80" s="92">
        <v>0</v>
      </c>
      <c r="F80" s="92">
        <v>0</v>
      </c>
      <c r="G80" s="92">
        <v>0</v>
      </c>
      <c r="H80" s="92">
        <v>2.6499999999999999E-2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42">
        <f t="shared" si="4"/>
        <v>7.7640720000000005</v>
      </c>
      <c r="O80" s="93" t="s">
        <v>131</v>
      </c>
    </row>
    <row r="81" spans="2:15" s="23" customFormat="1" x14ac:dyDescent="0.25">
      <c r="B81" s="90" t="s">
        <v>181</v>
      </c>
      <c r="C81" s="91">
        <v>0.167354</v>
      </c>
      <c r="D81" s="92">
        <v>0</v>
      </c>
      <c r="E81" s="92">
        <v>0.49225099999999999</v>
      </c>
      <c r="F81" s="92">
        <v>7.0786680000000004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42">
        <f t="shared" si="4"/>
        <v>7.7382730000000004</v>
      </c>
      <c r="O81" s="93" t="s">
        <v>138</v>
      </c>
    </row>
    <row r="82" spans="2:15" s="23" customFormat="1" x14ac:dyDescent="0.25">
      <c r="B82" s="90" t="s">
        <v>61</v>
      </c>
      <c r="C82" s="91">
        <v>4.8084610000000003</v>
      </c>
      <c r="D82" s="92">
        <v>0</v>
      </c>
      <c r="E82" s="92">
        <v>0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42">
        <f t="shared" si="4"/>
        <v>4.8084610000000003</v>
      </c>
      <c r="O82" s="93" t="s">
        <v>150</v>
      </c>
    </row>
    <row r="83" spans="2:15" s="23" customFormat="1" x14ac:dyDescent="0.25">
      <c r="B83" s="90" t="s">
        <v>180</v>
      </c>
      <c r="C83" s="91">
        <v>3.3428599999999999</v>
      </c>
      <c r="D83" s="92">
        <v>0</v>
      </c>
      <c r="E83" s="92">
        <v>0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42">
        <f t="shared" si="4"/>
        <v>3.3428599999999999</v>
      </c>
      <c r="O83" s="93" t="s">
        <v>151</v>
      </c>
    </row>
    <row r="84" spans="2:15" s="23" customFormat="1" x14ac:dyDescent="0.25">
      <c r="B84" s="90" t="s">
        <v>65</v>
      </c>
      <c r="C84" s="91">
        <v>0</v>
      </c>
      <c r="D84" s="92">
        <v>1.5826150000000001</v>
      </c>
      <c r="E84" s="92">
        <v>0</v>
      </c>
      <c r="F84" s="92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42">
        <f t="shared" si="4"/>
        <v>1.5826150000000001</v>
      </c>
      <c r="O84" s="93" t="s">
        <v>143</v>
      </c>
    </row>
    <row r="85" spans="2:15" s="23" customFormat="1" x14ac:dyDescent="0.25">
      <c r="B85" s="90" t="s">
        <v>183</v>
      </c>
      <c r="C85" s="91">
        <v>0</v>
      </c>
      <c r="D85" s="92">
        <v>1.274</v>
      </c>
      <c r="E85" s="92">
        <v>0</v>
      </c>
      <c r="F85" s="92">
        <v>0</v>
      </c>
      <c r="G85" s="92">
        <v>0</v>
      </c>
      <c r="H85" s="92">
        <v>0</v>
      </c>
      <c r="I85" s="92">
        <v>0</v>
      </c>
      <c r="J85" s="92">
        <v>0</v>
      </c>
      <c r="K85" s="92">
        <v>0</v>
      </c>
      <c r="L85" s="92">
        <v>0</v>
      </c>
      <c r="M85" s="92">
        <v>0</v>
      </c>
      <c r="N85" s="42">
        <f t="shared" si="4"/>
        <v>1.274</v>
      </c>
      <c r="O85" s="93" t="s">
        <v>160</v>
      </c>
    </row>
    <row r="86" spans="2:15" s="23" customFormat="1" x14ac:dyDescent="0.25">
      <c r="B86" s="90" t="s">
        <v>66</v>
      </c>
      <c r="C86" s="91">
        <v>0</v>
      </c>
      <c r="D86" s="92">
        <v>0.311394</v>
      </c>
      <c r="E86" s="92">
        <v>0</v>
      </c>
      <c r="F86" s="92">
        <v>0</v>
      </c>
      <c r="G86" s="92">
        <v>0</v>
      </c>
      <c r="H86" s="92">
        <v>0</v>
      </c>
      <c r="I86" s="92">
        <v>0</v>
      </c>
      <c r="J86" s="92">
        <v>1.7676000000000001E-2</v>
      </c>
      <c r="K86" s="92">
        <v>0</v>
      </c>
      <c r="L86" s="92">
        <v>0</v>
      </c>
      <c r="M86" s="92">
        <v>0.24196200000000001</v>
      </c>
      <c r="N86" s="42">
        <f t="shared" si="4"/>
        <v>0.57103199999999998</v>
      </c>
      <c r="O86" s="93" t="s">
        <v>153</v>
      </c>
    </row>
    <row r="87" spans="2:15" s="23" customFormat="1" x14ac:dyDescent="0.25">
      <c r="B87" s="90" t="s">
        <v>59</v>
      </c>
      <c r="C87" s="91">
        <v>0.13711000000000001</v>
      </c>
      <c r="D87" s="92">
        <v>0</v>
      </c>
      <c r="E87" s="92">
        <v>0.12091499999999999</v>
      </c>
      <c r="F87" s="92">
        <v>0</v>
      </c>
      <c r="G87" s="92">
        <v>0</v>
      </c>
      <c r="H87" s="92">
        <v>4.5104999999999999E-2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42">
        <f t="shared" si="4"/>
        <v>0.30313000000000001</v>
      </c>
      <c r="O87" s="93" t="s">
        <v>147</v>
      </c>
    </row>
    <row r="88" spans="2:15" s="23" customFormat="1" x14ac:dyDescent="0.25">
      <c r="B88" s="90" t="s">
        <v>57</v>
      </c>
      <c r="C88" s="91">
        <v>0</v>
      </c>
      <c r="D88" s="92">
        <v>2.3043999999999999E-2</v>
      </c>
      <c r="E88" s="92">
        <v>0</v>
      </c>
      <c r="F88" s="92">
        <v>0</v>
      </c>
      <c r="G88" s="92">
        <v>0</v>
      </c>
      <c r="H88" s="92">
        <v>0.26839400000000002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42">
        <f t="shared" si="4"/>
        <v>0.29143800000000003</v>
      </c>
      <c r="O88" s="93" t="s">
        <v>133</v>
      </c>
    </row>
    <row r="89" spans="2:15" s="23" customFormat="1" x14ac:dyDescent="0.25">
      <c r="B89" s="90" t="s">
        <v>182</v>
      </c>
      <c r="C89" s="91">
        <v>0</v>
      </c>
      <c r="D89" s="92">
        <v>0</v>
      </c>
      <c r="E89" s="92">
        <v>0</v>
      </c>
      <c r="F89" s="92">
        <v>0</v>
      </c>
      <c r="G89" s="92">
        <v>0</v>
      </c>
      <c r="H89" s="92">
        <v>0.16003999999999999</v>
      </c>
      <c r="I89" s="92">
        <v>0.12</v>
      </c>
      <c r="J89" s="92">
        <v>0</v>
      </c>
      <c r="K89" s="92">
        <v>0</v>
      </c>
      <c r="L89" s="92">
        <v>0</v>
      </c>
      <c r="M89" s="92">
        <v>0</v>
      </c>
      <c r="N89" s="42">
        <f t="shared" si="4"/>
        <v>0.28003999999999996</v>
      </c>
      <c r="O89" s="93" t="s">
        <v>161</v>
      </c>
    </row>
    <row r="90" spans="2:15" ht="55.5" customHeight="1" thickBot="1" x14ac:dyDescent="0.3">
      <c r="B90" s="12"/>
      <c r="C90" s="13" t="s">
        <v>77</v>
      </c>
      <c r="D90" s="14" t="s">
        <v>76</v>
      </c>
      <c r="E90" s="14" t="s">
        <v>79</v>
      </c>
      <c r="F90" s="14" t="s">
        <v>78</v>
      </c>
      <c r="G90" s="14" t="s">
        <v>75</v>
      </c>
      <c r="H90" s="14" t="s">
        <v>74</v>
      </c>
      <c r="I90" s="14" t="s">
        <v>84</v>
      </c>
      <c r="J90" s="14" t="s">
        <v>70</v>
      </c>
      <c r="K90" s="14" t="s">
        <v>71</v>
      </c>
      <c r="L90" s="14" t="s">
        <v>72</v>
      </c>
      <c r="M90" s="14" t="s">
        <v>73</v>
      </c>
      <c r="N90" s="43" t="s">
        <v>4</v>
      </c>
      <c r="O90" s="15"/>
    </row>
    <row r="91" spans="2:15" ht="16.5" thickTop="1" thickBot="1" x14ac:dyDescent="0.3"/>
    <row r="92" spans="2:15" ht="25.9" customHeight="1" thickTop="1" x14ac:dyDescent="0.25">
      <c r="B92" s="109" t="s">
        <v>218</v>
      </c>
      <c r="C92" s="110"/>
      <c r="D92" s="110"/>
      <c r="E92" s="111"/>
      <c r="F92" s="28"/>
    </row>
    <row r="93" spans="2:15" ht="30" x14ac:dyDescent="0.25">
      <c r="B93" s="34" t="s">
        <v>210</v>
      </c>
      <c r="C93" s="35" t="s">
        <v>220</v>
      </c>
      <c r="D93" s="112" t="s">
        <v>213</v>
      </c>
      <c r="E93" s="113"/>
    </row>
    <row r="94" spans="2:15" x14ac:dyDescent="0.25">
      <c r="B94" s="36" t="s">
        <v>212</v>
      </c>
      <c r="C94" s="37">
        <v>651015</v>
      </c>
      <c r="D94" s="114" t="s">
        <v>214</v>
      </c>
      <c r="E94" s="115"/>
    </row>
    <row r="95" spans="2:15" x14ac:dyDescent="0.25">
      <c r="B95" s="36" t="s">
        <v>211</v>
      </c>
      <c r="C95" s="38">
        <v>12197.32983925</v>
      </c>
      <c r="D95" s="114" t="s">
        <v>215</v>
      </c>
      <c r="E95" s="115"/>
    </row>
    <row r="96" spans="2:15" s="51" customFormat="1" ht="15.75" x14ac:dyDescent="0.25">
      <c r="B96" s="49" t="s">
        <v>219</v>
      </c>
      <c r="C96" s="50">
        <f>C95/C94</f>
        <v>1.8735866054161578E-2</v>
      </c>
      <c r="D96" s="116" t="s">
        <v>216</v>
      </c>
      <c r="E96" s="117"/>
      <c r="N96" s="52"/>
    </row>
    <row r="97" spans="2:15" s="29" customFormat="1" ht="31.5" customHeight="1" thickBot="1" x14ac:dyDescent="0.3">
      <c r="B97" s="45" t="s">
        <v>227</v>
      </c>
      <c r="C97" s="46" t="s">
        <v>221</v>
      </c>
      <c r="D97" s="107" t="s">
        <v>217</v>
      </c>
      <c r="E97" s="108"/>
      <c r="N97" s="30"/>
    </row>
    <row r="98" spans="2:15" ht="15.75" thickTop="1" x14ac:dyDescent="0.25"/>
    <row r="100" spans="2:15" s="95" customFormat="1" ht="26.45" customHeight="1" thickBot="1" x14ac:dyDescent="0.3">
      <c r="B100" s="94" t="s">
        <v>226</v>
      </c>
      <c r="N100" s="96"/>
    </row>
    <row r="101" spans="2:15" s="47" customFormat="1" ht="29.45" customHeight="1" thickTop="1" x14ac:dyDescent="0.25">
      <c r="B101" s="97" t="s">
        <v>222</v>
      </c>
      <c r="C101" s="98" t="s">
        <v>80</v>
      </c>
      <c r="D101" s="99" t="s">
        <v>81</v>
      </c>
      <c r="E101" s="99" t="s">
        <v>82</v>
      </c>
      <c r="F101" s="99" t="s">
        <v>1</v>
      </c>
      <c r="G101" s="99" t="s">
        <v>2</v>
      </c>
      <c r="H101" s="99" t="s">
        <v>3</v>
      </c>
      <c r="I101" s="99" t="s">
        <v>83</v>
      </c>
      <c r="J101" s="99" t="s">
        <v>191</v>
      </c>
      <c r="K101" s="99" t="s">
        <v>192</v>
      </c>
      <c r="L101" s="99" t="s">
        <v>193</v>
      </c>
      <c r="M101" s="99" t="s">
        <v>194</v>
      </c>
      <c r="N101" s="100" t="s">
        <v>4</v>
      </c>
      <c r="O101" s="101" t="s">
        <v>205</v>
      </c>
    </row>
    <row r="102" spans="2:15" x14ac:dyDescent="0.25">
      <c r="B102" s="55"/>
      <c r="C102" s="56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8"/>
      <c r="O102" s="59"/>
    </row>
    <row r="103" spans="2:15" s="48" customFormat="1" ht="18.75" x14ac:dyDescent="0.25">
      <c r="B103" s="60" t="s">
        <v>224</v>
      </c>
      <c r="C103" s="61">
        <f>C105+C114</f>
        <v>3.4137839999999997</v>
      </c>
      <c r="D103" s="62">
        <f t="shared" ref="D103:N103" si="5">D105+D114</f>
        <v>35.735908000000002</v>
      </c>
      <c r="E103" s="62">
        <f t="shared" si="5"/>
        <v>5.6580959999999996</v>
      </c>
      <c r="F103" s="62">
        <f t="shared" si="5"/>
        <v>254.63027400000001</v>
      </c>
      <c r="G103" s="62">
        <f t="shared" si="5"/>
        <v>9.9999999999999995E-7</v>
      </c>
      <c r="H103" s="62">
        <f t="shared" si="5"/>
        <v>1.7148249999999998</v>
      </c>
      <c r="I103" s="62">
        <f t="shared" si="5"/>
        <v>226.87297100000001</v>
      </c>
      <c r="J103" s="62">
        <f t="shared" si="5"/>
        <v>0</v>
      </c>
      <c r="K103" s="62">
        <f t="shared" si="5"/>
        <v>0</v>
      </c>
      <c r="L103" s="62">
        <f t="shared" si="5"/>
        <v>0</v>
      </c>
      <c r="M103" s="62">
        <f t="shared" si="5"/>
        <v>26.604047000000001</v>
      </c>
      <c r="N103" s="63">
        <f t="shared" si="5"/>
        <v>554.62990600000001</v>
      </c>
      <c r="O103" s="64"/>
    </row>
    <row r="104" spans="2:15" x14ac:dyDescent="0.25">
      <c r="B104" s="55"/>
      <c r="C104" s="56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65"/>
      <c r="O104" s="59"/>
    </row>
    <row r="105" spans="2:15" ht="15.75" x14ac:dyDescent="0.25">
      <c r="B105" s="53" t="s">
        <v>223</v>
      </c>
      <c r="C105" s="66">
        <f t="shared" ref="C105:M105" si="6">SUM(C106:C112)</f>
        <v>7.2631000000000001E-2</v>
      </c>
      <c r="D105" s="67">
        <f t="shared" si="6"/>
        <v>34.926515999999999</v>
      </c>
      <c r="E105" s="67">
        <f t="shared" si="6"/>
        <v>5.6580959999999996</v>
      </c>
      <c r="F105" s="67">
        <f t="shared" si="6"/>
        <v>251.72944800000002</v>
      </c>
      <c r="G105" s="67">
        <f t="shared" si="6"/>
        <v>0</v>
      </c>
      <c r="H105" s="67">
        <f t="shared" si="6"/>
        <v>1.7148249999999998</v>
      </c>
      <c r="I105" s="67">
        <f t="shared" si="6"/>
        <v>226.87297100000001</v>
      </c>
      <c r="J105" s="67">
        <f t="shared" si="6"/>
        <v>0</v>
      </c>
      <c r="K105" s="67">
        <f t="shared" si="6"/>
        <v>0</v>
      </c>
      <c r="L105" s="67">
        <f t="shared" si="6"/>
        <v>0</v>
      </c>
      <c r="M105" s="67">
        <f t="shared" si="6"/>
        <v>26.604047000000001</v>
      </c>
      <c r="N105" s="68">
        <f>SUM(N106:N112)</f>
        <v>547.57853399999999</v>
      </c>
      <c r="O105" s="54" t="s">
        <v>155</v>
      </c>
    </row>
    <row r="106" spans="2:15" x14ac:dyDescent="0.25">
      <c r="B106" s="69" t="s">
        <v>197</v>
      </c>
      <c r="C106" s="70">
        <v>0</v>
      </c>
      <c r="D106" s="71">
        <v>0</v>
      </c>
      <c r="E106" s="71">
        <v>0</v>
      </c>
      <c r="F106" s="71">
        <v>250.49091100000001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58">
        <f t="shared" ref="N106:N112" si="7">SUM(C106:M106)</f>
        <v>250.49091100000001</v>
      </c>
      <c r="O106" s="72" t="s">
        <v>198</v>
      </c>
    </row>
    <row r="107" spans="2:15" x14ac:dyDescent="0.25">
      <c r="B107" s="55" t="s">
        <v>187</v>
      </c>
      <c r="C107" s="56">
        <v>7.2631000000000001E-2</v>
      </c>
      <c r="D107" s="57">
        <v>27.401446</v>
      </c>
      <c r="E107" s="57">
        <v>5.6580959999999996</v>
      </c>
      <c r="F107" s="57">
        <v>1.0765229999999999</v>
      </c>
      <c r="G107" s="57">
        <v>0</v>
      </c>
      <c r="H107" s="57">
        <v>0</v>
      </c>
      <c r="I107" s="57">
        <v>169.999199</v>
      </c>
      <c r="J107" s="57">
        <v>0</v>
      </c>
      <c r="K107" s="57">
        <v>0</v>
      </c>
      <c r="L107" s="57">
        <v>0</v>
      </c>
      <c r="M107" s="57">
        <v>0</v>
      </c>
      <c r="N107" s="73">
        <f t="shared" si="7"/>
        <v>204.20789500000001</v>
      </c>
      <c r="O107" s="59" t="s">
        <v>171</v>
      </c>
    </row>
    <row r="108" spans="2:15" x14ac:dyDescent="0.25">
      <c r="B108" s="55" t="s">
        <v>186</v>
      </c>
      <c r="C108" s="56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56.873772000000002</v>
      </c>
      <c r="J108" s="57">
        <v>0</v>
      </c>
      <c r="K108" s="57">
        <v>0</v>
      </c>
      <c r="L108" s="57">
        <v>0</v>
      </c>
      <c r="M108" s="57">
        <v>0</v>
      </c>
      <c r="N108" s="73">
        <f t="shared" si="7"/>
        <v>56.873772000000002</v>
      </c>
      <c r="O108" s="59" t="s">
        <v>173</v>
      </c>
    </row>
    <row r="109" spans="2:15" x14ac:dyDescent="0.25">
      <c r="B109" s="55" t="s">
        <v>188</v>
      </c>
      <c r="C109" s="56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26.604047000000001</v>
      </c>
      <c r="N109" s="73">
        <f t="shared" si="7"/>
        <v>26.604047000000001</v>
      </c>
      <c r="O109" s="59" t="s">
        <v>174</v>
      </c>
    </row>
    <row r="110" spans="2:15" x14ac:dyDescent="0.25">
      <c r="B110" s="55" t="s">
        <v>199</v>
      </c>
      <c r="C110" s="56">
        <v>0</v>
      </c>
      <c r="D110" s="57">
        <v>6.9278969999999997</v>
      </c>
      <c r="E110" s="57">
        <v>0</v>
      </c>
      <c r="F110" s="57">
        <v>0</v>
      </c>
      <c r="G110" s="57">
        <v>0</v>
      </c>
      <c r="H110" s="57">
        <v>0.80459999999999998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73">
        <f t="shared" si="7"/>
        <v>7.7324969999999995</v>
      </c>
      <c r="O110" s="59" t="s">
        <v>200</v>
      </c>
    </row>
    <row r="111" spans="2:15" x14ac:dyDescent="0.25">
      <c r="B111" s="55" t="s">
        <v>189</v>
      </c>
      <c r="C111" s="56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0.91022499999999995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73">
        <f t="shared" si="7"/>
        <v>0.91022499999999995</v>
      </c>
      <c r="O111" s="59" t="s">
        <v>172</v>
      </c>
    </row>
    <row r="112" spans="2:15" x14ac:dyDescent="0.25">
      <c r="B112" s="55" t="s">
        <v>190</v>
      </c>
      <c r="C112" s="56">
        <v>0</v>
      </c>
      <c r="D112" s="57">
        <v>0.59717299999999995</v>
      </c>
      <c r="E112" s="57">
        <v>0</v>
      </c>
      <c r="F112" s="57">
        <v>0.16201399999999999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73">
        <f t="shared" si="7"/>
        <v>0.75918699999999995</v>
      </c>
      <c r="O112" s="59" t="s">
        <v>175</v>
      </c>
    </row>
    <row r="113" spans="2:15" x14ac:dyDescent="0.25">
      <c r="B113" s="55"/>
      <c r="C113" s="56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65"/>
      <c r="O113" s="59"/>
    </row>
    <row r="114" spans="2:15" ht="15.75" x14ac:dyDescent="0.25">
      <c r="B114" s="53" t="s">
        <v>223</v>
      </c>
      <c r="C114" s="66">
        <f t="shared" ref="C114:M114" si="8">SUM(C115:C118)</f>
        <v>3.3411529999999998</v>
      </c>
      <c r="D114" s="67">
        <f t="shared" si="8"/>
        <v>0.809392</v>
      </c>
      <c r="E114" s="67">
        <f t="shared" si="8"/>
        <v>0</v>
      </c>
      <c r="F114" s="67">
        <f t="shared" si="8"/>
        <v>2.9008259999999999</v>
      </c>
      <c r="G114" s="67">
        <f t="shared" si="8"/>
        <v>9.9999999999999995E-7</v>
      </c>
      <c r="H114" s="67">
        <f t="shared" si="8"/>
        <v>0</v>
      </c>
      <c r="I114" s="67">
        <f t="shared" si="8"/>
        <v>0</v>
      </c>
      <c r="J114" s="67">
        <f t="shared" si="8"/>
        <v>0</v>
      </c>
      <c r="K114" s="67">
        <f t="shared" si="8"/>
        <v>0</v>
      </c>
      <c r="L114" s="67">
        <f t="shared" si="8"/>
        <v>0</v>
      </c>
      <c r="M114" s="67">
        <f t="shared" si="8"/>
        <v>0</v>
      </c>
      <c r="N114" s="74">
        <f>SUM(N115:N118)</f>
        <v>7.0513720000000006</v>
      </c>
      <c r="O114" s="54" t="s">
        <v>155</v>
      </c>
    </row>
    <row r="115" spans="2:15" s="23" customFormat="1" x14ac:dyDescent="0.25">
      <c r="B115" s="55" t="s">
        <v>184</v>
      </c>
      <c r="C115" s="56">
        <v>3.3411529999999998</v>
      </c>
      <c r="D115" s="57">
        <v>0.690272</v>
      </c>
      <c r="E115" s="57">
        <v>0</v>
      </c>
      <c r="F115" s="57">
        <v>2.5935700000000002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73">
        <f>SUM(C115:M115)</f>
        <v>6.6249950000000002</v>
      </c>
      <c r="O115" s="75" t="s">
        <v>168</v>
      </c>
    </row>
    <row r="116" spans="2:15" s="23" customFormat="1" x14ac:dyDescent="0.25">
      <c r="B116" s="55" t="s">
        <v>165</v>
      </c>
      <c r="C116" s="56">
        <v>0</v>
      </c>
      <c r="D116" s="57">
        <v>0.10712000000000001</v>
      </c>
      <c r="E116" s="57">
        <v>0</v>
      </c>
      <c r="F116" s="57">
        <v>0.30399999999999999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73">
        <f>SUM(C116:M116)</f>
        <v>0.41111999999999999</v>
      </c>
      <c r="O116" s="75" t="s">
        <v>169</v>
      </c>
    </row>
    <row r="117" spans="2:15" s="23" customFormat="1" x14ac:dyDescent="0.25">
      <c r="B117" s="55" t="s">
        <v>185</v>
      </c>
      <c r="C117" s="56">
        <v>0</v>
      </c>
      <c r="D117" s="57">
        <v>1.2E-2</v>
      </c>
      <c r="E117" s="57">
        <v>0</v>
      </c>
      <c r="F117" s="57">
        <v>3.2560000000000002E-3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73">
        <f>SUM(C117:M117)</f>
        <v>1.5256E-2</v>
      </c>
      <c r="O117" s="75" t="s">
        <v>170</v>
      </c>
    </row>
    <row r="118" spans="2:15" s="23" customFormat="1" x14ac:dyDescent="0.25">
      <c r="B118" s="55" t="s">
        <v>166</v>
      </c>
      <c r="C118" s="56">
        <v>0</v>
      </c>
      <c r="D118" s="57">
        <v>0</v>
      </c>
      <c r="E118" s="57">
        <v>0</v>
      </c>
      <c r="F118" s="57">
        <v>0</v>
      </c>
      <c r="G118" s="57">
        <v>9.9999999999999995E-7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73">
        <f>SUM(C118:M118)</f>
        <v>9.9999999999999995E-7</v>
      </c>
      <c r="O118" s="75" t="s">
        <v>167</v>
      </c>
    </row>
    <row r="119" spans="2:15" s="23" customFormat="1" x14ac:dyDescent="0.25">
      <c r="B119" s="55"/>
      <c r="C119" s="56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73"/>
      <c r="O119" s="75"/>
    </row>
    <row r="120" spans="2:15" ht="30.75" thickBot="1" x14ac:dyDescent="0.3">
      <c r="B120" s="76"/>
      <c r="C120" s="77" t="s">
        <v>77</v>
      </c>
      <c r="D120" s="78" t="s">
        <v>76</v>
      </c>
      <c r="E120" s="78" t="s">
        <v>79</v>
      </c>
      <c r="F120" s="78" t="s">
        <v>78</v>
      </c>
      <c r="G120" s="78" t="s">
        <v>75</v>
      </c>
      <c r="H120" s="78" t="s">
        <v>74</v>
      </c>
      <c r="I120" s="78" t="s">
        <v>84</v>
      </c>
      <c r="J120" s="78" t="s">
        <v>70</v>
      </c>
      <c r="K120" s="78" t="s">
        <v>71</v>
      </c>
      <c r="L120" s="78" t="s">
        <v>72</v>
      </c>
      <c r="M120" s="78" t="s">
        <v>73</v>
      </c>
      <c r="N120" s="79" t="s">
        <v>4</v>
      </c>
      <c r="O120" s="80"/>
    </row>
    <row r="121" spans="2:15" ht="15.75" thickTop="1" x14ac:dyDescent="0.25"/>
    <row r="126" spans="2:15" s="23" customFormat="1" x14ac:dyDescent="0.25"/>
    <row r="127" spans="2:15" s="23" customFormat="1" x14ac:dyDescent="0.25"/>
    <row r="128" spans="2:15" s="23" customFormat="1" x14ac:dyDescent="0.25"/>
    <row r="129" s="23" customFormat="1" x14ac:dyDescent="0.25"/>
    <row r="130" s="23" customFormat="1" x14ac:dyDescent="0.25"/>
    <row r="131" s="23" customFormat="1" x14ac:dyDescent="0.25"/>
    <row r="132" s="23" customFormat="1" x14ac:dyDescent="0.25"/>
    <row r="133" s="23" customFormat="1" x14ac:dyDescent="0.25"/>
    <row r="134" s="23" customFormat="1" x14ac:dyDescent="0.25"/>
  </sheetData>
  <sortState ref="B25:O89">
    <sortCondition descending="1" ref="N25:N89"/>
  </sortState>
  <mergeCells count="6">
    <mergeCell ref="D97:E97"/>
    <mergeCell ref="B92:E92"/>
    <mergeCell ref="D93:E93"/>
    <mergeCell ref="D94:E94"/>
    <mergeCell ref="D95:E95"/>
    <mergeCell ref="D96:E96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2023-04-05T11:16:17Z</cp:lastPrinted>
  <dcterms:created xsi:type="dcterms:W3CDTF">2020-11-02T11:10:40Z</dcterms:created>
  <dcterms:modified xsi:type="dcterms:W3CDTF">2023-04-06T13:39:52Z</dcterms:modified>
</cp:coreProperties>
</file>