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040" windowHeight="9210"/>
  </bookViews>
  <sheets>
    <sheet name="Detyrimet Kategori" sheetId="1" r:id="rId1"/>
  </sheets>
  <calcPr calcId="144525"/>
</workbook>
</file>

<file path=xl/calcChain.xml><?xml version="1.0" encoding="utf-8"?>
<calcChain xmlns="http://schemas.openxmlformats.org/spreadsheetml/2006/main">
  <c r="F57" i="1" l="1"/>
  <c r="E57" i="1"/>
  <c r="F45" i="1"/>
  <c r="F43" i="1" s="1"/>
  <c r="E45" i="1"/>
  <c r="D37" i="1"/>
  <c r="D38" i="1" s="1"/>
  <c r="F19" i="1"/>
  <c r="E19" i="1"/>
  <c r="F5" i="1"/>
  <c r="E5" i="1"/>
  <c r="E43" i="1" l="1"/>
  <c r="F4" i="1"/>
  <c r="F37" i="1" s="1"/>
  <c r="F38" i="1" s="1"/>
  <c r="E4" i="1"/>
  <c r="E37" i="1" s="1"/>
  <c r="E38" i="1" s="1"/>
</calcChain>
</file>

<file path=xl/sharedStrings.xml><?xml version="1.0" encoding="utf-8"?>
<sst xmlns="http://schemas.openxmlformats.org/spreadsheetml/2006/main" count="131" uniqueCount="57">
  <si>
    <t>Investime</t>
  </si>
  <si>
    <t>Rimbursim i TVSH</t>
  </si>
  <si>
    <t>Mallra</t>
  </si>
  <si>
    <t>TOTAL (milion LEK)</t>
  </si>
  <si>
    <t xml:space="preserve">Totali Detyrimeve të Qeverisë Qendrore </t>
  </si>
  <si>
    <t/>
  </si>
  <si>
    <t>Nga Rimbursimi i TVSH (DPT)</t>
  </si>
  <si>
    <t>Totali Detyrimeve të Qeverisë Vendore</t>
  </si>
  <si>
    <t>Social insurance</t>
  </si>
  <si>
    <t>Health insurance</t>
  </si>
  <si>
    <t>Personal income tax</t>
  </si>
  <si>
    <t>Other taxes</t>
  </si>
  <si>
    <t>Goods</t>
  </si>
  <si>
    <t xml:space="preserve">VAT refund </t>
  </si>
  <si>
    <t>From contracts and other liabilities of Central Government</t>
  </si>
  <si>
    <t>Services</t>
  </si>
  <si>
    <t>Court decisions</t>
  </si>
  <si>
    <t>Investments</t>
  </si>
  <si>
    <t>Maintenance</t>
  </si>
  <si>
    <t>From contracts and other liabilities of Local Government</t>
  </si>
  <si>
    <t>VAT refund (GDT)</t>
  </si>
  <si>
    <t>Vendime Gjyqësore</t>
  </si>
  <si>
    <t>Shërbime</t>
  </si>
  <si>
    <t>Mirëmbajtje</t>
  </si>
  <si>
    <t>Të tjera</t>
  </si>
  <si>
    <t>* Starting from September (test) and December 2020 (final), the process of monitoring and reporting of arrears, which was previously performed on a quarterly basis through written reporting of institutions will be automatically generated by the Albanian Government Financial Information System (AGFIS). This change is implemented in order to intensify the supervisory role of the Ministry of Finance and Economy to the monitoring process of the accumulation of arrears.The schedule and modality of reporting and monitoring arrears is defined in the instruction of the Minister of Finance and Economy No.37, date 06.10.2020</t>
  </si>
  <si>
    <t>Total stock of arrears generated from AGFIS and GTD.</t>
  </si>
  <si>
    <t>Others</t>
  </si>
  <si>
    <t>TOTAL (Million ALL)</t>
  </si>
  <si>
    <t>Deri në Qershor 2020</t>
  </si>
  <si>
    <t>Deri në Shtator 2020</t>
  </si>
  <si>
    <t>Totali Detyrimeve të Ujësjellës - Kanalizimeve</t>
  </si>
  <si>
    <t>Totali Detyrimeve të Universiteteve</t>
  </si>
  <si>
    <t xml:space="preserve">Total liabilities of Universities </t>
  </si>
  <si>
    <t>Total liabilities from Water Supply &amp; Sewage (JSC)</t>
  </si>
  <si>
    <t>Sigurime Shoqërore</t>
  </si>
  <si>
    <t>Sigurime Shëndetësore</t>
  </si>
  <si>
    <t>Të Ardhura Personale</t>
  </si>
  <si>
    <t>Tatime të Tjera</t>
  </si>
  <si>
    <t>Deri në Shtator 2022</t>
  </si>
  <si>
    <t>Deri në Dhjetor 2022</t>
  </si>
  <si>
    <t>(milion LEK)</t>
  </si>
  <si>
    <t>Shpenzimet e Përgjithshme (Viti 2022)</t>
  </si>
  <si>
    <t>Stoku i detyrimeve të përgjithshme (Viti 2022)</t>
  </si>
  <si>
    <t xml:space="preserve">Genereal Government Expenditures </t>
  </si>
  <si>
    <t>GG Arrears</t>
  </si>
  <si>
    <t>GG Arrears/Total Expenditures</t>
  </si>
  <si>
    <t>Angazhime/Target me Partnerët Ndërkombëtarë</t>
  </si>
  <si>
    <t>(ALL million)</t>
  </si>
  <si>
    <t xml:space="preserve">Stoku vs Shp e Përgjithshme </t>
  </si>
  <si>
    <t>&lt; 3%</t>
  </si>
  <si>
    <t>Shtator 2022
(Plan AN nr.12)</t>
  </si>
  <si>
    <t>Dhjetor 2022
(Fakt)</t>
  </si>
  <si>
    <t>Target për Mirëqeverisjen (vjetor) - Permbushur</t>
  </si>
  <si>
    <t>Good Governence Target (annual) - Achieved</t>
  </si>
  <si>
    <t>Detyrimet e prapambetura të gjeneruara nga moduli i SIFQ dhe DPT</t>
  </si>
  <si>
    <t>Detyrimet te TJERA të papërfshira në stokun e detyrimeve të Qeverisjes Qendrore dhe Qeverisjes Vendore, të gjeneruara nga moduli i SIFQ</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</si>
</sst>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 #,##0.00_)_L_e_k_ ;_ * \(#,##0.00\)_L_e_k_ ;_ * &quot;-&quot;??_)_L_e_k_ ;_ @_ "/>
    <numFmt numFmtId="165" formatCode="_-* #,##0.00_-;\-* #,##0.00_-;_-* &quot;-&quot;??_-;_-@_-"/>
    <numFmt numFmtId="166" formatCode="_-* #,##0_-;\-* #,##0_-;_-* &quot;-&quot;??_-;_-@_-"/>
    <numFmt numFmtId="167" formatCode="_ * #,##0.0_)_L_e_k_ ;_ * \(#,##0.0\)_L_e_k_ ;_ * &quot;-&quot;??_)_L_e_k_ ;_ @_ "/>
    <numFmt numFmtId="168" formatCode="_-* #,##0.0_-;\-* #,##0.0_-;_-* &quot;-&quot;??_-;_-@_-"/>
    <numFmt numFmtId="169" formatCode="_ * #,##0.000_)_L_e_k_ ;_ * \(#,##0.000\)_L_e_k_ ;_ * &quot;-&quot;??_)_L_e_k_ ;_ @_ "/>
    <numFmt numFmtId="170" formatCode="_(* #,##0.00000000_);_(* \(#,##0.00000000\);_(* &quot;-&quot;??_);_(@_)"/>
    <numFmt numFmtId="171" formatCode="_ * #,##0_)_L_e_k_ ;_ * \(#,##0\)_L_e_k_ ;_ * &quot;-&quot;??_)_L_e_k_ ;_ @_ "/>
  </numFmts>
  <fonts count="22" x14ac:knownFonts="1">
    <font>
      <sz val="11"/>
      <color theme="1"/>
      <name val="Calibri"/>
      <family val="2"/>
      <scheme val="minor"/>
    </font>
    <font>
      <sz val="11"/>
      <color theme="1"/>
      <name val="Calibri"/>
      <family val="2"/>
      <scheme val="minor"/>
    </font>
    <font>
      <b/>
      <sz val="11"/>
      <color theme="1"/>
      <name val="Calibri"/>
      <family val="2"/>
    </font>
    <font>
      <b/>
      <sz val="11"/>
      <color theme="1"/>
      <name val="Calibri"/>
      <family val="2"/>
      <scheme val="minor"/>
    </font>
    <font>
      <b/>
      <sz val="11"/>
      <name val="Calibri"/>
      <family val="2"/>
    </font>
    <font>
      <b/>
      <sz val="12"/>
      <name val="Calibri"/>
      <family val="2"/>
    </font>
    <font>
      <sz val="11"/>
      <name val="Calibri"/>
      <family val="2"/>
    </font>
    <font>
      <b/>
      <sz val="11"/>
      <color theme="1"/>
      <name val="Calibri"/>
      <family val="2"/>
      <charset val="238"/>
      <scheme val="minor"/>
    </font>
    <font>
      <i/>
      <sz val="11"/>
      <color theme="1"/>
      <name val="Calibri"/>
      <family val="2"/>
      <charset val="238"/>
      <scheme val="minor"/>
    </font>
    <font>
      <sz val="11"/>
      <color rgb="FFFF0000"/>
      <name val="Calibri"/>
      <family val="2"/>
      <scheme val="minor"/>
    </font>
    <font>
      <i/>
      <sz val="11"/>
      <color theme="1"/>
      <name val="Calibri"/>
      <family val="2"/>
      <scheme val="minor"/>
    </font>
    <font>
      <b/>
      <sz val="12"/>
      <color rgb="FFFF0000"/>
      <name val="Calibri"/>
      <family val="2"/>
      <scheme val="minor"/>
    </font>
    <font>
      <b/>
      <sz val="11"/>
      <color rgb="FF00B050"/>
      <name val="Calibri"/>
      <family val="2"/>
      <scheme val="minor"/>
    </font>
    <font>
      <b/>
      <i/>
      <sz val="11"/>
      <color theme="1"/>
      <name val="Calibri"/>
      <family val="2"/>
      <scheme val="minor"/>
    </font>
    <font>
      <b/>
      <sz val="11"/>
      <color rgb="FFC00000"/>
      <name val="Calibri"/>
      <family val="2"/>
      <scheme val="minor"/>
    </font>
    <font>
      <b/>
      <sz val="11"/>
      <color rgb="FF0070C0"/>
      <name val="Calibri"/>
      <family val="2"/>
    </font>
    <font>
      <sz val="11"/>
      <color rgb="FF0070C0"/>
      <name val="Calibri"/>
      <family val="2"/>
      <scheme val="minor"/>
    </font>
    <font>
      <b/>
      <sz val="12"/>
      <color rgb="FFFF0000"/>
      <name val="Calibri"/>
      <family val="2"/>
    </font>
    <font>
      <b/>
      <i/>
      <sz val="12"/>
      <color rgb="FFFF0000"/>
      <name val="Calibri"/>
      <family val="2"/>
      <scheme val="minor"/>
    </font>
    <font>
      <b/>
      <sz val="12"/>
      <color rgb="FFFF0000"/>
      <name val="Calibri"/>
      <family val="2"/>
      <charset val="238"/>
      <scheme val="minor"/>
    </font>
    <font>
      <b/>
      <sz val="14"/>
      <color rgb="FFFF0000"/>
      <name val="Calibri"/>
      <family val="2"/>
      <scheme val="minor"/>
    </font>
    <font>
      <sz val="14"/>
      <color rgb="FFFF0000"/>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2"/>
        <bgColor indexed="64"/>
      </patternFill>
    </fill>
    <fill>
      <patternFill patternType="solid">
        <fgColor theme="8"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style="thin">
        <color indexed="64"/>
      </right>
      <top style="thin">
        <color indexed="64"/>
      </top>
      <bottom/>
      <diagonal/>
    </border>
    <border>
      <left style="thin">
        <color indexed="64"/>
      </left>
      <right style="double">
        <color auto="1"/>
      </right>
      <top style="thin">
        <color indexed="64"/>
      </top>
      <bottom/>
      <diagonal/>
    </border>
    <border>
      <left style="double">
        <color auto="1"/>
      </left>
      <right style="thin">
        <color indexed="64"/>
      </right>
      <top/>
      <bottom style="thin">
        <color indexed="64"/>
      </bottom>
      <diagonal/>
    </border>
    <border>
      <left style="thin">
        <color indexed="64"/>
      </left>
      <right style="double">
        <color auto="1"/>
      </right>
      <top/>
      <bottom style="thin">
        <color indexed="64"/>
      </bottom>
      <diagonal/>
    </border>
    <border>
      <left style="double">
        <color auto="1"/>
      </left>
      <right style="thin">
        <color indexed="64"/>
      </right>
      <top style="thin">
        <color indexed="64"/>
      </top>
      <bottom style="thin">
        <color indexed="64"/>
      </bottom>
      <diagonal/>
    </border>
    <border>
      <left style="thin">
        <color indexed="64"/>
      </left>
      <right style="double">
        <color auto="1"/>
      </right>
      <top style="thin">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22">
    <xf numFmtId="0" fontId="0" fillId="0" borderId="0" xfId="0"/>
    <xf numFmtId="167" fontId="0" fillId="0" borderId="0" xfId="2" applyNumberFormat="1" applyFont="1" applyAlignment="1">
      <alignment horizontal="center" vertical="center"/>
    </xf>
    <xf numFmtId="168" fontId="4" fillId="2" borderId="1" xfId="1" applyNumberFormat="1" applyFont="1" applyFill="1" applyBorder="1" applyAlignment="1">
      <alignment vertical="center" wrapText="1"/>
    </xf>
    <xf numFmtId="169" fontId="0" fillId="0" borderId="0" xfId="2" applyNumberFormat="1" applyFont="1" applyAlignment="1">
      <alignment horizontal="center" vertical="center"/>
    </xf>
    <xf numFmtId="168" fontId="5" fillId="2" borderId="1" xfId="1" applyNumberFormat="1" applyFont="1" applyFill="1" applyBorder="1" applyAlignment="1">
      <alignment horizontal="right" vertical="center"/>
    </xf>
    <xf numFmtId="167" fontId="5" fillId="2" borderId="1" xfId="2" applyNumberFormat="1" applyFont="1" applyFill="1" applyBorder="1" applyAlignment="1">
      <alignment horizontal="right" vertical="center"/>
    </xf>
    <xf numFmtId="168" fontId="7" fillId="2" borderId="1" xfId="1" applyNumberFormat="1" applyFont="1" applyFill="1" applyBorder="1" applyAlignment="1">
      <alignment horizontal="center" vertical="center" wrapText="1"/>
    </xf>
    <xf numFmtId="167" fontId="3" fillId="2" borderId="1" xfId="2" applyNumberFormat="1" applyFont="1" applyFill="1" applyBorder="1" applyAlignment="1">
      <alignment horizontal="center" vertical="center" wrapText="1"/>
    </xf>
    <xf numFmtId="167" fontId="7" fillId="2" borderId="1" xfId="2" applyNumberFormat="1" applyFont="1" applyFill="1" applyBorder="1" applyAlignment="1">
      <alignment horizontal="center" vertical="center" wrapText="1"/>
    </xf>
    <xf numFmtId="171" fontId="0" fillId="5" borderId="3" xfId="2" applyNumberFormat="1" applyFont="1" applyFill="1" applyBorder="1" applyAlignment="1">
      <alignment horizontal="center" vertical="center"/>
    </xf>
    <xf numFmtId="167" fontId="0" fillId="5" borderId="3" xfId="2" applyNumberFormat="1" applyFont="1" applyFill="1" applyBorder="1" applyAlignment="1">
      <alignment horizontal="center" vertical="center"/>
    </xf>
    <xf numFmtId="10" fontId="3" fillId="5" borderId="3" xfId="3" applyNumberFormat="1" applyFont="1" applyFill="1" applyBorder="1" applyAlignment="1">
      <alignment horizontal="center" vertical="center"/>
    </xf>
    <xf numFmtId="171" fontId="0" fillId="5" borderId="3" xfId="1" applyNumberFormat="1" applyFont="1" applyFill="1" applyBorder="1" applyAlignment="1">
      <alignment horizontal="center" vertical="center"/>
    </xf>
    <xf numFmtId="167" fontId="0" fillId="5" borderId="3" xfId="0" applyNumberFormat="1" applyFill="1" applyBorder="1" applyAlignment="1">
      <alignment horizontal="center" vertical="center"/>
    </xf>
    <xf numFmtId="10" fontId="12" fillId="5" borderId="6" xfId="3" applyNumberFormat="1" applyFont="1" applyFill="1" applyBorder="1" applyAlignment="1">
      <alignment horizontal="center" vertical="center"/>
    </xf>
    <xf numFmtId="9" fontId="12" fillId="5" borderId="6" xfId="3" applyNumberFormat="1" applyFont="1" applyFill="1" applyBorder="1" applyAlignment="1">
      <alignment horizontal="center" vertical="center"/>
    </xf>
    <xf numFmtId="0" fontId="0" fillId="0" borderId="0" xfId="0" applyAlignment="1">
      <alignment vertical="center"/>
    </xf>
    <xf numFmtId="43" fontId="0" fillId="0" borderId="0" xfId="0" applyNumberFormat="1" applyAlignment="1">
      <alignment vertical="center"/>
    </xf>
    <xf numFmtId="170" fontId="0" fillId="0" borderId="0" xfId="0" applyNumberFormat="1" applyAlignment="1">
      <alignment vertical="center"/>
    </xf>
    <xf numFmtId="167" fontId="0" fillId="0" borderId="0" xfId="0" applyNumberFormat="1" applyAlignment="1">
      <alignment vertical="center"/>
    </xf>
    <xf numFmtId="0" fontId="9" fillId="0" borderId="0" xfId="0" applyFont="1" applyAlignment="1">
      <alignment vertical="center"/>
    </xf>
    <xf numFmtId="0" fontId="8" fillId="3" borderId="0" xfId="0" applyFont="1" applyFill="1" applyAlignment="1">
      <alignment horizontal="left" vertical="center" wrapText="1"/>
    </xf>
    <xf numFmtId="0" fontId="13" fillId="0" borderId="0" xfId="0" applyFont="1" applyAlignment="1">
      <alignment horizontal="center" vertical="center"/>
    </xf>
    <xf numFmtId="0" fontId="0" fillId="5" borderId="2" xfId="0" applyFill="1" applyBorder="1" applyAlignment="1">
      <alignment horizontal="right" vertical="center" wrapText="1"/>
    </xf>
    <xf numFmtId="0" fontId="0" fillId="5" borderId="3" xfId="0" applyFill="1" applyBorder="1" applyAlignment="1">
      <alignment horizontal="center" vertical="center" wrapText="1"/>
    </xf>
    <xf numFmtId="0" fontId="0" fillId="5" borderId="4"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0" borderId="0" xfId="0" applyFont="1" applyAlignment="1">
      <alignment vertical="center"/>
    </xf>
    <xf numFmtId="168" fontId="0" fillId="0" borderId="0" xfId="1" applyNumberFormat="1" applyFont="1" applyAlignment="1">
      <alignment vertical="center"/>
    </xf>
    <xf numFmtId="166" fontId="0" fillId="0" borderId="0" xfId="1" applyNumberFormat="1" applyFont="1" applyAlignment="1">
      <alignment vertical="center"/>
    </xf>
    <xf numFmtId="0" fontId="0" fillId="0" borderId="0" xfId="0" applyAlignment="1">
      <alignment vertical="center" wrapText="1"/>
    </xf>
    <xf numFmtId="43" fontId="0" fillId="0" borderId="0" xfId="0" applyNumberFormat="1" applyAlignment="1">
      <alignment vertical="center" wrapText="1"/>
    </xf>
    <xf numFmtId="0" fontId="3" fillId="5" borderId="2" xfId="0" applyFont="1" applyFill="1" applyBorder="1" applyAlignment="1">
      <alignment horizontal="right"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0" borderId="0" xfId="0" applyFont="1" applyAlignment="1">
      <alignment vertical="center"/>
    </xf>
    <xf numFmtId="0" fontId="10" fillId="5" borderId="29" xfId="0" applyFont="1" applyFill="1" applyBorder="1" applyAlignment="1">
      <alignment horizontal="center" vertical="center"/>
    </xf>
    <xf numFmtId="0" fontId="0" fillId="5" borderId="30" xfId="0" applyFill="1" applyBorder="1" applyAlignment="1">
      <alignment horizontal="center" vertical="center"/>
    </xf>
    <xf numFmtId="167" fontId="7" fillId="5" borderId="30" xfId="2" applyNumberFormat="1" applyFont="1" applyFill="1" applyBorder="1" applyAlignment="1">
      <alignment horizontal="center" vertical="center" wrapText="1"/>
    </xf>
    <xf numFmtId="167" fontId="3" fillId="5" borderId="30" xfId="2" applyNumberFormat="1" applyFont="1" applyFill="1" applyBorder="1" applyAlignment="1">
      <alignment horizontal="center" vertical="center" wrapText="1"/>
    </xf>
    <xf numFmtId="0" fontId="0" fillId="5" borderId="31" xfId="0" applyFont="1" applyFill="1" applyBorder="1" applyAlignment="1">
      <alignment horizontal="center" vertical="center" wrapText="1"/>
    </xf>
    <xf numFmtId="0" fontId="15" fillId="2" borderId="17" xfId="0" applyFont="1" applyFill="1" applyBorder="1" applyAlignment="1">
      <alignment vertical="center"/>
    </xf>
    <xf numFmtId="168" fontId="15" fillId="2" borderId="1" xfId="1" applyNumberFormat="1" applyFont="1" applyFill="1" applyBorder="1" applyAlignment="1">
      <alignment vertical="center" wrapText="1"/>
    </xf>
    <xf numFmtId="167" fontId="15" fillId="2" borderId="1" xfId="2" applyNumberFormat="1" applyFont="1" applyFill="1" applyBorder="1" applyAlignment="1">
      <alignment horizontal="right" vertical="center"/>
    </xf>
    <xf numFmtId="170" fontId="16" fillId="0" borderId="0" xfId="0" applyNumberFormat="1" applyFont="1" applyAlignment="1">
      <alignment vertical="center"/>
    </xf>
    <xf numFmtId="0" fontId="16" fillId="0" borderId="0" xfId="0" applyFont="1" applyAlignment="1">
      <alignment vertical="center"/>
    </xf>
    <xf numFmtId="167" fontId="16" fillId="0" borderId="0" xfId="0" applyNumberFormat="1" applyFont="1" applyAlignment="1">
      <alignment vertical="center"/>
    </xf>
    <xf numFmtId="167" fontId="17" fillId="2" borderId="1" xfId="2" applyNumberFormat="1" applyFont="1" applyFill="1" applyBorder="1" applyAlignment="1">
      <alignment horizontal="right" vertical="center"/>
    </xf>
    <xf numFmtId="0" fontId="12" fillId="0" borderId="0" xfId="0" applyFont="1" applyFill="1" applyBorder="1" applyAlignment="1">
      <alignment horizontal="center" vertical="center" wrapText="1"/>
    </xf>
    <xf numFmtId="10" fontId="12" fillId="0" borderId="0" xfId="3" applyNumberFormat="1" applyFont="1" applyFill="1" applyBorder="1" applyAlignment="1">
      <alignment horizontal="center" vertical="center"/>
    </xf>
    <xf numFmtId="9" fontId="12" fillId="0" borderId="0" xfId="3" applyNumberFormat="1" applyFont="1" applyFill="1" applyBorder="1" applyAlignment="1">
      <alignment horizontal="center" vertical="center"/>
    </xf>
    <xf numFmtId="0" fontId="12" fillId="0" borderId="0" xfId="0" applyFont="1" applyFill="1" applyAlignment="1">
      <alignment vertical="center"/>
    </xf>
    <xf numFmtId="0" fontId="11" fillId="0" borderId="0" xfId="0" applyFont="1" applyBorder="1" applyAlignment="1">
      <alignment vertical="center"/>
    </xf>
    <xf numFmtId="0" fontId="11" fillId="0" borderId="0" xfId="0" applyFont="1" applyBorder="1" applyAlignment="1">
      <alignment vertical="center" wrapText="1"/>
    </xf>
    <xf numFmtId="10" fontId="11" fillId="4" borderId="0" xfId="3" applyNumberFormat="1" applyFont="1" applyFill="1" applyBorder="1" applyAlignment="1">
      <alignment horizontal="center" vertical="center"/>
    </xf>
    <xf numFmtId="10" fontId="11" fillId="3" borderId="0" xfId="3" applyNumberFormat="1" applyFont="1" applyFill="1" applyBorder="1" applyAlignment="1">
      <alignment horizontal="center" vertical="center"/>
    </xf>
    <xf numFmtId="0" fontId="18" fillId="3" borderId="0" xfId="0" applyFont="1" applyFill="1" applyAlignment="1">
      <alignment horizontal="left" vertical="center" wrapText="1"/>
    </xf>
    <xf numFmtId="0" fontId="11" fillId="0" borderId="0" xfId="0" applyFont="1" applyAlignment="1">
      <alignment vertical="center"/>
    </xf>
    <xf numFmtId="167" fontId="0" fillId="2" borderId="1" xfId="2" applyNumberFormat="1" applyFont="1" applyFill="1" applyBorder="1" applyAlignment="1">
      <alignment horizontal="right" vertical="center"/>
    </xf>
    <xf numFmtId="0" fontId="6" fillId="2" borderId="17" xfId="0" applyFont="1" applyFill="1" applyBorder="1" applyAlignment="1">
      <alignment horizontal="center" vertical="center" wrapText="1"/>
    </xf>
    <xf numFmtId="168" fontId="6" fillId="2" borderId="1" xfId="1" applyNumberFormat="1" applyFont="1" applyFill="1" applyBorder="1" applyAlignment="1">
      <alignment vertical="center" wrapText="1"/>
    </xf>
    <xf numFmtId="0" fontId="6" fillId="2" borderId="18" xfId="0" applyFont="1" applyFill="1" applyBorder="1" applyAlignment="1">
      <alignment vertical="center" wrapText="1"/>
    </xf>
    <xf numFmtId="168" fontId="6" fillId="2" borderId="1" xfId="1" applyNumberFormat="1" applyFont="1" applyFill="1" applyBorder="1" applyAlignment="1">
      <alignment horizontal="left" vertical="center" wrapText="1"/>
    </xf>
    <xf numFmtId="0" fontId="6" fillId="2" borderId="18" xfId="0" applyFont="1" applyFill="1" applyBorder="1" applyAlignment="1">
      <alignment horizontal="left" vertical="center" wrapText="1"/>
    </xf>
    <xf numFmtId="0" fontId="4" fillId="2" borderId="17" xfId="0" applyFont="1" applyFill="1" applyBorder="1" applyAlignment="1">
      <alignment horizontal="center" vertical="center"/>
    </xf>
    <xf numFmtId="0" fontId="0" fillId="2" borderId="11" xfId="0" applyFill="1" applyBorder="1" applyAlignment="1">
      <alignment vertical="center"/>
    </xf>
    <xf numFmtId="168" fontId="0" fillId="2" borderId="0" xfId="1" applyNumberFormat="1" applyFont="1" applyFill="1" applyBorder="1" applyAlignment="1">
      <alignment vertical="center"/>
    </xf>
    <xf numFmtId="166" fontId="0" fillId="2" borderId="0" xfId="1" applyNumberFormat="1" applyFont="1" applyFill="1" applyBorder="1" applyAlignment="1">
      <alignment vertical="center"/>
    </xf>
    <xf numFmtId="167" fontId="0" fillId="2" borderId="0" xfId="2" applyNumberFormat="1" applyFont="1" applyFill="1" applyBorder="1" applyAlignment="1">
      <alignment horizontal="center" vertical="center"/>
    </xf>
    <xf numFmtId="0" fontId="0" fillId="2" borderId="12" xfId="0" applyFill="1" applyBorder="1" applyAlignment="1">
      <alignment vertical="center" wrapText="1"/>
    </xf>
    <xf numFmtId="0" fontId="15" fillId="2" borderId="18"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20" fillId="0" borderId="8" xfId="0" applyFont="1" applyBorder="1" applyAlignment="1">
      <alignment vertical="center"/>
    </xf>
    <xf numFmtId="168" fontId="21" fillId="0" borderId="9" xfId="1" applyNumberFormat="1" applyFont="1" applyBorder="1" applyAlignment="1">
      <alignment vertical="center"/>
    </xf>
    <xf numFmtId="167" fontId="21" fillId="0" borderId="9" xfId="2" applyNumberFormat="1" applyFont="1" applyBorder="1" applyAlignment="1">
      <alignment horizontal="center" vertical="center"/>
    </xf>
    <xf numFmtId="0" fontId="20" fillId="0" borderId="10" xfId="0" applyFont="1" applyBorder="1" applyAlignment="1">
      <alignment vertical="center" wrapText="1"/>
    </xf>
    <xf numFmtId="0" fontId="21" fillId="0" borderId="0" xfId="0" applyFont="1" applyAlignment="1">
      <alignment vertical="center"/>
    </xf>
    <xf numFmtId="0" fontId="18" fillId="0" borderId="11" xfId="0" applyFont="1" applyBorder="1" applyAlignment="1">
      <alignment vertical="center"/>
    </xf>
    <xf numFmtId="168" fontId="11" fillId="0" borderId="0" xfId="1" applyNumberFormat="1" applyFont="1" applyBorder="1" applyAlignment="1">
      <alignment vertical="center"/>
    </xf>
    <xf numFmtId="167" fontId="11" fillId="0" borderId="0" xfId="2" applyNumberFormat="1" applyFont="1" applyBorder="1" applyAlignment="1">
      <alignment horizontal="center" vertical="center"/>
    </xf>
    <xf numFmtId="0" fontId="18" fillId="0" borderId="12" xfId="0" applyFont="1" applyBorder="1" applyAlignment="1">
      <alignment vertical="center" wrapText="1"/>
    </xf>
    <xf numFmtId="168" fontId="7" fillId="6" borderId="23" xfId="1" applyNumberFormat="1" applyFont="1" applyFill="1" applyBorder="1" applyAlignment="1">
      <alignment horizontal="center" vertical="center" wrapText="1"/>
    </xf>
    <xf numFmtId="167" fontId="3" fillId="6" borderId="23" xfId="2" applyNumberFormat="1" applyFont="1" applyFill="1" applyBorder="1" applyAlignment="1">
      <alignment horizontal="center" vertical="center" wrapText="1"/>
    </xf>
    <xf numFmtId="167" fontId="7" fillId="6" borderId="24" xfId="2" applyNumberFormat="1" applyFont="1" applyFill="1" applyBorder="1" applyAlignment="1">
      <alignment vertical="center" wrapText="1"/>
    </xf>
    <xf numFmtId="168" fontId="5" fillId="6" borderId="1" xfId="1" applyNumberFormat="1" applyFont="1" applyFill="1" applyBorder="1" applyAlignment="1">
      <alignment horizontal="right" vertical="center"/>
    </xf>
    <xf numFmtId="167" fontId="5" fillId="6" borderId="1" xfId="2" applyNumberFormat="1" applyFont="1" applyFill="1" applyBorder="1" applyAlignment="1">
      <alignment horizontal="right" vertical="center"/>
    </xf>
    <xf numFmtId="167" fontId="19" fillId="6" borderId="1" xfId="2" applyNumberFormat="1" applyFont="1" applyFill="1" applyBorder="1" applyAlignment="1">
      <alignment vertical="center" wrapText="1"/>
    </xf>
    <xf numFmtId="0" fontId="4" fillId="6" borderId="17" xfId="0" applyFont="1" applyFill="1" applyBorder="1" applyAlignment="1">
      <alignment vertical="center"/>
    </xf>
    <xf numFmtId="168" fontId="4" fillId="6" borderId="1" xfId="1" applyNumberFormat="1" applyFont="1" applyFill="1" applyBorder="1" applyAlignment="1">
      <alignment vertical="center" wrapText="1"/>
    </xf>
    <xf numFmtId="167" fontId="0" fillId="6" borderId="1" xfId="2" applyNumberFormat="1" applyFont="1" applyFill="1" applyBorder="1" applyAlignment="1">
      <alignment horizontal="right" vertical="center"/>
    </xf>
    <xf numFmtId="0" fontId="4" fillId="6" borderId="18" xfId="0" applyFont="1" applyFill="1" applyBorder="1" applyAlignment="1">
      <alignment vertical="center" wrapText="1"/>
    </xf>
    <xf numFmtId="167" fontId="4" fillId="6" borderId="1" xfId="2" applyNumberFormat="1" applyFont="1" applyFill="1" applyBorder="1" applyAlignment="1">
      <alignment horizontal="right" vertical="center"/>
    </xf>
    <xf numFmtId="167" fontId="4" fillId="6" borderId="1" xfId="2" applyNumberFormat="1" applyFont="1" applyFill="1" applyBorder="1" applyAlignment="1">
      <alignment horizontal="center" vertical="center"/>
    </xf>
    <xf numFmtId="0" fontId="4" fillId="6" borderId="18" xfId="0" applyFont="1" applyFill="1" applyBorder="1" applyAlignment="1">
      <alignment horizontal="left" vertical="center" wrapText="1"/>
    </xf>
    <xf numFmtId="0" fontId="6" fillId="6" borderId="17" xfId="0" applyFont="1" applyFill="1" applyBorder="1" applyAlignment="1">
      <alignment vertical="center" wrapText="1"/>
    </xf>
    <xf numFmtId="168" fontId="6" fillId="6" borderId="1" xfId="1" applyNumberFormat="1" applyFont="1" applyFill="1" applyBorder="1" applyAlignment="1">
      <alignment vertical="center" wrapText="1"/>
    </xf>
    <xf numFmtId="167" fontId="0" fillId="6" borderId="1" xfId="2" applyNumberFormat="1" applyFont="1" applyFill="1" applyBorder="1" applyAlignment="1">
      <alignment horizontal="center" vertical="center"/>
    </xf>
    <xf numFmtId="0" fontId="6" fillId="6" borderId="18" xfId="0" applyFont="1" applyFill="1" applyBorder="1" applyAlignment="1">
      <alignment horizontal="left" vertical="center" wrapText="1"/>
    </xf>
    <xf numFmtId="0" fontId="6" fillId="6" borderId="17" xfId="0" applyFont="1" applyFill="1" applyBorder="1" applyAlignment="1">
      <alignment horizontal="left" vertical="center" wrapText="1"/>
    </xf>
    <xf numFmtId="168" fontId="6" fillId="6" borderId="1" xfId="1" applyNumberFormat="1" applyFont="1" applyFill="1" applyBorder="1" applyAlignment="1">
      <alignment horizontal="left" vertical="center" wrapText="1"/>
    </xf>
    <xf numFmtId="0" fontId="6" fillId="6" borderId="18" xfId="0" applyFont="1" applyFill="1" applyBorder="1" applyAlignment="1">
      <alignment vertical="center" wrapText="1"/>
    </xf>
    <xf numFmtId="0" fontId="6" fillId="6" borderId="26" xfId="0" applyFont="1" applyFill="1" applyBorder="1" applyAlignment="1">
      <alignment horizontal="left" vertical="center" wrapText="1"/>
    </xf>
    <xf numFmtId="168" fontId="6" fillId="6" borderId="27" xfId="1" applyNumberFormat="1" applyFont="1" applyFill="1" applyBorder="1" applyAlignment="1">
      <alignment horizontal="left" vertical="center" wrapText="1"/>
    </xf>
    <xf numFmtId="167" fontId="0" fillId="6" borderId="27" xfId="2" applyNumberFormat="1" applyFont="1" applyFill="1" applyBorder="1" applyAlignment="1">
      <alignment horizontal="right" vertical="center"/>
    </xf>
    <xf numFmtId="167" fontId="0" fillId="6" borderId="27" xfId="2" applyNumberFormat="1" applyFont="1" applyFill="1" applyBorder="1" applyAlignment="1">
      <alignment horizontal="center" vertical="center"/>
    </xf>
    <xf numFmtId="0" fontId="6" fillId="6" borderId="28" xfId="0" applyFont="1" applyFill="1" applyBorder="1" applyAlignment="1">
      <alignment horizontal="left"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8" fillId="2" borderId="19" xfId="0" applyFont="1" applyFill="1" applyBorder="1" applyAlignment="1">
      <alignment horizontal="left" vertical="center" wrapText="1"/>
    </xf>
    <xf numFmtId="0" fontId="8" fillId="2" borderId="20"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2" fillId="2" borderId="13" xfId="0" applyFont="1" applyFill="1" applyBorder="1" applyAlignment="1">
      <alignment horizontal="center" vertical="center"/>
    </xf>
    <xf numFmtId="0" fontId="2" fillId="2" borderId="15" xfId="0" applyFont="1" applyFill="1" applyBorder="1" applyAlignment="1">
      <alignment horizontal="center" vertical="center"/>
    </xf>
    <xf numFmtId="0" fontId="4" fillId="6" borderId="22"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14" fillId="5" borderId="33" xfId="0" applyFont="1" applyFill="1" applyBorder="1" applyAlignment="1">
      <alignment horizontal="center" vertical="center" wrapText="1"/>
    </xf>
    <xf numFmtId="0" fontId="14" fillId="5" borderId="34" xfId="0" applyFont="1" applyFill="1" applyBorder="1" applyAlignment="1">
      <alignment horizontal="center" vertical="center" wrapText="1"/>
    </xf>
  </cellXfs>
  <cellStyles count="4">
    <cellStyle name="Comma" xfId="1" builtinId="3"/>
    <cellStyle name="Comma 2" xfId="2"/>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72"/>
  <sheetViews>
    <sheetView showGridLines="0" tabSelected="1" topLeftCell="A4" zoomScale="85" zoomScaleNormal="85" workbookViewId="0">
      <selection activeCell="K32" sqref="K32"/>
    </sheetView>
  </sheetViews>
  <sheetFormatPr defaultColWidth="8.85546875" defaultRowHeight="15" x14ac:dyDescent="0.25"/>
  <cols>
    <col min="1" max="1" width="3.28515625" style="16" customWidth="1"/>
    <col min="2" max="2" width="45.7109375" style="16" customWidth="1"/>
    <col min="3" max="3" width="12.5703125" style="30" hidden="1" customWidth="1"/>
    <col min="4" max="4" width="26" style="31" hidden="1" customWidth="1"/>
    <col min="5" max="5" width="21.5703125" style="1" customWidth="1"/>
    <col min="6" max="6" width="21" style="1" customWidth="1"/>
    <col min="7" max="7" width="41.85546875" style="32" customWidth="1"/>
    <col min="8" max="9" width="16.7109375" style="16" customWidth="1"/>
    <col min="10" max="10" width="10.5703125" style="16" customWidth="1"/>
    <col min="11" max="11" width="12.85546875" style="16" customWidth="1"/>
    <col min="12" max="16384" width="8.85546875" style="16"/>
  </cols>
  <sheetData>
    <row r="1" spans="2:11" s="78" customFormat="1" ht="24.6" customHeight="1" thickTop="1" x14ac:dyDescent="0.25">
      <c r="B1" s="74" t="s">
        <v>55</v>
      </c>
      <c r="C1" s="75"/>
      <c r="D1" s="76"/>
      <c r="E1" s="76"/>
      <c r="F1" s="76"/>
      <c r="G1" s="77"/>
    </row>
    <row r="2" spans="2:11" s="59" customFormat="1" ht="21" customHeight="1" x14ac:dyDescent="0.3">
      <c r="B2" s="79" t="s">
        <v>26</v>
      </c>
      <c r="C2" s="80"/>
      <c r="D2" s="81"/>
      <c r="E2" s="81"/>
      <c r="F2" s="81"/>
      <c r="G2" s="82"/>
    </row>
    <row r="3" spans="2:11" ht="34.5" customHeight="1" x14ac:dyDescent="0.25">
      <c r="B3" s="113" t="s">
        <v>3</v>
      </c>
      <c r="C3" s="6" t="s">
        <v>29</v>
      </c>
      <c r="D3" s="7" t="s">
        <v>30</v>
      </c>
      <c r="E3" s="8" t="s">
        <v>39</v>
      </c>
      <c r="F3" s="8" t="s">
        <v>40</v>
      </c>
      <c r="G3" s="108" t="s">
        <v>28</v>
      </c>
    </row>
    <row r="4" spans="2:11" ht="15.75" x14ac:dyDescent="0.25">
      <c r="B4" s="114"/>
      <c r="C4" s="4">
        <v>24900.612636170001</v>
      </c>
      <c r="D4" s="5">
        <v>22466.43494716</v>
      </c>
      <c r="E4" s="49">
        <f>E5+E18+E19</f>
        <v>16957.175208429999</v>
      </c>
      <c r="F4" s="49">
        <f>F5+F18+F19</f>
        <v>12197.32983925</v>
      </c>
      <c r="G4" s="109"/>
      <c r="H4" s="17"/>
      <c r="I4" s="17"/>
      <c r="J4" s="17"/>
    </row>
    <row r="5" spans="2:11" s="47" customFormat="1" ht="30" x14ac:dyDescent="0.25">
      <c r="B5" s="43" t="s">
        <v>4</v>
      </c>
      <c r="C5" s="44">
        <v>5050.6490900000008</v>
      </c>
      <c r="D5" s="45">
        <v>4840.2403673999997</v>
      </c>
      <c r="E5" s="45">
        <f>SUM(E6:E16)</f>
        <v>10289.463039699998</v>
      </c>
      <c r="F5" s="45">
        <f>SUM(F6:F16)</f>
        <v>6231.3908066399999</v>
      </c>
      <c r="G5" s="72" t="s">
        <v>14</v>
      </c>
      <c r="H5" s="46"/>
      <c r="I5" s="46"/>
      <c r="K5" s="48"/>
    </row>
    <row r="6" spans="2:11" x14ac:dyDescent="0.25">
      <c r="B6" s="61" t="s">
        <v>21</v>
      </c>
      <c r="C6" s="62">
        <v>2953.8153870000001</v>
      </c>
      <c r="D6" s="60">
        <v>2600.2722659999999</v>
      </c>
      <c r="E6" s="60">
        <v>3506.0882499999998</v>
      </c>
      <c r="F6" s="60">
        <v>3242.7821475700002</v>
      </c>
      <c r="G6" s="65" t="s">
        <v>16</v>
      </c>
      <c r="H6" s="18"/>
      <c r="I6" s="18"/>
    </row>
    <row r="7" spans="2:11" x14ac:dyDescent="0.25">
      <c r="B7" s="61" t="s">
        <v>22</v>
      </c>
      <c r="C7" s="62">
        <v>47.953315000000003</v>
      </c>
      <c r="D7" s="60">
        <v>40.12468299999999</v>
      </c>
      <c r="E7" s="60">
        <v>153.92235755000002</v>
      </c>
      <c r="F7" s="60">
        <v>39.745393999999997</v>
      </c>
      <c r="G7" s="65" t="s">
        <v>15</v>
      </c>
      <c r="H7" s="17"/>
      <c r="K7" s="19"/>
    </row>
    <row r="8" spans="2:11" x14ac:dyDescent="0.25">
      <c r="B8" s="61" t="s">
        <v>23</v>
      </c>
      <c r="C8" s="62">
        <v>196.27171999999999</v>
      </c>
      <c r="D8" s="60">
        <v>257.143978</v>
      </c>
      <c r="E8" s="60">
        <v>946.41837799999996</v>
      </c>
      <c r="F8" s="60">
        <v>118.820111</v>
      </c>
      <c r="G8" s="65" t="s">
        <v>18</v>
      </c>
      <c r="H8" s="17"/>
    </row>
    <row r="9" spans="2:11" ht="14.45" x14ac:dyDescent="0.3">
      <c r="B9" s="61" t="s">
        <v>0</v>
      </c>
      <c r="C9" s="62">
        <v>513.45674299999996</v>
      </c>
      <c r="D9" s="60">
        <v>646.38465840000003</v>
      </c>
      <c r="E9" s="60">
        <v>4192.5576040699998</v>
      </c>
      <c r="F9" s="60">
        <v>1866.7384490699999</v>
      </c>
      <c r="G9" s="65" t="s">
        <v>17</v>
      </c>
      <c r="H9" s="17"/>
      <c r="I9" s="17"/>
    </row>
    <row r="10" spans="2:11" ht="14.45" x14ac:dyDescent="0.3">
      <c r="B10" s="61" t="s">
        <v>1</v>
      </c>
      <c r="C10" s="62">
        <v>0</v>
      </c>
      <c r="D10" s="60">
        <v>0</v>
      </c>
      <c r="E10" s="60">
        <v>92.807625000000002</v>
      </c>
      <c r="F10" s="60">
        <v>52.570816999999998</v>
      </c>
      <c r="G10" s="65" t="s">
        <v>13</v>
      </c>
    </row>
    <row r="11" spans="2:11" ht="14.45" x14ac:dyDescent="0.3">
      <c r="B11" s="61" t="s">
        <v>2</v>
      </c>
      <c r="C11" s="62">
        <v>0.73446400000000001</v>
      </c>
      <c r="D11" s="60">
        <v>0.16265499999999999</v>
      </c>
      <c r="E11" s="60">
        <v>71.455264</v>
      </c>
      <c r="F11" s="60">
        <v>52.280121000000001</v>
      </c>
      <c r="G11" s="65" t="s">
        <v>12</v>
      </c>
    </row>
    <row r="12" spans="2:11" x14ac:dyDescent="0.25">
      <c r="B12" s="61" t="s">
        <v>24</v>
      </c>
      <c r="C12" s="62">
        <v>1069.3145059999999</v>
      </c>
      <c r="D12" s="60">
        <v>1032.1229639999999</v>
      </c>
      <c r="E12" s="60">
        <v>1109.8562580799999</v>
      </c>
      <c r="F12" s="60">
        <v>642.09373400000004</v>
      </c>
      <c r="G12" s="65" t="s">
        <v>27</v>
      </c>
    </row>
    <row r="13" spans="2:11" x14ac:dyDescent="0.25">
      <c r="B13" s="61" t="s">
        <v>35</v>
      </c>
      <c r="C13" s="62">
        <v>196.38570899999999</v>
      </c>
      <c r="D13" s="60">
        <v>194.62718599999999</v>
      </c>
      <c r="E13" s="60">
        <v>154.81843599999999</v>
      </c>
      <c r="F13" s="60">
        <v>154.81843599999999</v>
      </c>
      <c r="G13" s="65" t="s">
        <v>8</v>
      </c>
    </row>
    <row r="14" spans="2:11" x14ac:dyDescent="0.25">
      <c r="B14" s="61" t="s">
        <v>36</v>
      </c>
      <c r="C14" s="62">
        <v>24.052389999999999</v>
      </c>
      <c r="D14" s="60">
        <v>23.713460000000001</v>
      </c>
      <c r="E14" s="60">
        <v>18.977812</v>
      </c>
      <c r="F14" s="60">
        <v>18.977812</v>
      </c>
      <c r="G14" s="65" t="s">
        <v>9</v>
      </c>
    </row>
    <row r="15" spans="2:11" x14ac:dyDescent="0.25">
      <c r="B15" s="61" t="s">
        <v>37</v>
      </c>
      <c r="C15" s="64">
        <v>46.815837999999999</v>
      </c>
      <c r="D15" s="60">
        <v>45.471532999999994</v>
      </c>
      <c r="E15" s="60">
        <v>42.505274999999997</v>
      </c>
      <c r="F15" s="60">
        <v>42.505274999999997</v>
      </c>
      <c r="G15" s="65" t="s">
        <v>10</v>
      </c>
    </row>
    <row r="16" spans="2:11" x14ac:dyDescent="0.25">
      <c r="B16" s="61" t="s">
        <v>38</v>
      </c>
      <c r="C16" s="64">
        <v>1.8490180000000001</v>
      </c>
      <c r="D16" s="60">
        <v>0.21698400000000001</v>
      </c>
      <c r="E16" s="60">
        <v>5.5780000000000003E-2</v>
      </c>
      <c r="F16" s="60">
        <v>5.851E-2</v>
      </c>
      <c r="G16" s="65" t="s">
        <v>11</v>
      </c>
    </row>
    <row r="17" spans="2:10" ht="14.45" x14ac:dyDescent="0.3">
      <c r="B17" s="66" t="s">
        <v>5</v>
      </c>
      <c r="C17" s="2"/>
      <c r="D17" s="60"/>
      <c r="E17" s="60"/>
      <c r="F17" s="60"/>
      <c r="G17" s="73"/>
    </row>
    <row r="18" spans="2:10" s="47" customFormat="1" ht="26.45" customHeight="1" x14ac:dyDescent="0.3">
      <c r="B18" s="43" t="s">
        <v>6</v>
      </c>
      <c r="C18" s="44">
        <v>11754</v>
      </c>
      <c r="D18" s="45">
        <v>11333</v>
      </c>
      <c r="E18" s="45">
        <v>0</v>
      </c>
      <c r="F18" s="45">
        <v>0</v>
      </c>
      <c r="G18" s="72" t="s">
        <v>20</v>
      </c>
    </row>
    <row r="19" spans="2:10" s="47" customFormat="1" ht="30.75" customHeight="1" x14ac:dyDescent="0.25">
      <c r="B19" s="43" t="s">
        <v>7</v>
      </c>
      <c r="C19" s="44">
        <v>8095.9635461700009</v>
      </c>
      <c r="D19" s="45">
        <v>6293.1945797600001</v>
      </c>
      <c r="E19" s="45">
        <f>SUM(E20:E30)</f>
        <v>6667.7121687299996</v>
      </c>
      <c r="F19" s="45">
        <f>SUM(F20:F30)</f>
        <v>5965.939032610001</v>
      </c>
      <c r="G19" s="72" t="s">
        <v>19</v>
      </c>
    </row>
    <row r="20" spans="2:10" x14ac:dyDescent="0.25">
      <c r="B20" s="61" t="s">
        <v>21</v>
      </c>
      <c r="C20" s="62">
        <v>953.08152259999986</v>
      </c>
      <c r="D20" s="60">
        <v>936.69346159999998</v>
      </c>
      <c r="E20" s="60">
        <v>613.30316420000008</v>
      </c>
      <c r="F20" s="60">
        <v>520.54026160000001</v>
      </c>
      <c r="G20" s="63" t="s">
        <v>16</v>
      </c>
    </row>
    <row r="21" spans="2:10" x14ac:dyDescent="0.25">
      <c r="B21" s="61" t="s">
        <v>22</v>
      </c>
      <c r="C21" s="62">
        <v>942.58846587999983</v>
      </c>
      <c r="D21" s="60">
        <v>927.67364120999969</v>
      </c>
      <c r="E21" s="60">
        <v>570.32451338999999</v>
      </c>
      <c r="F21" s="60">
        <v>593.96079238999994</v>
      </c>
      <c r="G21" s="63" t="s">
        <v>15</v>
      </c>
    </row>
    <row r="22" spans="2:10" x14ac:dyDescent="0.25">
      <c r="B22" s="61" t="s">
        <v>23</v>
      </c>
      <c r="C22" s="62">
        <v>100.41326340000001</v>
      </c>
      <c r="D22" s="60">
        <v>63.191677400000017</v>
      </c>
      <c r="E22" s="60">
        <v>126.56109821000001</v>
      </c>
      <c r="F22" s="60">
        <v>119.66467881</v>
      </c>
      <c r="G22" s="63" t="s">
        <v>18</v>
      </c>
    </row>
    <row r="23" spans="2:10" ht="14.45" x14ac:dyDescent="0.3">
      <c r="B23" s="61" t="s">
        <v>0</v>
      </c>
      <c r="C23" s="62">
        <v>4638.0993927500003</v>
      </c>
      <c r="D23" s="60">
        <v>3092.9482027499994</v>
      </c>
      <c r="E23" s="60">
        <v>3640.7562330000001</v>
      </c>
      <c r="F23" s="60">
        <v>2916.4022804000001</v>
      </c>
      <c r="G23" s="63" t="s">
        <v>17</v>
      </c>
      <c r="H23" s="17"/>
    </row>
    <row r="24" spans="2:10" ht="14.45" x14ac:dyDescent="0.3">
      <c r="B24" s="61" t="s">
        <v>1</v>
      </c>
      <c r="C24" s="62">
        <v>5.394908</v>
      </c>
      <c r="D24" s="60">
        <v>1.774446</v>
      </c>
      <c r="E24" s="60">
        <v>0.75830500000000001</v>
      </c>
      <c r="F24" s="60">
        <v>0.75830500000000001</v>
      </c>
      <c r="G24" s="63" t="s">
        <v>13</v>
      </c>
    </row>
    <row r="25" spans="2:10" ht="14.45" x14ac:dyDescent="0.3">
      <c r="B25" s="61" t="s">
        <v>2</v>
      </c>
      <c r="C25" s="62">
        <v>17.235379600000002</v>
      </c>
      <c r="D25" s="60">
        <v>43.033314599999997</v>
      </c>
      <c r="E25" s="60">
        <v>221.54302106</v>
      </c>
      <c r="F25" s="60">
        <v>228.86635654</v>
      </c>
      <c r="G25" s="63" t="s">
        <v>12</v>
      </c>
    </row>
    <row r="26" spans="2:10" x14ac:dyDescent="0.25">
      <c r="B26" s="61" t="s">
        <v>24</v>
      </c>
      <c r="C26" s="62">
        <v>1356.55283794</v>
      </c>
      <c r="D26" s="60">
        <v>1166.1562501999995</v>
      </c>
      <c r="E26" s="60">
        <v>1417.8241088699999</v>
      </c>
      <c r="F26" s="60">
        <v>1505.9176108699999</v>
      </c>
      <c r="G26" s="63" t="s">
        <v>27</v>
      </c>
    </row>
    <row r="27" spans="2:10" x14ac:dyDescent="0.25">
      <c r="B27" s="61" t="s">
        <v>35</v>
      </c>
      <c r="C27" s="62">
        <v>44.740260999999997</v>
      </c>
      <c r="D27" s="60">
        <v>33.376779999999997</v>
      </c>
      <c r="E27" s="60">
        <v>51.591068</v>
      </c>
      <c r="F27" s="60">
        <v>50.544615999999998</v>
      </c>
      <c r="G27" s="63" t="s">
        <v>8</v>
      </c>
    </row>
    <row r="28" spans="2:10" x14ac:dyDescent="0.25">
      <c r="B28" s="61" t="s">
        <v>36</v>
      </c>
      <c r="C28" s="64">
        <v>10.591602</v>
      </c>
      <c r="D28" s="60">
        <v>2.8437480000000002</v>
      </c>
      <c r="E28" s="60">
        <v>3.395985</v>
      </c>
      <c r="F28" s="60">
        <v>3.395985</v>
      </c>
      <c r="G28" s="65" t="s">
        <v>9</v>
      </c>
    </row>
    <row r="29" spans="2:10" x14ac:dyDescent="0.25">
      <c r="B29" s="61" t="s">
        <v>37</v>
      </c>
      <c r="C29" s="64">
        <v>26.240774999999999</v>
      </c>
      <c r="D29" s="60">
        <v>24.480510000000002</v>
      </c>
      <c r="E29" s="60">
        <v>19.916528</v>
      </c>
      <c r="F29" s="60">
        <v>19.912806</v>
      </c>
      <c r="G29" s="65" t="s">
        <v>10</v>
      </c>
    </row>
    <row r="30" spans="2:10" x14ac:dyDescent="0.25">
      <c r="B30" s="61" t="s">
        <v>38</v>
      </c>
      <c r="C30" s="64">
        <v>1.0251380000000001</v>
      </c>
      <c r="D30" s="60">
        <v>1.022548</v>
      </c>
      <c r="E30" s="60">
        <v>1.7381439999999999</v>
      </c>
      <c r="F30" s="60">
        <v>5.9753400000000001</v>
      </c>
      <c r="G30" s="65" t="s">
        <v>11</v>
      </c>
    </row>
    <row r="31" spans="2:10" x14ac:dyDescent="0.25">
      <c r="B31" s="67"/>
      <c r="C31" s="68"/>
      <c r="D31" s="69"/>
      <c r="E31" s="70"/>
      <c r="F31" s="70"/>
      <c r="G31" s="71"/>
      <c r="J31" s="20"/>
    </row>
    <row r="32" spans="2:10" ht="72" customHeight="1" thickBot="1" x14ac:dyDescent="0.3">
      <c r="B32" s="110" t="s">
        <v>25</v>
      </c>
      <c r="C32" s="111"/>
      <c r="D32" s="111"/>
      <c r="E32" s="111"/>
      <c r="F32" s="111"/>
      <c r="G32" s="112"/>
    </row>
    <row r="33" spans="2:7" ht="16.5" thickTop="1" thickBot="1" x14ac:dyDescent="0.3">
      <c r="B33" s="21"/>
      <c r="C33" s="21"/>
      <c r="D33" s="21"/>
      <c r="E33" s="21"/>
      <c r="F33" s="21"/>
      <c r="G33" s="21"/>
    </row>
    <row r="34" spans="2:7" s="22" customFormat="1" ht="20.25" customHeight="1" thickTop="1" x14ac:dyDescent="0.25">
      <c r="B34" s="119" t="s">
        <v>47</v>
      </c>
      <c r="C34" s="120"/>
      <c r="D34" s="120"/>
      <c r="E34" s="120"/>
      <c r="F34" s="120"/>
      <c r="G34" s="121"/>
    </row>
    <row r="35" spans="2:7" ht="30" x14ac:dyDescent="0.25">
      <c r="B35" s="38" t="s">
        <v>41</v>
      </c>
      <c r="C35" s="39"/>
      <c r="D35" s="39" t="s">
        <v>41</v>
      </c>
      <c r="E35" s="40" t="s">
        <v>51</v>
      </c>
      <c r="F35" s="41" t="s">
        <v>52</v>
      </c>
      <c r="G35" s="42" t="s">
        <v>48</v>
      </c>
    </row>
    <row r="36" spans="2:7" x14ac:dyDescent="0.25">
      <c r="B36" s="23" t="s">
        <v>42</v>
      </c>
      <c r="C36" s="24"/>
      <c r="D36" s="12">
        <v>667178</v>
      </c>
      <c r="E36" s="9">
        <v>660693</v>
      </c>
      <c r="F36" s="12">
        <v>651015</v>
      </c>
      <c r="G36" s="25" t="s">
        <v>44</v>
      </c>
    </row>
    <row r="37" spans="2:7" x14ac:dyDescent="0.25">
      <c r="B37" s="23" t="s">
        <v>43</v>
      </c>
      <c r="C37" s="24"/>
      <c r="D37" s="13" t="e">
        <f>#REF!+#REF!</f>
        <v>#REF!</v>
      </c>
      <c r="E37" s="10">
        <f>E4</f>
        <v>16957.175208429999</v>
      </c>
      <c r="F37" s="13">
        <f>F4</f>
        <v>12197.32983925</v>
      </c>
      <c r="G37" s="25" t="s">
        <v>45</v>
      </c>
    </row>
    <row r="38" spans="2:7" s="37" customFormat="1" x14ac:dyDescent="0.25">
      <c r="B38" s="34" t="s">
        <v>49</v>
      </c>
      <c r="C38" s="35"/>
      <c r="D38" s="11" t="e">
        <f>D37/D36</f>
        <v>#REF!</v>
      </c>
      <c r="E38" s="11">
        <f>E37/E36</f>
        <v>2.5665740682026296E-2</v>
      </c>
      <c r="F38" s="11">
        <f>F37/F36</f>
        <v>1.8735866054161578E-2</v>
      </c>
      <c r="G38" s="36" t="s">
        <v>46</v>
      </c>
    </row>
    <row r="39" spans="2:7" s="29" customFormat="1" ht="19.899999999999999" customHeight="1" thickBot="1" x14ac:dyDescent="0.3">
      <c r="B39" s="26" t="s">
        <v>53</v>
      </c>
      <c r="C39" s="27"/>
      <c r="D39" s="14"/>
      <c r="E39" s="15" t="s">
        <v>50</v>
      </c>
      <c r="F39" s="15" t="s">
        <v>50</v>
      </c>
      <c r="G39" s="28" t="s">
        <v>54</v>
      </c>
    </row>
    <row r="40" spans="2:7" s="53" customFormat="1" ht="19.899999999999999" customHeight="1" thickTop="1" x14ac:dyDescent="0.25">
      <c r="B40" s="50"/>
      <c r="C40" s="50"/>
      <c r="D40" s="51"/>
      <c r="E40" s="52"/>
      <c r="F40" s="52"/>
      <c r="G40" s="50"/>
    </row>
    <row r="41" spans="2:7" s="59" customFormat="1" ht="25.9" customHeight="1" thickBot="1" x14ac:dyDescent="0.3">
      <c r="B41" s="54" t="s">
        <v>56</v>
      </c>
      <c r="C41" s="55"/>
      <c r="D41" s="56"/>
      <c r="E41" s="57"/>
      <c r="F41" s="57"/>
      <c r="G41" s="58"/>
    </row>
    <row r="42" spans="2:7" ht="33" customHeight="1" thickTop="1" x14ac:dyDescent="0.25">
      <c r="B42" s="115" t="s">
        <v>3</v>
      </c>
      <c r="C42" s="83" t="s">
        <v>29</v>
      </c>
      <c r="D42" s="84" t="s">
        <v>30</v>
      </c>
      <c r="E42" s="85" t="s">
        <v>39</v>
      </c>
      <c r="F42" s="85" t="s">
        <v>40</v>
      </c>
      <c r="G42" s="117" t="s">
        <v>28</v>
      </c>
    </row>
    <row r="43" spans="2:7" ht="24.6" customHeight="1" x14ac:dyDescent="0.25">
      <c r="B43" s="116"/>
      <c r="C43" s="86">
        <v>24900.612636170001</v>
      </c>
      <c r="D43" s="87">
        <v>22466.43494716</v>
      </c>
      <c r="E43" s="88">
        <f>E45+E57</f>
        <v>590.96391500000004</v>
      </c>
      <c r="F43" s="88">
        <f>F45+F57</f>
        <v>554.62990600000001</v>
      </c>
      <c r="G43" s="118"/>
    </row>
    <row r="44" spans="2:7" x14ac:dyDescent="0.25">
      <c r="B44" s="89"/>
      <c r="C44" s="90"/>
      <c r="D44" s="91"/>
      <c r="E44" s="91"/>
      <c r="F44" s="91"/>
      <c r="G44" s="92"/>
    </row>
    <row r="45" spans="2:7" ht="30" x14ac:dyDescent="0.25">
      <c r="B45" s="89" t="s">
        <v>31</v>
      </c>
      <c r="C45" s="90">
        <v>5050.6490900000008</v>
      </c>
      <c r="D45" s="93">
        <v>4840.2403673999997</v>
      </c>
      <c r="E45" s="94">
        <f>SUM(E46:E56)</f>
        <v>587.25695000000007</v>
      </c>
      <c r="F45" s="94">
        <f>SUM(F46:F56)</f>
        <v>547.57853399999999</v>
      </c>
      <c r="G45" s="95" t="s">
        <v>34</v>
      </c>
    </row>
    <row r="46" spans="2:7" x14ac:dyDescent="0.25">
      <c r="B46" s="96" t="s">
        <v>21</v>
      </c>
      <c r="C46" s="97">
        <v>2953.8153870000001</v>
      </c>
      <c r="D46" s="91">
        <v>2600.2722659999999</v>
      </c>
      <c r="E46" s="98">
        <v>7.2631000000000001E-2</v>
      </c>
      <c r="F46" s="98">
        <v>7.2631000000000001E-2</v>
      </c>
      <c r="G46" s="99" t="s">
        <v>16</v>
      </c>
    </row>
    <row r="47" spans="2:7" x14ac:dyDescent="0.25">
      <c r="B47" s="96" t="s">
        <v>22</v>
      </c>
      <c r="C47" s="97">
        <v>47.953315000000003</v>
      </c>
      <c r="D47" s="91">
        <v>40.12468299999999</v>
      </c>
      <c r="E47" s="98">
        <v>39.242789999999999</v>
      </c>
      <c r="F47" s="98">
        <v>34.926515999999999</v>
      </c>
      <c r="G47" s="99" t="s">
        <v>15</v>
      </c>
    </row>
    <row r="48" spans="2:7" x14ac:dyDescent="0.25">
      <c r="B48" s="96" t="s">
        <v>23</v>
      </c>
      <c r="C48" s="97">
        <v>196.27171999999999</v>
      </c>
      <c r="D48" s="91">
        <v>257.143978</v>
      </c>
      <c r="E48" s="98">
        <v>5.6580959999999996</v>
      </c>
      <c r="F48" s="98">
        <v>5.6580959999999996</v>
      </c>
      <c r="G48" s="99" t="s">
        <v>18</v>
      </c>
    </row>
    <row r="49" spans="2:7" x14ac:dyDescent="0.25">
      <c r="B49" s="96" t="s">
        <v>0</v>
      </c>
      <c r="C49" s="97">
        <v>513.45674299999996</v>
      </c>
      <c r="D49" s="91">
        <v>646.38465840000003</v>
      </c>
      <c r="E49" s="98">
        <v>292.59590700000001</v>
      </c>
      <c r="F49" s="98">
        <v>251.72944799999999</v>
      </c>
      <c r="G49" s="99" t="s">
        <v>17</v>
      </c>
    </row>
    <row r="50" spans="2:7" x14ac:dyDescent="0.25">
      <c r="B50" s="96" t="s">
        <v>1</v>
      </c>
      <c r="C50" s="97">
        <v>0</v>
      </c>
      <c r="D50" s="91">
        <v>0</v>
      </c>
      <c r="E50" s="98">
        <v>0</v>
      </c>
      <c r="F50" s="98">
        <v>0</v>
      </c>
      <c r="G50" s="99" t="s">
        <v>13</v>
      </c>
    </row>
    <row r="51" spans="2:7" x14ac:dyDescent="0.25">
      <c r="B51" s="96" t="s">
        <v>2</v>
      </c>
      <c r="C51" s="97">
        <v>0.73446400000000001</v>
      </c>
      <c r="D51" s="91">
        <v>0.16265499999999999</v>
      </c>
      <c r="E51" s="98">
        <v>1.714825</v>
      </c>
      <c r="F51" s="98">
        <v>1.714825</v>
      </c>
      <c r="G51" s="99" t="s">
        <v>12</v>
      </c>
    </row>
    <row r="52" spans="2:7" x14ac:dyDescent="0.25">
      <c r="B52" s="96" t="s">
        <v>24</v>
      </c>
      <c r="C52" s="97">
        <v>1069.3145059999999</v>
      </c>
      <c r="D52" s="91">
        <v>1032.1229639999999</v>
      </c>
      <c r="E52" s="98">
        <v>226.87297100000001</v>
      </c>
      <c r="F52" s="98">
        <v>226.87297100000001</v>
      </c>
      <c r="G52" s="99" t="s">
        <v>27</v>
      </c>
    </row>
    <row r="53" spans="2:7" x14ac:dyDescent="0.25">
      <c r="B53" s="96" t="s">
        <v>35</v>
      </c>
      <c r="C53" s="97">
        <v>196.38570899999999</v>
      </c>
      <c r="D53" s="91">
        <v>194.62718599999999</v>
      </c>
      <c r="E53" s="98">
        <v>0</v>
      </c>
      <c r="F53" s="98">
        <v>0</v>
      </c>
      <c r="G53" s="99" t="s">
        <v>8</v>
      </c>
    </row>
    <row r="54" spans="2:7" x14ac:dyDescent="0.25">
      <c r="B54" s="100" t="s">
        <v>36</v>
      </c>
      <c r="C54" s="97">
        <v>24.052389999999999</v>
      </c>
      <c r="D54" s="91">
        <v>23.713460000000001</v>
      </c>
      <c r="E54" s="98">
        <v>0</v>
      </c>
      <c r="F54" s="98">
        <v>0</v>
      </c>
      <c r="G54" s="99" t="s">
        <v>9</v>
      </c>
    </row>
    <row r="55" spans="2:7" x14ac:dyDescent="0.25">
      <c r="B55" s="100" t="s">
        <v>37</v>
      </c>
      <c r="C55" s="101">
        <v>46.815837999999999</v>
      </c>
      <c r="D55" s="91">
        <v>45.471532999999994</v>
      </c>
      <c r="E55" s="98">
        <v>0</v>
      </c>
      <c r="F55" s="98">
        <v>0</v>
      </c>
      <c r="G55" s="99" t="s">
        <v>10</v>
      </c>
    </row>
    <row r="56" spans="2:7" x14ac:dyDescent="0.25">
      <c r="B56" s="100" t="s">
        <v>38</v>
      </c>
      <c r="C56" s="101">
        <v>1.8490180000000001</v>
      </c>
      <c r="D56" s="91">
        <v>0.21698400000000001</v>
      </c>
      <c r="E56" s="98">
        <v>21.099730000000001</v>
      </c>
      <c r="F56" s="98">
        <v>26.604047000000001</v>
      </c>
      <c r="G56" s="99" t="s">
        <v>11</v>
      </c>
    </row>
    <row r="57" spans="2:7" ht="27.6" customHeight="1" x14ac:dyDescent="0.25">
      <c r="B57" s="89" t="s">
        <v>32</v>
      </c>
      <c r="C57" s="90">
        <v>8095.9635461700009</v>
      </c>
      <c r="D57" s="93">
        <v>6293.1945797600001</v>
      </c>
      <c r="E57" s="94">
        <f>SUM(E58:E68)</f>
        <v>3.7069649999999998</v>
      </c>
      <c r="F57" s="94">
        <f>SUM(F58:F68)</f>
        <v>7.0513719999999998</v>
      </c>
      <c r="G57" s="95" t="s">
        <v>33</v>
      </c>
    </row>
    <row r="58" spans="2:7" x14ac:dyDescent="0.25">
      <c r="B58" s="96" t="s">
        <v>21</v>
      </c>
      <c r="C58" s="97">
        <v>953.08152259999986</v>
      </c>
      <c r="D58" s="91">
        <v>936.69346159999998</v>
      </c>
      <c r="E58" s="98">
        <v>0</v>
      </c>
      <c r="F58" s="98">
        <v>3.3411529999999998</v>
      </c>
      <c r="G58" s="102" t="s">
        <v>16</v>
      </c>
    </row>
    <row r="59" spans="2:7" x14ac:dyDescent="0.25">
      <c r="B59" s="96" t="s">
        <v>22</v>
      </c>
      <c r="C59" s="97">
        <v>942.58846587999983</v>
      </c>
      <c r="D59" s="91">
        <v>927.67364120999969</v>
      </c>
      <c r="E59" s="98">
        <v>0.809392</v>
      </c>
      <c r="F59" s="98">
        <v>0.809392</v>
      </c>
      <c r="G59" s="102" t="s">
        <v>15</v>
      </c>
    </row>
    <row r="60" spans="2:7" x14ac:dyDescent="0.25">
      <c r="B60" s="96" t="s">
        <v>23</v>
      </c>
      <c r="C60" s="97">
        <v>100.41326340000001</v>
      </c>
      <c r="D60" s="91">
        <v>63.191677400000017</v>
      </c>
      <c r="E60" s="98">
        <v>0</v>
      </c>
      <c r="F60" s="98">
        <v>0</v>
      </c>
      <c r="G60" s="102" t="s">
        <v>18</v>
      </c>
    </row>
    <row r="61" spans="2:7" x14ac:dyDescent="0.25">
      <c r="B61" s="96" t="s">
        <v>0</v>
      </c>
      <c r="C61" s="97">
        <v>4638.0993927500003</v>
      </c>
      <c r="D61" s="91">
        <v>3092.9482027499994</v>
      </c>
      <c r="E61" s="98">
        <v>2.8975719999999998</v>
      </c>
      <c r="F61" s="98">
        <v>2.9008259999999999</v>
      </c>
      <c r="G61" s="102" t="s">
        <v>17</v>
      </c>
    </row>
    <row r="62" spans="2:7" x14ac:dyDescent="0.25">
      <c r="B62" s="96" t="s">
        <v>1</v>
      </c>
      <c r="C62" s="97">
        <v>5.394908</v>
      </c>
      <c r="D62" s="91">
        <v>1.774446</v>
      </c>
      <c r="E62" s="98">
        <v>9.9999999999999995E-7</v>
      </c>
      <c r="F62" s="98">
        <v>9.9999999999999995E-7</v>
      </c>
      <c r="G62" s="102" t="s">
        <v>13</v>
      </c>
    </row>
    <row r="63" spans="2:7" x14ac:dyDescent="0.25">
      <c r="B63" s="96" t="s">
        <v>2</v>
      </c>
      <c r="C63" s="97">
        <v>17.235379600000002</v>
      </c>
      <c r="D63" s="91">
        <v>43.033314599999997</v>
      </c>
      <c r="E63" s="98">
        <v>0</v>
      </c>
      <c r="F63" s="98">
        <v>0</v>
      </c>
      <c r="G63" s="102" t="s">
        <v>12</v>
      </c>
    </row>
    <row r="64" spans="2:7" x14ac:dyDescent="0.25">
      <c r="B64" s="96" t="s">
        <v>24</v>
      </c>
      <c r="C64" s="97">
        <v>1356.55283794</v>
      </c>
      <c r="D64" s="91">
        <v>1166.1562501999995</v>
      </c>
      <c r="E64" s="98">
        <v>0</v>
      </c>
      <c r="F64" s="98">
        <v>0</v>
      </c>
      <c r="G64" s="102" t="s">
        <v>27</v>
      </c>
    </row>
    <row r="65" spans="2:7" x14ac:dyDescent="0.25">
      <c r="B65" s="96" t="s">
        <v>35</v>
      </c>
      <c r="C65" s="97">
        <v>44.740260999999997</v>
      </c>
      <c r="D65" s="91">
        <v>33.376779999999997</v>
      </c>
      <c r="E65" s="98">
        <v>0</v>
      </c>
      <c r="F65" s="98">
        <v>0</v>
      </c>
      <c r="G65" s="102" t="s">
        <v>8</v>
      </c>
    </row>
    <row r="66" spans="2:7" x14ac:dyDescent="0.25">
      <c r="B66" s="100" t="s">
        <v>36</v>
      </c>
      <c r="C66" s="101">
        <v>10.591602</v>
      </c>
      <c r="D66" s="91">
        <v>2.8437480000000002</v>
      </c>
      <c r="E66" s="98">
        <v>0</v>
      </c>
      <c r="F66" s="98">
        <v>0</v>
      </c>
      <c r="G66" s="99" t="s">
        <v>9</v>
      </c>
    </row>
    <row r="67" spans="2:7" x14ac:dyDescent="0.25">
      <c r="B67" s="100" t="s">
        <v>37</v>
      </c>
      <c r="C67" s="101">
        <v>26.240774999999999</v>
      </c>
      <c r="D67" s="91">
        <v>24.480510000000002</v>
      </c>
      <c r="E67" s="98">
        <v>0</v>
      </c>
      <c r="F67" s="98">
        <v>0</v>
      </c>
      <c r="G67" s="99" t="s">
        <v>10</v>
      </c>
    </row>
    <row r="68" spans="2:7" ht="15.75" thickBot="1" x14ac:dyDescent="0.3">
      <c r="B68" s="103" t="s">
        <v>38</v>
      </c>
      <c r="C68" s="104">
        <v>1.0251380000000001</v>
      </c>
      <c r="D68" s="105">
        <v>1.022548</v>
      </c>
      <c r="E68" s="106">
        <v>0</v>
      </c>
      <c r="F68" s="106">
        <v>0</v>
      </c>
      <c r="G68" s="107" t="s">
        <v>11</v>
      </c>
    </row>
    <row r="69" spans="2:7" ht="15.75" thickTop="1" x14ac:dyDescent="0.25"/>
    <row r="70" spans="2:7" x14ac:dyDescent="0.25">
      <c r="G70" s="33"/>
    </row>
    <row r="72" spans="2:7" x14ac:dyDescent="0.25">
      <c r="F72" s="3"/>
    </row>
  </sheetData>
  <mergeCells count="6">
    <mergeCell ref="G3:G4"/>
    <mergeCell ref="B32:G32"/>
    <mergeCell ref="B3:B4"/>
    <mergeCell ref="B42:B43"/>
    <mergeCell ref="G42:G43"/>
    <mergeCell ref="B34:G34"/>
  </mergeCells>
  <pageMargins left="0.7" right="0.7" top="0.75" bottom="0.75"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Detyrimet Kategori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Besjon Tanuzi</dc:creator>
  <cp:lastModifiedBy>Anisa Kume</cp:lastModifiedBy>
  <cp:lastPrinted>2022-11-01T12:33:16Z</cp:lastPrinted>
  <dcterms:created xsi:type="dcterms:W3CDTF">2020-11-02T11:10:40Z</dcterms:created>
  <dcterms:modified xsi:type="dcterms:W3CDTF">2023-04-06T13:41:43Z</dcterms:modified>
</cp:coreProperties>
</file>