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1 2023\"/>
    </mc:Choice>
  </mc:AlternateContent>
  <xr:revisionPtr revIDLastSave="0" documentId="13_ncr:1_{A2D6FF37-DD6F-480E-A5D5-E9C2A7AB1AA6}" xr6:coauthVersionLast="45" xr6:coauthVersionMax="45" xr10:uidLastSave="{00000000-0000-0000-0000-000000000000}"/>
  <bookViews>
    <workbookView xWindow="-120" yWindow="-120" windowWidth="29040" windowHeight="15840" xr2:uid="{FE4BA96D-8C84-45A9-82B8-3562C6D7A96B}"/>
  </bookViews>
  <sheets>
    <sheet name="Borxhi i brendshem" sheetId="2" r:id="rId1"/>
    <sheet name="Borxhi i jashtem" sheetId="1" r:id="rId2"/>
    <sheet name="Borxhi i qeverisjes vendore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jashtem'!$A$4:$WVF$263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3" i="2" l="1"/>
  <c r="F242" i="2"/>
  <c r="F241" i="2"/>
  <c r="F240" i="2"/>
  <c r="F239" i="2"/>
  <c r="F238" i="2"/>
  <c r="F237" i="2"/>
  <c r="F247" i="2" s="1"/>
  <c r="H224" i="2"/>
  <c r="H216" i="2"/>
  <c r="H158" i="2"/>
  <c r="H128" i="2"/>
  <c r="H93" i="2"/>
  <c r="H78" i="2"/>
  <c r="H226" i="2" s="1"/>
  <c r="H227" i="2" s="1"/>
  <c r="B51" i="2"/>
  <c r="G43" i="2"/>
  <c r="F43" i="2"/>
  <c r="F45" i="2" s="1"/>
  <c r="G15" i="2"/>
  <c r="F15" i="2"/>
  <c r="G8" i="2"/>
  <c r="G45" i="2" s="1"/>
  <c r="F8" i="2"/>
  <c r="C290" i="1"/>
  <c r="B290" i="1"/>
  <c r="B224" i="1"/>
  <c r="C223" i="1"/>
  <c r="B2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03" authorId="0" shapeId="0" xr:uid="{9FE52AD7-9D2F-448B-B9B2-D904F124B5FA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4" authorId="0" shapeId="0" xr:uid="{5B6E0C59-A2A3-4714-ACF9-8D0ACEDB8D43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05" authorId="0" shapeId="0" xr:uid="{6ECC9D71-0717-4E6A-B207-D03DB8A91218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2023</t>
        </r>
      </text>
    </comment>
    <comment ref="E206" authorId="0" shapeId="0" xr:uid="{37542DB6-815E-4332-AC4B-C1D427DDC02C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7" authorId="0" shapeId="0" xr:uid="{D59BFD7F-89F8-4146-B9E4-5A010781C63D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08" authorId="0" shapeId="0" xr:uid="{90CDA869-871F-420C-B58E-4C18112A5B22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9" authorId="0" shapeId="0" xr:uid="{344AE6D5-2A71-4EE0-B3B9-C174645043C3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0" authorId="0" shapeId="0" xr:uid="{E87DA72C-7920-4C15-8E3E-F73C255AD1A5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1" authorId="0" shapeId="0" xr:uid="{8DFEF0DA-AA06-4C7C-B25F-A9839A3BBA37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2" authorId="0" shapeId="0" xr:uid="{AD2B29AE-90CB-4E9F-9BFC-C0505ACA504F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3" authorId="0" shapeId="0" xr:uid="{35ED42AE-A0BD-4C83-9799-1C2F9A94AD23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4" authorId="0" shapeId="0" xr:uid="{7C5378DC-C98D-4B8B-B6DF-14A9C4BAE7B1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5" authorId="0" shapeId="0" xr:uid="{505E2360-441E-4B0C-A5DF-16F0D17D8F3E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<sst xmlns="http://schemas.openxmlformats.org/spreadsheetml/2006/main" count="2509" uniqueCount="996">
  <si>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</si>
  <si>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</si>
  <si>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</si>
  <si>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</si>
  <si>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</si>
  <si>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</si>
  <si>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</si>
  <si>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</si>
  <si>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</si>
  <si>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</si>
  <si>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</si>
  <si>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</si>
  <si>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</si>
  <si>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</si>
  <si>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</si>
  <si>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</si>
  <si>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</si>
  <si>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</si>
  <si>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</si>
  <si>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</si>
  <si>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</si>
  <si>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</si>
  <si>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</si>
  <si>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</si>
  <si>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</si>
  <si>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</si>
  <si>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</si>
  <si>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</si>
  <si>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</si>
  <si>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</si>
  <si>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</si>
  <si>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</si>
  <si>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</si>
  <si>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</si>
  <si>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</si>
  <si>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</si>
  <si>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</si>
  <si>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</si>
  <si>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</si>
  <si>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</si>
  <si>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</si>
  <si>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</si>
  <si>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</si>
  <si>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</si>
  <si>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</si>
  <si>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</si>
  <si>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</si>
  <si>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</si>
  <si>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</si>
  <si>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</si>
  <si>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</si>
  <si>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</si>
  <si>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</si>
  <si>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</si>
  <si>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</si>
  <si>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</si>
  <si>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</si>
  <si>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</si>
  <si>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</si>
  <si>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</si>
  <si>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</si>
  <si>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</si>
  <si>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</si>
  <si>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</si>
  <si>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</si>
  <si>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</si>
  <si>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</si>
  <si>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</si>
  <si>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</si>
  <si>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</si>
  <si>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</si>
  <si>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</si>
  <si>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</si>
  <si>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</si>
  <si>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</si>
  <si>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</si>
  <si>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</si>
  <si>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</si>
  <si>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</si>
  <si>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</si>
  <si>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</si>
  <si>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</si>
  <si>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</si>
  <si>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</si>
  <si>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</si>
  <si>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</si>
  <si>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</si>
  <si>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</si>
  <si>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</si>
  <si>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</si>
  <si>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</si>
  <si>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</si>
  <si>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</si>
  <si>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</si>
  <si>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</si>
  <si>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</si>
  <si>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</si>
  <si>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</si>
  <si>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</si>
  <si>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</si>
  <si>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</si>
  <si>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</si>
  <si>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</si>
  <si>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</si>
  <si>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</si>
  <si>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</si>
  <si>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</si>
  <si>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</si>
  <si>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</si>
  <si>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</si>
  <si>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</si>
  <si>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</si>
  <si>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</si>
  <si>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</si>
  <si>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</si>
  <si>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</si>
  <si>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</si>
  <si>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</si>
  <si>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</si>
  <si>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</si>
  <si>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</si>
  <si>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</si>
  <si>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</si>
  <si>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</si>
  <si>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</si>
  <si>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</si>
  <si>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</si>
  <si>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</si>
  <si>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</si>
  <si>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</si>
  <si>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</si>
  <si>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</si>
  <si>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</si>
  <si>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</si>
  <si>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</si>
  <si>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</si>
  <si>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</si>
  <si>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</si>
  <si>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</si>
  <si>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</si>
  <si>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</si>
  <si>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</si>
  <si>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</si>
  <si>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</si>
  <si>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</si>
  <si>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</si>
  <si>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</si>
  <si>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</si>
  <si>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</si>
  <si>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</si>
  <si>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</si>
  <si>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</si>
  <si>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</si>
  <si>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</si>
  <si>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</si>
  <si>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</si>
  <si>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</si>
  <si>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</si>
  <si>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</si>
  <si>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</si>
  <si>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</si>
  <si>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</si>
  <si>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</si>
  <si>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</si>
  <si>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</si>
  <si>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</si>
  <si>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</si>
  <si>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</si>
  <si>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</si>
  <si>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</si>
  <si>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</si>
  <si>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</si>
  <si>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</si>
  <si>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</si>
  <si>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</si>
  <si>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</si>
  <si>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</si>
  <si>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</si>
  <si>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</si>
  <si>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</si>
  <si>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</si>
  <si>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</si>
  <si>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</si>
  <si>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</si>
  <si>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</si>
  <si>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</si>
  <si>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</si>
  <si>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</si>
  <si>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</si>
  <si>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</si>
  <si>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</si>
  <si>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</si>
  <si>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</si>
  <si>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</si>
  <si>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</si>
  <si>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</si>
  <si>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</si>
  <si>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</si>
  <si>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</si>
  <si>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</si>
  <si>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</si>
  <si>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</si>
  <si>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</si>
  <si>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</si>
  <si>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</si>
  <si>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</si>
  <si>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</si>
  <si>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</si>
  <si>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</si>
  <si>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</si>
  <si>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</si>
  <si>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</si>
  <si>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</si>
  <si>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</si>
  <si>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</si>
  <si>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</si>
  <si>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</si>
  <si>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</si>
  <si>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</si>
  <si>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</si>
  <si>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</si>
  <si>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</si>
  <si>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</si>
  <si>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</si>
  <si>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</si>
  <si>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</si>
  <si>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</si>
  <si>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</si>
  <si>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</si>
  <si>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</si>
  <si>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</si>
  <si>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</si>
  <si>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</si>
  <si>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</si>
  <si>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</si>
  <si>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</si>
  <si>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</si>
  <si>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</si>
  <si>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</si>
  <si>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</si>
  <si>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</si>
  <si>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</si>
  <si>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</si>
  <si>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</si>
  <si>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</si>
  <si>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</si>
  <si>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</si>
  <si>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</si>
  <si>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</si>
  <si>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</si>
  <si>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</si>
  <si>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</si>
  <si>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</si>
  <si>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</si>
  <si>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</si>
  <si>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</si>
  <si>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</si>
  <si>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</si>
  <si>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</si>
  <si>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</si>
  <si>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</si>
  <si>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</si>
  <si>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</si>
  <si>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</si>
  <si>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</si>
  <si>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</si>
  <si>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</si>
  <si>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</si>
  <si>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</si>
  <si>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</si>
  <si>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</si>
  <si>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</si>
  <si>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</si>
  <si>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</si>
  <si>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</si>
  <si>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</si>
  <si>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</si>
  <si>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</si>
  <si>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</si>
  <si>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</si>
  <si>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</si>
  <si>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</si>
  <si>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</si>
  <si>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</si>
  <si>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</si>
  <si>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</si>
  <si>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</si>
  <si>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</si>
  <si>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</si>
  <si>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</si>
  <si>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</si>
  <si>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</si>
  <si>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</si>
  <si>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</si>
  <si>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</si>
  <si>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</si>
  <si>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</si>
  <si>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</si>
  <si>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</si>
  <si>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</si>
  <si>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</si>
  <si>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</si>
  <si>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</si>
  <si>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</si>
  <si>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</si>
  <si>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</si>
  <si>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</si>
  <si>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</si>
  <si>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</si>
  <si>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</si>
  <si>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</si>
  <si>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</si>
  <si>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</si>
  <si>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</si>
  <si>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</si>
  <si>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</si>
  <si>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</si>
  <si>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</si>
  <si>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</si>
  <si>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</si>
  <si>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</si>
  <si>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</si>
  <si>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</si>
  <si>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</si>
  <si>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</si>
  <si>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</si>
  <si>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</si>
  <si>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</si>
  <si>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</si>
  <si>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</si>
  <si>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</si>
  <si>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</si>
  <si>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</si>
  <si>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</si>
  <si>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</si>
  <si>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</si>
  <si>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</si>
  <si>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</si>
  <si>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</si>
  <si>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</si>
  <si>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</si>
  <si>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</si>
  <si>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</si>
  <si>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</si>
  <si>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</si>
  <si>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</si>
  <si>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</si>
  <si>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</si>
  <si>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</si>
  <si>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</si>
  <si>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</si>
  <si>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</si>
  <si>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</si>
  <si>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</si>
  <si>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</si>
  <si>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</si>
  <si>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</si>
  <si>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</si>
  <si>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</si>
  <si>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</si>
  <si>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</si>
  <si>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</si>
  <si>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</si>
  <si>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</si>
  <si>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</si>
  <si>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</si>
  <si>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</si>
  <si>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</si>
  <si>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</si>
  <si>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</si>
  <si>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</si>
  <si>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</si>
  <si>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</si>
  <si>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</si>
  <si>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</si>
  <si>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</si>
  <si>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</si>
  <si>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</si>
  <si>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</si>
  <si>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</si>
  <si>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</si>
  <si>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</si>
  <si>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</si>
  <si>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</si>
  <si>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</si>
  <si>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</si>
  <si>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</si>
  <si>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</si>
  <si>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</si>
  <si>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</si>
  <si>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</si>
  <si>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</si>
  <si>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</si>
  <si>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</si>
  <si>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</si>
  <si>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</si>
  <si>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</si>
  <si>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</si>
  <si>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>UniCredit Bank Austria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</si>
  <si>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</si>
  <si>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</si>
  <si>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</si>
  <si>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</si>
  <si>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</si>
  <si>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</si>
  <si>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</si>
  <si>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</si>
  <si>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</si>
  <si>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</si>
  <si>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</si>
  <si>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</si>
  <si>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</si>
  <si>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</si>
  <si>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</si>
  <si>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</si>
  <si>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</si>
  <si>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</si>
  <si>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</si>
  <si>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</si>
  <si>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</si>
  <si>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</si>
  <si>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</si>
  <si>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</si>
  <si>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</si>
  <si>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</si>
  <si>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</si>
  <si>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</si>
  <si>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</si>
  <si>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</si>
  <si>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</si>
  <si>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</si>
  <si>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</si>
  <si>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</si>
  <si>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</si>
  <si>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</si>
  <si>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</si>
  <si>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</si>
  <si>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</si>
  <si>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</si>
  <si>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</si>
  <si>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</si>
  <si>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</si>
  <si>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</si>
  <si>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</si>
  <si>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</si>
  <si>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</si>
  <si>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</si>
  <si>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</si>
  <si>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</si>
  <si>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</si>
  <si>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</si>
  <si>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</si>
  <si>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</si>
  <si>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</si>
  <si>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</si>
  <si>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</si>
  <si>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</si>
  <si>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</si>
  <si>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</si>
  <si>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</si>
  <si>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</si>
  <si>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</si>
  <si>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</si>
  <si>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</si>
  <si>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</si>
  <si>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30/06/2023</t>
  </si>
  <si>
    <t>31/12/2037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</si>
  <si>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</si>
  <si>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</si>
  <si>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</si>
  <si>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</si>
  <si>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</si>
  <si>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</si>
  <si>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</si>
  <si>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</si>
  <si>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</si>
  <si>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</si>
  <si>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</si>
  <si>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</si>
  <si>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</si>
  <si>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</si>
  <si>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</si>
  <si>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</si>
  <si>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</si>
  <si>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</si>
  <si>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</si>
  <si>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</si>
  <si>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</si>
  <si>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</si>
  <si>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</si>
  <si>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</si>
  <si>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</si>
  <si>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</si>
  <si>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</si>
  <si>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</si>
  <si>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</si>
  <si>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</si>
  <si>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</si>
  <si>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</si>
  <si>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</si>
  <si>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</si>
  <si>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</si>
  <si>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</si>
  <si>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</si>
  <si>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</si>
  <si>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</si>
  <si>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</si>
  <si>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</si>
  <si>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</si>
  <si>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</si>
  <si>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</si>
  <si>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</si>
  <si>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</si>
  <si>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</si>
  <si>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</si>
  <si>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</si>
  <si>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</si>
  <si>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</si>
  <si>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</si>
  <si>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</si>
  <si>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</si>
  <si>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</si>
  <si>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</si>
  <si>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</si>
  <si>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</si>
  <si>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</si>
  <si>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</si>
  <si>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</si>
  <si>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</si>
  <si>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</si>
  <si>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</si>
  <si>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</si>
  <si>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</si>
  <si>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</si>
  <si>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</si>
  <si>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</si>
  <si>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</si>
  <si>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</si>
  <si>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</si>
  <si>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</si>
  <si>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</si>
  <si>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</si>
  <si>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</si>
  <si>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</si>
  <si>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</si>
  <si>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</si>
  <si>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</si>
  <si>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</si>
  <si>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</si>
  <si>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</si>
  <si>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</si>
  <si>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</si>
  <si>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</si>
  <si>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</si>
  <si>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</si>
  <si>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</si>
  <si>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</si>
  <si>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</si>
  <si>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</si>
  <si>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</si>
  <si>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</si>
  <si>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</si>
  <si>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</si>
  <si>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</si>
  <si>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</si>
  <si>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</si>
  <si>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</si>
  <si>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</si>
  <si>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</si>
  <si>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</si>
  <si>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</si>
  <si>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</si>
  <si>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</si>
  <si>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</si>
  <si>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</si>
  <si>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</si>
  <si>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</si>
  <si>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</si>
  <si>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</si>
  <si>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</si>
  <si>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</si>
  <si>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</si>
  <si>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</si>
  <si>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</si>
  <si>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</si>
  <si>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</si>
  <si>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</si>
  <si>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</si>
  <si>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</si>
  <si>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</si>
  <si>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</si>
  <si>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</si>
  <si>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</si>
  <si>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</si>
  <si>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</si>
  <si>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</si>
  <si>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</si>
  <si>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</si>
  <si>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</si>
  <si>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</si>
  <si>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</si>
  <si>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</si>
  <si>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</si>
  <si>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</si>
  <si>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</si>
  <si>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</si>
  <si>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</si>
  <si>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</si>
  <si>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</si>
  <si>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</si>
  <si>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</si>
  <si>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</si>
  <si>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</si>
  <si>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</si>
  <si>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</si>
  <si>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</si>
  <si>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</si>
  <si>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</si>
  <si>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</si>
  <si>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</si>
  <si>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</si>
  <si>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</si>
  <si>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</si>
  <si>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</si>
  <si>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</si>
  <si>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</si>
  <si>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</si>
  <si>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</si>
  <si>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</si>
  <si>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</si>
  <si>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</si>
  <si>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</si>
  <si>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</si>
  <si>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</si>
  <si>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</si>
  <si>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</si>
  <si>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</si>
  <si>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</si>
  <si>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</si>
  <si>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</si>
  <si>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</si>
  <si>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</si>
  <si>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</si>
  <si>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</si>
  <si>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</si>
  <si>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</si>
  <si>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</si>
  <si>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</si>
  <si>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</si>
  <si>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</si>
  <si>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</si>
  <si>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</si>
  <si>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</si>
  <si>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</si>
  <si>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</si>
  <si>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</si>
  <si>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</si>
  <si>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</si>
  <si>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</si>
  <si>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</si>
  <si>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</si>
  <si>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</si>
  <si>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</si>
  <si>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</si>
  <si>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</si>
  <si>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</si>
  <si>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</si>
  <si>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</si>
  <si>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</si>
  <si>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</si>
  <si>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</si>
  <si>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</si>
  <si>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</si>
  <si>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</si>
  <si>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</si>
  <si>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</si>
  <si>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</si>
  <si>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22/05/IBRD²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</si>
  <si>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</si>
  <si>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</si>
  <si>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</si>
  <si>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</si>
  <si>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</si>
  <si>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</si>
  <si>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</si>
  <si>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</si>
  <si>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</si>
  <si>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</si>
  <si>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</si>
  <si>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</t>
  </si>
  <si>
    <t>Furnizimi me ujë i Durrësit</t>
  </si>
  <si>
    <t>30/04/2028</t>
  </si>
  <si>
    <t>31/10/2042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</si>
  <si>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</si>
  <si>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</si>
  <si>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</si>
  <si>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</si>
  <si>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</si>
  <si>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</si>
  <si>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</si>
  <si>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</si>
  <si>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</si>
  <si>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</si>
  <si>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</si>
  <si>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</si>
  <si>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</si>
  <si>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</si>
  <si>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</si>
  <si>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</si>
  <si>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</si>
  <si>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</si>
  <si>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</si>
  <si>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</si>
  <si>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</si>
  <si>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</si>
  <si>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</si>
  <si>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</si>
  <si>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</si>
  <si>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</si>
  <si>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</si>
  <si>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</si>
  <si>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</si>
  <si>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</si>
  <si>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</si>
  <si>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</si>
  <si>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</si>
  <si>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</si>
  <si>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</si>
  <si>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</si>
  <si>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</si>
  <si>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</si>
  <si>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</si>
  <si>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</si>
  <si>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</si>
  <si>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</si>
  <si>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</si>
  <si>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</si>
  <si>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</si>
  <si>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</si>
  <si>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</si>
  <si>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</si>
  <si>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</si>
  <si>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</si>
  <si>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</si>
  <si>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</si>
  <si>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</si>
  <si>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</si>
  <si>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</si>
  <si>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</si>
  <si>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</si>
  <si>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31.03.2023</t>
  </si>
  <si>
    <t>2 ) Kredia nuk është bërë efektive</t>
  </si>
  <si>
    <t>31.03.2023</t>
  </si>
  <si>
    <t>Burimi : MINISTRIA E FINANCAVE DHE EKONOMISË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</si>
  <si>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</si>
  <si>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</si>
  <si>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</si>
  <si>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</si>
  <si>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</si>
  <si>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</si>
  <si>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</si>
  <si>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</si>
  <si>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</si>
  <si>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1982TB3M23</t>
  </si>
  <si>
    <t>3/mujor</t>
  </si>
  <si>
    <t>1988TB3M23</t>
  </si>
  <si>
    <t>1993TB3M23</t>
  </si>
  <si>
    <t>1972TB6M23</t>
  </si>
  <si>
    <t>6/mujor</t>
  </si>
  <si>
    <t>1974TB6M23</t>
  </si>
  <si>
    <t>1978TB6M23</t>
  </si>
  <si>
    <t>1984TB6M23</t>
  </si>
  <si>
    <t>1986TB6M23</t>
  </si>
  <si>
    <t>1991TB6M23</t>
  </si>
  <si>
    <t>Total 6/mujor</t>
  </si>
  <si>
    <t>1948TB1Y23</t>
  </si>
  <si>
    <t>12/mujor</t>
  </si>
  <si>
    <t>1950TB1Y23</t>
  </si>
  <si>
    <t>1952TB1Y23</t>
  </si>
  <si>
    <t>1953TB1Y23</t>
  </si>
  <si>
    <t>1955TB1Y23</t>
  </si>
  <si>
    <t>1956TB1Y23</t>
  </si>
  <si>
    <t>1958TB1Y23</t>
  </si>
  <si>
    <t>1960TB1Y23</t>
  </si>
  <si>
    <t>1962TB1Y23</t>
  </si>
  <si>
    <t>1964TB1Y23</t>
  </si>
  <si>
    <t>1966TB1Y23</t>
  </si>
  <si>
    <t>1968TB1Y23</t>
  </si>
  <si>
    <t>1969TB1Y23</t>
  </si>
  <si>
    <t>1971TB1Y23</t>
  </si>
  <si>
    <t>1973TB1Y23</t>
  </si>
  <si>
    <t>1975TB1Y23</t>
  </si>
  <si>
    <t>1977TB1Y23</t>
  </si>
  <si>
    <t>1979TB1Y23</t>
  </si>
  <si>
    <t>1981TB1Y23</t>
  </si>
  <si>
    <t>1983TB1Y24</t>
  </si>
  <si>
    <t>1985TB1Y24</t>
  </si>
  <si>
    <t>1987TB1Y24</t>
  </si>
  <si>
    <t>1989TB1Y24</t>
  </si>
  <si>
    <t>1990TB1Y24</t>
  </si>
  <si>
    <t>1992TB1Y24</t>
  </si>
  <si>
    <t>1994TB1Y24</t>
  </si>
  <si>
    <t>1995TB1Y24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</si>
  <si>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</si>
  <si>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</si>
  <si>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22.12.2022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</si>
  <si>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</si>
  <si>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</si>
  <si>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</si>
  <si>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</si>
  <si>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</si>
  <si>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</si>
  <si>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0204NF2Y23</t>
  </si>
  <si>
    <t>2/vjeçare</t>
  </si>
  <si>
    <t>tetor, prill</t>
  </si>
  <si>
    <t>2/vjeçare R</t>
  </si>
  <si>
    <t>0205NF2Y23</t>
  </si>
  <si>
    <t>janar, korrik</t>
  </si>
  <si>
    <t>0206NF2Y23</t>
  </si>
  <si>
    <t>prill, tetor</t>
  </si>
  <si>
    <t>0207NF2Y24</t>
  </si>
  <si>
    <t>korrik, janar</t>
  </si>
  <si>
    <t>0208NF2Y24</t>
  </si>
  <si>
    <t>E008NF2Y24</t>
  </si>
  <si>
    <t xml:space="preserve">2/vjeçare Euro </t>
  </si>
  <si>
    <t>0209NF2Y24</t>
  </si>
  <si>
    <t>0210NF2Y24</t>
  </si>
  <si>
    <t>0211NF2Y25</t>
  </si>
  <si>
    <t>Totali obligacione 2 vjeçare</t>
  </si>
  <si>
    <t>045NF3Y24</t>
  </si>
  <si>
    <t>3/vjeçare Referencë</t>
  </si>
  <si>
    <t>gusht, shkurt</t>
  </si>
  <si>
    <t>3/vjeçare Referencë R</t>
  </si>
  <si>
    <t>046NF3Y25</t>
  </si>
  <si>
    <t xml:space="preserve">3/vjeçare Referencë </t>
  </si>
  <si>
    <t>047NF3Y25</t>
  </si>
  <si>
    <t>Totali obligacione 3 vjeçare</t>
  </si>
  <si>
    <t>kupon fix</t>
  </si>
  <si>
    <t>0034NF5Y23</t>
  </si>
  <si>
    <t>5/vjeçare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</si>
  <si>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</si>
  <si>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</si>
  <si>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</si>
  <si>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</si>
  <si>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</si>
  <si>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</si>
  <si>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</si>
  <si>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</si>
  <si>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</si>
  <si>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0040NF5Y28</t>
  </si>
  <si>
    <t>Totali obligacione 5 vjeçare</t>
  </si>
  <si>
    <t>0017NF7Y23</t>
  </si>
  <si>
    <t>7/vjeçare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</si>
  <si>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</si>
  <si>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</si>
  <si>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</si>
  <si>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</si>
  <si>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</si>
  <si>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</si>
  <si>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</si>
  <si>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</si>
  <si>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</si>
  <si>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</si>
  <si>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</si>
  <si>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</si>
  <si>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</si>
  <si>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</si>
  <si>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</si>
  <si>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</si>
  <si>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</si>
  <si>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</si>
  <si>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</si>
  <si>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</si>
  <si>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</si>
  <si>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</si>
  <si>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</si>
  <si>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</si>
  <si>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</si>
  <si>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</si>
  <si>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</si>
  <si>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</si>
  <si>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</si>
  <si>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</si>
  <si>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</si>
  <si>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</si>
  <si>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</si>
  <si>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</si>
  <si>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</si>
  <si>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</si>
  <si>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</si>
  <si>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</si>
  <si>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</si>
  <si>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</si>
  <si>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</si>
  <si>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</si>
  <si>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</si>
  <si>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</si>
  <si>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</si>
  <si>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</si>
  <si>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</si>
  <si>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</si>
  <si>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</si>
  <si>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</si>
  <si>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</si>
  <si>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</si>
  <si>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</si>
  <si>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</si>
  <si>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</si>
  <si>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</si>
  <si>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</si>
  <si>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</si>
  <si>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</si>
  <si>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</si>
  <si>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</si>
  <si>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</si>
  <si>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</si>
  <si>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</si>
  <si>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</si>
  <si>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</si>
  <si>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</si>
  <si>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</si>
  <si>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</si>
  <si>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</si>
  <si>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</si>
  <si>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</si>
  <si>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</si>
  <si>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Totali Letrave me vlere</t>
  </si>
  <si>
    <t>Borxhi i brendshëm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</si>
  <si>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</si>
  <si>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</si>
  <si>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</si>
  <si>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</si>
  <si>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</si>
  <si>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</si>
  <si>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</si>
  <si>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</si>
  <si>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</si>
  <si>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</si>
  <si>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</si>
  <si>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</si>
  <si>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</si>
  <si>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</si>
  <si>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</si>
  <si>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</si>
  <si>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</si>
  <si>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</si>
  <si>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</si>
  <si>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</si>
  <si>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</si>
  <si>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</si>
  <si>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</si>
  <si>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</si>
  <si>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</si>
  <si>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</si>
  <si>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</si>
  <si>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</si>
  <si>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</si>
  <si>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</si>
  <si>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</si>
  <si>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30.11.2023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</si>
  <si>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</si>
  <si>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</si>
  <si>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</si>
  <si>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</si>
  <si>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</si>
  <si>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</si>
  <si>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</si>
  <si>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</si>
  <si>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</si>
  <si>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</si>
  <si>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</si>
  <si>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</si>
  <si>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</si>
  <si>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</si>
  <si>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</si>
  <si>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</si>
  <si>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Regjistri i Borxhit të Njësive të Qeverisjes Vendore*  31.03.2023</t>
  </si>
  <si>
    <t>milion Lekë</t>
  </si>
  <si>
    <t>Emri i</t>
  </si>
  <si>
    <t xml:space="preserve">Data e 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</si>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</sst>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d/mm/yyyy;@"/>
    <numFmt numFmtId="165" formatCode="dd/mm/yyyy;@"/>
    <numFmt numFmtId="166" formatCode="[$-409]d/mmm/yy;@"/>
    <numFmt numFmtId="167" formatCode="mm/dd/yy;@"/>
    <numFmt numFmtId="168" formatCode="#\ ?/2"/>
    <numFmt numFmtId="169" formatCode="_-* #,##0.00_L_e_k_-;\-* #,##0.00_L_e_k_-;_-* &quot;-&quot;??_L_e_k_-;_-@_-"/>
    <numFmt numFmtId="170" formatCode="_(* #,##0_);_(* \(#,##0\);_(* &quot;-&quot;??_);_(@_)"/>
    <numFmt numFmtId="171" formatCode="_-* #,##0.00_-;\-* #,##0.00_-;_-* &quot;-&quot;??_-;_-@_-"/>
    <numFmt numFmtId="172" formatCode="[$-F800]dddd\,\ mmmm\ dd\,\ yy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1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6" fillId="0" borderId="0"/>
    <xf numFmtId="0" fontId="3" fillId="0" borderId="0"/>
    <xf numFmtId="0" fontId="1" fillId="0" borderId="0"/>
    <xf numFmtId="0" fontId="3" fillId="0" borderId="0"/>
    <xf numFmtId="0" fontId="21" fillId="0" borderId="0"/>
    <xf numFmtId="0" fontId="21" fillId="0" borderId="0"/>
  </cellStyleXfs>
  <cellXfs count="377">
    <xf numFmtId="0" fontId="0" fillId="0" borderId="0" xfId="0"/>
    <xf numFmtId="0" fontId="4" fillId="0" borderId="0" xfId="3" applyFont="1" applyAlignment="1">
      <alignment horizontal="left"/>
    </xf>
    <xf numFmtId="0" fontId="3" fillId="0" borderId="0" xfId="3" applyAlignment="1">
      <alignment horizontal="left"/>
    </xf>
    <xf numFmtId="0" fontId="3" fillId="0" borderId="0" xfId="3"/>
    <xf numFmtId="43" fontId="3" fillId="0" borderId="0" xfId="4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5" fillId="0" borderId="0" xfId="1" applyFont="1" applyFill="1"/>
    <xf numFmtId="43" fontId="3" fillId="0" borderId="0" xfId="5" applyFont="1" applyFill="1" applyAlignment="1">
      <alignment horizontal="center"/>
    </xf>
    <xf numFmtId="43" fontId="3" fillId="0" borderId="0" xfId="3" applyNumberFormat="1"/>
    <xf numFmtId="0" fontId="5" fillId="0" borderId="0" xfId="0" applyFont="1"/>
    <xf numFmtId="0" fontId="3" fillId="0" borderId="1" xfId="3" applyBorder="1"/>
    <xf numFmtId="0" fontId="3" fillId="0" borderId="1" xfId="3" applyBorder="1" applyAlignment="1">
      <alignment horizontal="left"/>
    </xf>
    <xf numFmtId="43" fontId="3" fillId="0" borderId="1" xfId="4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3" fillId="0" borderId="1" xfId="5" applyFont="1" applyFill="1" applyBorder="1" applyAlignment="1">
      <alignment horizontal="center"/>
    </xf>
    <xf numFmtId="0" fontId="3" fillId="0" borderId="1" xfId="3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2" xfId="3" applyFont="1" applyBorder="1" applyAlignment="1">
      <alignment horizontal="left"/>
    </xf>
    <xf numFmtId="0" fontId="6" fillId="0" borderId="3" xfId="3" applyFont="1" applyBorder="1" applyAlignment="1">
      <alignment horizontal="center"/>
    </xf>
    <xf numFmtId="43" fontId="6" fillId="0" borderId="2" xfId="4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43" fontId="6" fillId="0" borderId="3" xfId="1" applyFont="1" applyFill="1" applyBorder="1"/>
    <xf numFmtId="0" fontId="6" fillId="0" borderId="2" xfId="3" applyFont="1" applyBorder="1"/>
    <xf numFmtId="0" fontId="6" fillId="0" borderId="0" xfId="0" applyFont="1"/>
    <xf numFmtId="0" fontId="6" fillId="0" borderId="6" xfId="3" applyFont="1" applyBorder="1" applyAlignment="1">
      <alignment horizontal="center"/>
    </xf>
    <xf numFmtId="0" fontId="6" fillId="0" borderId="6" xfId="3" applyFont="1" applyBorder="1" applyAlignment="1">
      <alignment horizontal="left"/>
    </xf>
    <xf numFmtId="0" fontId="6" fillId="0" borderId="0" xfId="3" applyFont="1" applyAlignment="1">
      <alignment horizontal="center"/>
    </xf>
    <xf numFmtId="43" fontId="6" fillId="0" borderId="6" xfId="4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/>
    </xf>
    <xf numFmtId="0" fontId="6" fillId="0" borderId="7" xfId="3" applyFont="1" applyBorder="1" applyAlignment="1">
      <alignment horizontal="left"/>
    </xf>
    <xf numFmtId="164" fontId="6" fillId="0" borderId="2" xfId="3" applyNumberFormat="1" applyFont="1" applyBorder="1" applyAlignment="1">
      <alignment horizontal="right"/>
    </xf>
    <xf numFmtId="43" fontId="6" fillId="0" borderId="2" xfId="1" applyFont="1" applyFill="1" applyBorder="1"/>
    <xf numFmtId="165" fontId="6" fillId="0" borderId="2" xfId="3" applyNumberFormat="1" applyFont="1" applyBorder="1" applyAlignment="1">
      <alignment horizontal="center"/>
    </xf>
    <xf numFmtId="0" fontId="6" fillId="0" borderId="8" xfId="3" applyFont="1" applyBorder="1" applyAlignment="1">
      <alignment horizontal="left"/>
    </xf>
    <xf numFmtId="0" fontId="6" fillId="0" borderId="6" xfId="3" applyFont="1" applyBorder="1"/>
    <xf numFmtId="164" fontId="6" fillId="0" borderId="6" xfId="3" applyNumberFormat="1" applyFont="1" applyBorder="1" applyAlignment="1">
      <alignment horizontal="right"/>
    </xf>
    <xf numFmtId="43" fontId="6" fillId="0" borderId="6" xfId="1" applyFont="1" applyFill="1" applyBorder="1"/>
    <xf numFmtId="165" fontId="6" fillId="0" borderId="6" xfId="3" applyNumberFormat="1" applyFont="1" applyBorder="1" applyAlignment="1">
      <alignment horizontal="center"/>
    </xf>
    <xf numFmtId="164" fontId="6" fillId="0" borderId="6" xfId="4" applyNumberFormat="1" applyFont="1" applyFill="1" applyBorder="1" applyAlignment="1">
      <alignment horizontal="right"/>
    </xf>
    <xf numFmtId="49" fontId="6" fillId="0" borderId="6" xfId="3" applyNumberFormat="1" applyFont="1" applyBorder="1" applyAlignment="1">
      <alignment horizontal="center"/>
    </xf>
    <xf numFmtId="0" fontId="6" fillId="0" borderId="6" xfId="0" applyFont="1" applyBorder="1"/>
    <xf numFmtId="14" fontId="7" fillId="0" borderId="0" xfId="0" applyNumberFormat="1" applyFont="1" applyAlignment="1">
      <alignment horizontal="center"/>
    </xf>
    <xf numFmtId="164" fontId="6" fillId="0" borderId="6" xfId="3" applyNumberFormat="1" applyFont="1" applyBorder="1" applyAlignment="1">
      <alignment horizontal="center"/>
    </xf>
    <xf numFmtId="164" fontId="6" fillId="0" borderId="6" xfId="5" applyNumberFormat="1" applyFont="1" applyFill="1" applyBorder="1" applyAlignment="1">
      <alignment horizontal="right"/>
    </xf>
    <xf numFmtId="16" fontId="6" fillId="0" borderId="6" xfId="3" applyNumberFormat="1" applyFont="1" applyBorder="1"/>
    <xf numFmtId="165" fontId="6" fillId="0" borderId="6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 vertical="justify"/>
    </xf>
    <xf numFmtId="165" fontId="6" fillId="0" borderId="6" xfId="6" applyNumberFormat="1" applyFont="1" applyFill="1" applyBorder="1" applyAlignment="1">
      <alignment horizontal="center"/>
    </xf>
    <xf numFmtId="49" fontId="6" fillId="0" borderId="6" xfId="6" applyNumberFormat="1" applyFont="1" applyFill="1" applyBorder="1" applyAlignment="1">
      <alignment horizontal="center"/>
    </xf>
    <xf numFmtId="165" fontId="6" fillId="0" borderId="6" xfId="3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 wrapText="1"/>
    </xf>
    <xf numFmtId="49" fontId="6" fillId="0" borderId="6" xfId="0" applyNumberFormat="1" applyFont="1" applyBorder="1" applyAlignment="1">
      <alignment horizontal="center" wrapText="1"/>
    </xf>
    <xf numFmtId="165" fontId="6" fillId="0" borderId="6" xfId="3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0" fontId="6" fillId="0" borderId="8" xfId="3" applyFont="1" applyBorder="1"/>
    <xf numFmtId="0" fontId="6" fillId="0" borderId="6" xfId="0" applyFont="1" applyBorder="1" applyAlignment="1">
      <alignment wrapText="1"/>
    </xf>
    <xf numFmtId="14" fontId="6" fillId="0" borderId="6" xfId="3" applyNumberFormat="1" applyFont="1" applyBorder="1" applyAlignment="1">
      <alignment horizontal="right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/>
    <xf numFmtId="14" fontId="6" fillId="0" borderId="6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 wrapText="1"/>
    </xf>
    <xf numFmtId="14" fontId="6" fillId="0" borderId="6" xfId="1" applyNumberFormat="1" applyFont="1" applyFill="1" applyBorder="1" applyAlignment="1">
      <alignment horizontal="center"/>
    </xf>
    <xf numFmtId="43" fontId="3" fillId="0" borderId="6" xfId="1" applyFont="1" applyFill="1" applyBorder="1"/>
    <xf numFmtId="14" fontId="7" fillId="0" borderId="6" xfId="0" applyNumberFormat="1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6" fillId="0" borderId="6" xfId="5" applyNumberFormat="1" applyFont="1" applyFill="1" applyBorder="1" applyAlignment="1">
      <alignment horizontal="left"/>
    </xf>
    <xf numFmtId="165" fontId="6" fillId="0" borderId="8" xfId="5" applyNumberFormat="1" applyFont="1" applyFill="1" applyBorder="1" applyAlignment="1">
      <alignment horizontal="left"/>
    </xf>
    <xf numFmtId="165" fontId="6" fillId="0" borderId="6" xfId="5" applyNumberFormat="1" applyFont="1" applyFill="1" applyBorder="1" applyAlignment="1">
      <alignment horizontal="right"/>
    </xf>
    <xf numFmtId="43" fontId="3" fillId="0" borderId="6" xfId="1" applyFont="1" applyFill="1" applyBorder="1" applyAlignment="1">
      <alignment horizontal="center"/>
    </xf>
    <xf numFmtId="43" fontId="6" fillId="0" borderId="8" xfId="1" applyFont="1" applyFill="1" applyBorder="1" applyAlignment="1">
      <alignment horizontal="center"/>
    </xf>
    <xf numFmtId="165" fontId="6" fillId="0" borderId="8" xfId="5" applyNumberFormat="1" applyFont="1" applyFill="1" applyBorder="1" applyAlignment="1">
      <alignment horizontal="right"/>
    </xf>
    <xf numFmtId="43" fontId="3" fillId="0" borderId="8" xfId="1" applyFont="1" applyFill="1" applyBorder="1" applyAlignment="1">
      <alignment horizontal="center"/>
    </xf>
    <xf numFmtId="165" fontId="6" fillId="0" borderId="8" xfId="5" applyNumberFormat="1" applyFont="1" applyFill="1" applyBorder="1" applyAlignment="1">
      <alignment horizontal="center"/>
    </xf>
    <xf numFmtId="165" fontId="6" fillId="0" borderId="9" xfId="5" applyNumberFormat="1" applyFont="1" applyFill="1" applyBorder="1" applyAlignment="1">
      <alignment horizontal="left"/>
    </xf>
    <xf numFmtId="43" fontId="6" fillId="0" borderId="8" xfId="1" applyFont="1" applyFill="1" applyBorder="1"/>
    <xf numFmtId="165" fontId="6" fillId="0" borderId="8" xfId="1" applyNumberFormat="1" applyFont="1" applyFill="1" applyBorder="1" applyAlignment="1">
      <alignment horizontal="center"/>
    </xf>
    <xf numFmtId="0" fontId="6" fillId="0" borderId="9" xfId="3" applyFont="1" applyBorder="1"/>
    <xf numFmtId="14" fontId="6" fillId="0" borderId="8" xfId="3" applyNumberFormat="1" applyFont="1" applyBorder="1" applyAlignment="1">
      <alignment horizontal="right"/>
    </xf>
    <xf numFmtId="0" fontId="6" fillId="0" borderId="0" xfId="3" applyFont="1" applyAlignment="1">
      <alignment horizontal="left"/>
    </xf>
    <xf numFmtId="165" fontId="6" fillId="0" borderId="0" xfId="5" applyNumberFormat="1" applyFont="1" applyFill="1" applyBorder="1" applyAlignment="1">
      <alignment horizontal="left"/>
    </xf>
    <xf numFmtId="165" fontId="6" fillId="0" borderId="6" xfId="1" applyNumberFormat="1" applyFont="1" applyFill="1" applyBorder="1" applyAlignment="1">
      <alignment horizontal="center"/>
    </xf>
    <xf numFmtId="0" fontId="6" fillId="0" borderId="0" xfId="3" applyFont="1"/>
    <xf numFmtId="165" fontId="6" fillId="0" borderId="0" xfId="1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5" fillId="0" borderId="6" xfId="0" applyFont="1" applyBorder="1"/>
    <xf numFmtId="0" fontId="5" fillId="0" borderId="10" xfId="0" applyFont="1" applyBorder="1"/>
    <xf numFmtId="165" fontId="6" fillId="0" borderId="10" xfId="5" applyNumberFormat="1" applyFont="1" applyFill="1" applyBorder="1" applyAlignment="1">
      <alignment horizontal="left"/>
    </xf>
    <xf numFmtId="0" fontId="6" fillId="0" borderId="10" xfId="3" applyFont="1" applyBorder="1"/>
    <xf numFmtId="14" fontId="6" fillId="0" borderId="10" xfId="3" applyNumberFormat="1" applyFont="1" applyBorder="1" applyAlignment="1">
      <alignment horizontal="right"/>
    </xf>
    <xf numFmtId="43" fontId="3" fillId="0" borderId="10" xfId="1" applyFont="1" applyFill="1" applyBorder="1"/>
    <xf numFmtId="43" fontId="6" fillId="0" borderId="10" xfId="1" applyFont="1" applyFill="1" applyBorder="1" applyAlignment="1">
      <alignment horizontal="center"/>
    </xf>
    <xf numFmtId="43" fontId="6" fillId="0" borderId="10" xfId="1" applyFont="1" applyFill="1" applyBorder="1"/>
    <xf numFmtId="165" fontId="6" fillId="0" borderId="10" xfId="5" applyNumberFormat="1" applyFont="1" applyFill="1" applyBorder="1" applyAlignment="1">
      <alignment horizontal="center"/>
    </xf>
    <xf numFmtId="165" fontId="6" fillId="0" borderId="10" xfId="6" applyNumberFormat="1" applyFont="1" applyFill="1" applyBorder="1" applyAlignment="1">
      <alignment horizontal="center"/>
    </xf>
    <xf numFmtId="0" fontId="2" fillId="0" borderId="0" xfId="0" applyFont="1"/>
    <xf numFmtId="4" fontId="7" fillId="0" borderId="0" xfId="0" applyNumberFormat="1" applyFont="1" applyAlignment="1">
      <alignment horizontal="right"/>
    </xf>
    <xf numFmtId="14" fontId="6" fillId="0" borderId="0" xfId="3" applyNumberFormat="1" applyFont="1" applyAlignment="1">
      <alignment horizontal="right"/>
    </xf>
    <xf numFmtId="43" fontId="8" fillId="0" borderId="0" xfId="1" applyFont="1" applyFill="1" applyBorder="1"/>
    <xf numFmtId="43" fontId="6" fillId="0" borderId="0" xfId="1" applyFont="1" applyFill="1" applyBorder="1"/>
    <xf numFmtId="165" fontId="6" fillId="0" borderId="0" xfId="6" applyNumberFormat="1" applyFont="1" applyFill="1" applyBorder="1" applyAlignment="1">
      <alignment horizontal="center"/>
    </xf>
    <xf numFmtId="0" fontId="9" fillId="0" borderId="0" xfId="3" applyFont="1"/>
    <xf numFmtId="4" fontId="6" fillId="0" borderId="0" xfId="3" applyNumberFormat="1" applyFont="1" applyAlignment="1">
      <alignment horizontal="right"/>
    </xf>
    <xf numFmtId="43" fontId="6" fillId="0" borderId="0" xfId="1" applyFont="1" applyFill="1" applyAlignment="1">
      <alignment horizontal="center"/>
    </xf>
    <xf numFmtId="43" fontId="6" fillId="0" borderId="0" xfId="1" applyFont="1" applyFill="1"/>
    <xf numFmtId="43" fontId="6" fillId="0" borderId="0" xfId="5" applyFont="1" applyFill="1" applyBorder="1"/>
    <xf numFmtId="0" fontId="6" fillId="0" borderId="1" xfId="3" applyFont="1" applyBorder="1"/>
    <xf numFmtId="0" fontId="6" fillId="0" borderId="1" xfId="3" applyFont="1" applyBorder="1" applyAlignment="1">
      <alignment horizontal="left"/>
    </xf>
    <xf numFmtId="43" fontId="6" fillId="0" borderId="1" xfId="4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5" fontId="6" fillId="0" borderId="0" xfId="3" applyNumberFormat="1" applyFont="1" applyAlignment="1">
      <alignment horizontal="center"/>
    </xf>
    <xf numFmtId="0" fontId="6" fillId="0" borderId="3" xfId="3" applyFont="1" applyBorder="1" applyAlignment="1">
      <alignment horizontal="left"/>
    </xf>
    <xf numFmtId="165" fontId="6" fillId="0" borderId="8" xfId="3" applyNumberFormat="1" applyFont="1" applyBorder="1" applyAlignment="1">
      <alignment horizontal="center"/>
    </xf>
    <xf numFmtId="0" fontId="6" fillId="0" borderId="12" xfId="3" applyFont="1" applyBorder="1" applyAlignment="1">
      <alignment horizontal="left"/>
    </xf>
    <xf numFmtId="165" fontId="6" fillId="0" borderId="2" xfId="4" applyNumberFormat="1" applyFont="1" applyFill="1" applyBorder="1" applyAlignment="1">
      <alignment horizontal="right"/>
    </xf>
    <xf numFmtId="43" fontId="6" fillId="0" borderId="7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right"/>
    </xf>
    <xf numFmtId="165" fontId="6" fillId="0" borderId="3" xfId="3" applyNumberFormat="1" applyFont="1" applyBorder="1" applyAlignment="1">
      <alignment horizontal="center"/>
    </xf>
    <xf numFmtId="165" fontId="6" fillId="0" borderId="6" xfId="4" applyNumberFormat="1" applyFont="1" applyFill="1" applyBorder="1" applyAlignment="1">
      <alignment horizontal="right"/>
    </xf>
    <xf numFmtId="43" fontId="6" fillId="0" borderId="6" xfId="1" applyFont="1" applyFill="1" applyBorder="1" applyAlignment="1">
      <alignment horizontal="right"/>
    </xf>
    <xf numFmtId="0" fontId="6" fillId="0" borderId="6" xfId="2" applyFont="1" applyFill="1" applyBorder="1" applyAlignment="1" applyProtection="1"/>
    <xf numFmtId="43" fontId="6" fillId="0" borderId="0" xfId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43" fontId="6" fillId="0" borderId="6" xfId="5" applyFont="1" applyFill="1" applyBorder="1" applyAlignment="1">
      <alignment horizontal="center"/>
    </xf>
    <xf numFmtId="14" fontId="6" fillId="0" borderId="0" xfId="3" applyNumberFormat="1" applyFont="1" applyAlignment="1">
      <alignment horizontal="center"/>
    </xf>
    <xf numFmtId="0" fontId="6" fillId="0" borderId="9" xfId="3" applyFont="1" applyBorder="1" applyAlignment="1">
      <alignment horizontal="left"/>
    </xf>
    <xf numFmtId="14" fontId="6" fillId="0" borderId="9" xfId="3" applyNumberFormat="1" applyFont="1" applyBorder="1" applyAlignment="1">
      <alignment horizontal="right"/>
    </xf>
    <xf numFmtId="43" fontId="6" fillId="0" borderId="9" xfId="1" applyFont="1" applyFill="1" applyBorder="1" applyAlignment="1">
      <alignment horizontal="center"/>
    </xf>
    <xf numFmtId="43" fontId="6" fillId="0" borderId="9" xfId="1" applyFont="1" applyFill="1" applyBorder="1"/>
    <xf numFmtId="165" fontId="6" fillId="0" borderId="9" xfId="5" applyNumberFormat="1" applyFont="1" applyFill="1" applyBorder="1" applyAlignment="1">
      <alignment horizontal="center"/>
    </xf>
    <xf numFmtId="165" fontId="6" fillId="0" borderId="9" xfId="6" applyNumberFormat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1" xfId="6" applyNumberFormat="1" applyFont="1" applyFill="1" applyBorder="1" applyAlignment="1">
      <alignment horizontal="center"/>
    </xf>
    <xf numFmtId="0" fontId="6" fillId="0" borderId="10" xfId="0" applyFont="1" applyBorder="1"/>
    <xf numFmtId="43" fontId="6" fillId="0" borderId="0" xfId="4" applyFont="1" applyFill="1" applyBorder="1" applyAlignment="1">
      <alignment horizontal="right"/>
    </xf>
    <xf numFmtId="43" fontId="8" fillId="0" borderId="0" xfId="5" applyFont="1" applyFill="1" applyBorder="1" applyAlignment="1">
      <alignment horizontal="center"/>
    </xf>
    <xf numFmtId="0" fontId="11" fillId="0" borderId="0" xfId="3" applyFont="1" applyAlignment="1">
      <alignment horizontal="left"/>
    </xf>
    <xf numFmtId="43" fontId="3" fillId="0" borderId="0" xfId="1" applyFont="1" applyFill="1"/>
    <xf numFmtId="43" fontId="3" fillId="0" borderId="0" xfId="5" applyFont="1" applyFill="1" applyBorder="1" applyAlignment="1">
      <alignment horizontal="center"/>
    </xf>
    <xf numFmtId="15" fontId="3" fillId="0" borderId="0" xfId="3" applyNumberFormat="1" applyAlignment="1">
      <alignment horizontal="center"/>
    </xf>
    <xf numFmtId="43" fontId="3" fillId="0" borderId="0" xfId="5" applyFont="1" applyFill="1" applyBorder="1"/>
    <xf numFmtId="0" fontId="11" fillId="0" borderId="0" xfId="3" applyFont="1"/>
    <xf numFmtId="43" fontId="12" fillId="0" borderId="0" xfId="1" applyFont="1" applyFill="1"/>
    <xf numFmtId="0" fontId="5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43" fontId="6" fillId="0" borderId="0" xfId="1" applyFont="1" applyAlignment="1">
      <alignment wrapText="1"/>
    </xf>
    <xf numFmtId="43" fontId="0" fillId="0" borderId="0" xfId="5" applyFont="1" applyAlignment="1">
      <alignment horizontal="center" wrapText="1"/>
    </xf>
    <xf numFmtId="43" fontId="6" fillId="0" borderId="0" xfId="5" applyFont="1" applyFill="1" applyAlignment="1">
      <alignment horizontal="right"/>
    </xf>
    <xf numFmtId="43" fontId="5" fillId="0" borderId="0" xfId="1" applyFont="1"/>
    <xf numFmtId="43" fontId="0" fillId="0" borderId="0" xfId="1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5" fillId="0" borderId="0" xfId="8" applyFont="1" applyAlignment="1">
      <alignment horizontal="left"/>
    </xf>
    <xf numFmtId="0" fontId="17" fillId="0" borderId="0" xfId="9" applyFont="1"/>
    <xf numFmtId="0" fontId="19" fillId="0" borderId="0" xfId="8" applyFont="1" applyAlignment="1">
      <alignment horizontal="left"/>
    </xf>
    <xf numFmtId="166" fontId="15" fillId="0" borderId="0" xfId="8" applyNumberFormat="1" applyFont="1" applyAlignment="1">
      <alignment horizontal="left"/>
    </xf>
    <xf numFmtId="0" fontId="19" fillId="0" borderId="0" xfId="8" applyFont="1" applyAlignment="1">
      <alignment horizontal="center"/>
    </xf>
    <xf numFmtId="167" fontId="19" fillId="0" borderId="0" xfId="8" applyNumberFormat="1" applyFont="1" applyAlignment="1">
      <alignment horizontal="center"/>
    </xf>
    <xf numFmtId="1" fontId="19" fillId="0" borderId="0" xfId="10" applyNumberFormat="1" applyFont="1" applyFill="1" applyBorder="1" applyAlignment="1">
      <alignment horizontal="center"/>
    </xf>
    <xf numFmtId="0" fontId="19" fillId="0" borderId="0" xfId="8" applyFont="1" applyAlignment="1">
      <alignment horizontal="right"/>
    </xf>
    <xf numFmtId="168" fontId="14" fillId="2" borderId="4" xfId="8" applyNumberFormat="1" applyFont="1" applyFill="1" applyBorder="1" applyAlignment="1">
      <alignment horizontal="center" vertical="center"/>
    </xf>
    <xf numFmtId="167" fontId="14" fillId="2" borderId="13" xfId="8" applyNumberFormat="1" applyFont="1" applyFill="1" applyBorder="1" applyAlignment="1">
      <alignment horizontal="center" vertical="center"/>
    </xf>
    <xf numFmtId="10" fontId="14" fillId="2" borderId="4" xfId="10" applyNumberFormat="1" applyFont="1" applyFill="1" applyBorder="1" applyAlignment="1">
      <alignment horizontal="center" vertical="center"/>
    </xf>
    <xf numFmtId="170" fontId="14" fillId="2" borderId="13" xfId="11" applyNumberFormat="1" applyFont="1" applyFill="1" applyBorder="1" applyAlignment="1">
      <alignment horizontal="center" vertical="center"/>
    </xf>
    <xf numFmtId="170" fontId="14" fillId="2" borderId="11" xfId="11" applyNumberFormat="1" applyFont="1" applyFill="1" applyBorder="1" applyAlignment="1">
      <alignment horizontal="center" vertical="center"/>
    </xf>
    <xf numFmtId="0" fontId="17" fillId="3" borderId="14" xfId="8" applyFont="1" applyFill="1" applyBorder="1" applyAlignment="1">
      <alignment horizontal="left"/>
    </xf>
    <xf numFmtId="0" fontId="20" fillId="0" borderId="0" xfId="8" applyFont="1" applyAlignment="1">
      <alignment horizontal="left"/>
    </xf>
    <xf numFmtId="166" fontId="20" fillId="0" borderId="6" xfId="12" applyNumberFormat="1" applyFont="1" applyBorder="1" applyAlignment="1">
      <alignment horizontal="center"/>
    </xf>
    <xf numFmtId="10" fontId="20" fillId="0" borderId="8" xfId="13" applyNumberFormat="1" applyFont="1" applyFill="1" applyBorder="1" applyAlignment="1">
      <alignment horizontal="center"/>
    </xf>
    <xf numFmtId="3" fontId="22" fillId="0" borderId="6" xfId="14" applyNumberFormat="1" applyFont="1" applyFill="1" applyBorder="1" applyAlignment="1">
      <alignment horizontal="right"/>
    </xf>
    <xf numFmtId="3" fontId="22" fillId="0" borderId="6" xfId="14" applyNumberFormat="1" applyFont="1" applyBorder="1" applyAlignment="1">
      <alignment horizontal="right"/>
    </xf>
    <xf numFmtId="0" fontId="17" fillId="0" borderId="15" xfId="8" applyFont="1" applyBorder="1" applyAlignment="1">
      <alignment horizontal="left"/>
    </xf>
    <xf numFmtId="0" fontId="23" fillId="4" borderId="16" xfId="8" applyFont="1" applyFill="1" applyBorder="1" applyAlignment="1">
      <alignment horizontal="left"/>
    </xf>
    <xf numFmtId="0" fontId="19" fillId="4" borderId="4" xfId="8" applyFont="1" applyFill="1" applyBorder="1" applyAlignment="1">
      <alignment horizontal="left"/>
    </xf>
    <xf numFmtId="166" fontId="19" fillId="4" borderId="13" xfId="8" applyNumberFormat="1" applyFont="1" applyFill="1" applyBorder="1" applyAlignment="1">
      <alignment horizontal="center"/>
    </xf>
    <xf numFmtId="166" fontId="19" fillId="4" borderId="4" xfId="8" applyNumberFormat="1" applyFont="1" applyFill="1" applyBorder="1" applyAlignment="1">
      <alignment horizontal="center"/>
    </xf>
    <xf numFmtId="10" fontId="19" fillId="4" borderId="4" xfId="10" applyNumberFormat="1" applyFont="1" applyFill="1" applyBorder="1" applyAlignment="1">
      <alignment horizontal="center"/>
    </xf>
    <xf numFmtId="3" fontId="19" fillId="4" borderId="13" xfId="11" applyNumberFormat="1" applyFont="1" applyFill="1" applyBorder="1" applyAlignment="1"/>
    <xf numFmtId="0" fontId="17" fillId="3" borderId="15" xfId="8" applyFont="1" applyFill="1" applyBorder="1" applyAlignment="1">
      <alignment horizontal="left"/>
    </xf>
    <xf numFmtId="166" fontId="20" fillId="0" borderId="8" xfId="12" applyNumberFormat="1" applyFont="1" applyBorder="1" applyAlignment="1">
      <alignment horizontal="center"/>
    </xf>
    <xf numFmtId="169" fontId="22" fillId="0" borderId="0" xfId="14" applyFont="1" applyBorder="1" applyAlignment="1">
      <alignment horizontal="left"/>
    </xf>
    <xf numFmtId="169" fontId="17" fillId="0" borderId="0" xfId="14" applyFont="1" applyBorder="1" applyAlignment="1">
      <alignment horizontal="left"/>
    </xf>
    <xf numFmtId="0" fontId="19" fillId="4" borderId="5" xfId="8" applyFont="1" applyFill="1" applyBorder="1" applyAlignment="1">
      <alignment horizontal="left"/>
    </xf>
    <xf numFmtId="10" fontId="19" fillId="4" borderId="4" xfId="15" applyNumberFormat="1" applyFont="1" applyFill="1" applyBorder="1" applyAlignment="1">
      <alignment horizontal="center"/>
    </xf>
    <xf numFmtId="3" fontId="19" fillId="4" borderId="13" xfId="16" applyNumberFormat="1" applyFont="1" applyFill="1" applyBorder="1" applyAlignment="1"/>
    <xf numFmtId="0" fontId="14" fillId="5" borderId="17" xfId="8" applyFont="1" applyFill="1" applyBorder="1" applyAlignment="1">
      <alignment horizontal="left"/>
    </xf>
    <xf numFmtId="0" fontId="14" fillId="5" borderId="3" xfId="8" applyFont="1" applyFill="1" applyBorder="1" applyAlignment="1">
      <alignment horizontal="left"/>
    </xf>
    <xf numFmtId="166" fontId="14" fillId="5" borderId="2" xfId="8" applyNumberFormat="1" applyFont="1" applyFill="1" applyBorder="1" applyAlignment="1">
      <alignment horizontal="center"/>
    </xf>
    <xf numFmtId="10" fontId="14" fillId="5" borderId="7" xfId="15" applyNumberFormat="1" applyFont="1" applyFill="1" applyBorder="1" applyAlignment="1">
      <alignment horizontal="center"/>
    </xf>
    <xf numFmtId="3" fontId="14" fillId="5" borderId="13" xfId="16" applyNumberFormat="1" applyFont="1" applyFill="1" applyBorder="1" applyAlignment="1"/>
    <xf numFmtId="0" fontId="14" fillId="2" borderId="18" xfId="8" applyFont="1" applyFill="1" applyBorder="1" applyAlignment="1">
      <alignment horizontal="left"/>
    </xf>
    <xf numFmtId="0" fontId="14" fillId="2" borderId="19" xfId="8" applyFont="1" applyFill="1" applyBorder="1" applyAlignment="1">
      <alignment horizontal="left"/>
    </xf>
    <xf numFmtId="166" fontId="14" fillId="2" borderId="20" xfId="8" applyNumberFormat="1" applyFont="1" applyFill="1" applyBorder="1" applyAlignment="1">
      <alignment horizontal="center"/>
    </xf>
    <xf numFmtId="10" fontId="14" fillId="2" borderId="21" xfId="10" applyNumberFormat="1" applyFont="1" applyFill="1" applyBorder="1" applyAlignment="1">
      <alignment horizontal="center"/>
    </xf>
    <xf numFmtId="3" fontId="14" fillId="2" borderId="20" xfId="11" applyNumberFormat="1" applyFont="1" applyFill="1" applyBorder="1" applyAlignment="1">
      <alignment horizontal="right"/>
    </xf>
    <xf numFmtId="0" fontId="15" fillId="0" borderId="0" xfId="8" applyFont="1" applyAlignment="1">
      <alignment horizontal="center"/>
    </xf>
    <xf numFmtId="166" fontId="15" fillId="0" borderId="0" xfId="8" applyNumberFormat="1" applyFont="1" applyAlignment="1">
      <alignment horizontal="center"/>
    </xf>
    <xf numFmtId="10" fontId="15" fillId="0" borderId="0" xfId="10" applyNumberFormat="1" applyFont="1" applyFill="1" applyBorder="1" applyAlignment="1">
      <alignment horizontal="center"/>
    </xf>
    <xf numFmtId="3" fontId="15" fillId="0" borderId="0" xfId="11" applyNumberFormat="1" applyFont="1" applyFill="1" applyBorder="1" applyAlignment="1">
      <alignment horizontal="right"/>
    </xf>
    <xf numFmtId="169" fontId="17" fillId="0" borderId="0" xfId="9" applyNumberFormat="1" applyFont="1"/>
    <xf numFmtId="0" fontId="15" fillId="6" borderId="4" xfId="8" applyFont="1" applyFill="1" applyBorder="1" applyAlignment="1">
      <alignment horizontal="center"/>
    </xf>
    <xf numFmtId="0" fontId="15" fillId="6" borderId="5" xfId="8" applyFont="1" applyFill="1" applyBorder="1" applyAlignment="1">
      <alignment horizontal="center"/>
    </xf>
    <xf numFmtId="166" fontId="24" fillId="6" borderId="5" xfId="8" applyNumberFormat="1" applyFont="1" applyFill="1" applyBorder="1" applyAlignment="1">
      <alignment horizontal="center"/>
    </xf>
    <xf numFmtId="10" fontId="15" fillId="6" borderId="5" xfId="10" applyNumberFormat="1" applyFont="1" applyFill="1" applyBorder="1" applyAlignment="1">
      <alignment horizontal="center"/>
    </xf>
    <xf numFmtId="3" fontId="15" fillId="6" borderId="5" xfId="11" applyNumberFormat="1" applyFont="1" applyFill="1" applyBorder="1" applyAlignment="1">
      <alignment horizontal="right"/>
    </xf>
    <xf numFmtId="3" fontId="25" fillId="6" borderId="22" xfId="11" applyNumberFormat="1" applyFont="1" applyFill="1" applyBorder="1" applyAlignment="1">
      <alignment horizontal="right"/>
    </xf>
    <xf numFmtId="169" fontId="17" fillId="0" borderId="0" xfId="14" applyFont="1"/>
    <xf numFmtId="166" fontId="24" fillId="0" borderId="0" xfId="8" applyNumberFormat="1" applyFont="1" applyAlignment="1">
      <alignment horizontal="center"/>
    </xf>
    <xf numFmtId="166" fontId="19" fillId="0" borderId="0" xfId="8" applyNumberFormat="1" applyFont="1" applyAlignment="1">
      <alignment horizontal="center"/>
    </xf>
    <xf numFmtId="0" fontId="15" fillId="0" borderId="0" xfId="8" applyFont="1" applyAlignment="1">
      <alignment horizontal="right"/>
    </xf>
    <xf numFmtId="168" fontId="14" fillId="2" borderId="13" xfId="8" applyNumberFormat="1" applyFont="1" applyFill="1" applyBorder="1" applyAlignment="1">
      <alignment horizontal="center" vertical="center"/>
    </xf>
    <xf numFmtId="0" fontId="17" fillId="3" borderId="23" xfId="8" applyFont="1" applyFill="1" applyBorder="1" applyAlignment="1">
      <alignment horizontal="left"/>
    </xf>
    <xf numFmtId="0" fontId="15" fillId="0" borderId="8" xfId="8" applyFont="1" applyBorder="1" applyAlignment="1">
      <alignment horizontal="left"/>
    </xf>
    <xf numFmtId="166" fontId="15" fillId="0" borderId="6" xfId="12" applyNumberFormat="1" applyFont="1" applyBorder="1" applyAlignment="1">
      <alignment horizontal="center"/>
    </xf>
    <xf numFmtId="166" fontId="15" fillId="0" borderId="9" xfId="12" applyNumberFormat="1" applyFont="1" applyBorder="1" applyAlignment="1">
      <alignment horizontal="center"/>
    </xf>
    <xf numFmtId="10" fontId="15" fillId="0" borderId="6" xfId="17" applyNumberFormat="1" applyFont="1" applyFill="1" applyBorder="1" applyAlignment="1">
      <alignment horizontal="center"/>
    </xf>
    <xf numFmtId="3" fontId="15" fillId="0" borderId="9" xfId="11" applyNumberFormat="1" applyFont="1" applyFill="1" applyBorder="1" applyAlignment="1">
      <alignment horizontal="right"/>
    </xf>
    <xf numFmtId="3" fontId="15" fillId="0" borderId="6" xfId="14" applyNumberFormat="1" applyFont="1" applyFill="1" applyBorder="1" applyAlignment="1">
      <alignment horizontal="right"/>
    </xf>
    <xf numFmtId="0" fontId="15" fillId="0" borderId="9" xfId="8" applyFont="1" applyBorder="1" applyAlignment="1">
      <alignment horizontal="left"/>
    </xf>
    <xf numFmtId="0" fontId="17" fillId="0" borderId="23" xfId="8" applyFont="1" applyBorder="1" applyAlignment="1">
      <alignment horizontal="left"/>
    </xf>
    <xf numFmtId="0" fontId="26" fillId="0" borderId="8" xfId="8" applyFont="1" applyBorder="1" applyAlignment="1">
      <alignment horizontal="left"/>
    </xf>
    <xf numFmtId="166" fontId="26" fillId="0" borderId="6" xfId="12" applyNumberFormat="1" applyFont="1" applyBorder="1" applyAlignment="1">
      <alignment horizontal="center"/>
    </xf>
    <xf numFmtId="166" fontId="26" fillId="0" borderId="9" xfId="12" applyNumberFormat="1" applyFont="1" applyBorder="1" applyAlignment="1">
      <alignment horizontal="center"/>
    </xf>
    <xf numFmtId="10" fontId="26" fillId="0" borderId="6" xfId="17" applyNumberFormat="1" applyFont="1" applyFill="1" applyBorder="1" applyAlignment="1">
      <alignment horizontal="center"/>
    </xf>
    <xf numFmtId="3" fontId="26" fillId="0" borderId="9" xfId="11" applyNumberFormat="1" applyFont="1" applyFill="1" applyBorder="1" applyAlignment="1">
      <alignment horizontal="right"/>
    </xf>
    <xf numFmtId="0" fontId="26" fillId="0" borderId="9" xfId="8" applyFont="1" applyBorder="1" applyAlignment="1">
      <alignment horizontal="left"/>
    </xf>
    <xf numFmtId="0" fontId="26" fillId="0" borderId="0" xfId="8" applyFont="1" applyAlignment="1">
      <alignment horizontal="left"/>
    </xf>
    <xf numFmtId="0" fontId="26" fillId="0" borderId="0" xfId="9" applyFont="1"/>
    <xf numFmtId="0" fontId="23" fillId="4" borderId="4" xfId="8" applyFont="1" applyFill="1" applyBorder="1" applyAlignment="1">
      <alignment horizontal="left"/>
    </xf>
    <xf numFmtId="166" fontId="19" fillId="4" borderId="5" xfId="8" applyNumberFormat="1" applyFont="1" applyFill="1" applyBorder="1" applyAlignment="1">
      <alignment horizontal="center"/>
    </xf>
    <xf numFmtId="10" fontId="19" fillId="4" borderId="13" xfId="10" applyNumberFormat="1" applyFont="1" applyFill="1" applyBorder="1" applyAlignment="1">
      <alignment horizontal="center"/>
    </xf>
    <xf numFmtId="10" fontId="19" fillId="4" borderId="11" xfId="10" applyNumberFormat="1" applyFont="1" applyFill="1" applyBorder="1" applyAlignment="1">
      <alignment horizontal="right"/>
    </xf>
    <xf numFmtId="3" fontId="19" fillId="4" borderId="13" xfId="11" applyNumberFormat="1" applyFont="1" applyFill="1" applyBorder="1" applyAlignment="1">
      <alignment horizontal="right"/>
    </xf>
    <xf numFmtId="0" fontId="19" fillId="4" borderId="11" xfId="8" applyFont="1" applyFill="1" applyBorder="1" applyAlignment="1">
      <alignment horizontal="left"/>
    </xf>
    <xf numFmtId="0" fontId="26" fillId="3" borderId="24" xfId="8" applyFont="1" applyFill="1" applyBorder="1" applyAlignment="1">
      <alignment horizontal="left"/>
    </xf>
    <xf numFmtId="3" fontId="26" fillId="0" borderId="6" xfId="18" applyNumberFormat="1" applyFont="1" applyBorder="1" applyAlignment="1">
      <alignment horizontal="right"/>
    </xf>
    <xf numFmtId="0" fontId="26" fillId="0" borderId="24" xfId="8" applyFont="1" applyBorder="1" applyAlignment="1">
      <alignment horizontal="left"/>
    </xf>
    <xf numFmtId="3" fontId="19" fillId="4" borderId="11" xfId="11" applyNumberFormat="1" applyFont="1" applyFill="1" applyBorder="1" applyAlignment="1">
      <alignment horizontal="right"/>
    </xf>
    <xf numFmtId="0" fontId="17" fillId="0" borderId="24" xfId="8" applyFont="1" applyBorder="1" applyAlignment="1">
      <alignment horizontal="left"/>
    </xf>
    <xf numFmtId="166" fontId="15" fillId="0" borderId="6" xfId="8" applyNumberFormat="1" applyFont="1" applyBorder="1" applyAlignment="1">
      <alignment horizontal="center"/>
    </xf>
    <xf numFmtId="10" fontId="15" fillId="0" borderId="6" xfId="10" applyNumberFormat="1" applyFont="1" applyFill="1" applyBorder="1" applyAlignment="1">
      <alignment horizontal="center"/>
    </xf>
    <xf numFmtId="10" fontId="15" fillId="0" borderId="9" xfId="10" applyNumberFormat="1" applyFont="1" applyFill="1" applyBorder="1" applyAlignment="1">
      <alignment horizontal="right"/>
    </xf>
    <xf numFmtId="3" fontId="15" fillId="0" borderId="6" xfId="11" applyNumberFormat="1" applyFont="1" applyFill="1" applyBorder="1" applyAlignment="1">
      <alignment horizontal="right"/>
    </xf>
    <xf numFmtId="0" fontId="23" fillId="0" borderId="23" xfId="8" applyFont="1" applyBorder="1" applyAlignment="1">
      <alignment horizontal="left"/>
    </xf>
    <xf numFmtId="0" fontId="19" fillId="0" borderId="8" xfId="8" applyFont="1" applyBorder="1" applyAlignment="1">
      <alignment horizontal="left"/>
    </xf>
    <xf numFmtId="3" fontId="15" fillId="0" borderId="9" xfId="8" applyNumberFormat="1" applyFont="1" applyBorder="1" applyAlignment="1">
      <alignment horizontal="right"/>
    </xf>
    <xf numFmtId="0" fontId="15" fillId="0" borderId="6" xfId="8" applyFont="1" applyBorder="1" applyAlignment="1">
      <alignment horizontal="right"/>
    </xf>
    <xf numFmtId="166" fontId="15" fillId="0" borderId="6" xfId="19" applyNumberFormat="1" applyFont="1" applyBorder="1" applyAlignment="1">
      <alignment horizontal="center"/>
    </xf>
    <xf numFmtId="166" fontId="15" fillId="0" borderId="0" xfId="19" applyNumberFormat="1" applyFont="1" applyAlignment="1">
      <alignment horizontal="center"/>
    </xf>
    <xf numFmtId="9" fontId="15" fillId="0" borderId="9" xfId="10" applyFont="1" applyFill="1" applyBorder="1" applyAlignment="1">
      <alignment horizontal="right"/>
    </xf>
    <xf numFmtId="166" fontId="15" fillId="0" borderId="6" xfId="20" applyNumberFormat="1" applyFont="1" applyBorder="1" applyAlignment="1">
      <alignment horizontal="center"/>
    </xf>
    <xf numFmtId="166" fontId="15" fillId="0" borderId="0" xfId="20" applyNumberFormat="1" applyFont="1" applyAlignment="1">
      <alignment horizontal="center"/>
    </xf>
    <xf numFmtId="166" fontId="15" fillId="0" borderId="6" xfId="21" applyNumberFormat="1" applyFont="1" applyBorder="1" applyAlignment="1">
      <alignment horizontal="center"/>
    </xf>
    <xf numFmtId="166" fontId="15" fillId="0" borderId="0" xfId="21" applyNumberFormat="1" applyFont="1" applyAlignment="1">
      <alignment horizontal="center"/>
    </xf>
    <xf numFmtId="166" fontId="23" fillId="4" borderId="5" xfId="8" applyNumberFormat="1" applyFont="1" applyFill="1" applyBorder="1" applyAlignment="1">
      <alignment horizontal="center"/>
    </xf>
    <xf numFmtId="0" fontId="19" fillId="0" borderId="7" xfId="8" applyFont="1" applyBorder="1" applyAlignment="1">
      <alignment horizontal="left"/>
    </xf>
    <xf numFmtId="166" fontId="15" fillId="0" borderId="6" xfId="7" applyNumberFormat="1" applyFont="1" applyBorder="1" applyAlignment="1">
      <alignment horizontal="center"/>
    </xf>
    <xf numFmtId="166" fontId="15" fillId="0" borderId="0" xfId="7" applyNumberFormat="1" applyFont="1" applyAlignment="1">
      <alignment horizontal="center"/>
    </xf>
    <xf numFmtId="166" fontId="27" fillId="0" borderId="6" xfId="7" applyNumberFormat="1" applyFont="1" applyBorder="1" applyAlignment="1">
      <alignment horizontal="center"/>
    </xf>
    <xf numFmtId="166" fontId="27" fillId="0" borderId="0" xfId="7" applyNumberFormat="1" applyFont="1" applyAlignment="1">
      <alignment horizontal="center"/>
    </xf>
    <xf numFmtId="166" fontId="15" fillId="0" borderId="6" xfId="9" applyNumberFormat="1" applyFont="1" applyBorder="1" applyAlignment="1">
      <alignment horizontal="center"/>
    </xf>
    <xf numFmtId="166" fontId="15" fillId="0" borderId="0" xfId="9" applyNumberFormat="1" applyFont="1" applyAlignment="1">
      <alignment horizontal="center"/>
    </xf>
    <xf numFmtId="166" fontId="15" fillId="0" borderId="6" xfId="22" applyNumberFormat="1" applyFont="1" applyBorder="1" applyAlignment="1">
      <alignment horizontal="center"/>
    </xf>
    <xf numFmtId="166" fontId="15" fillId="0" borderId="0" xfId="22" applyNumberFormat="1" applyFont="1" applyAlignment="1">
      <alignment horizontal="center"/>
    </xf>
    <xf numFmtId="3" fontId="15" fillId="0" borderId="6" xfId="16" applyNumberFormat="1" applyFont="1" applyFill="1" applyBorder="1" applyAlignment="1">
      <alignment horizontal="right"/>
    </xf>
    <xf numFmtId="166" fontId="20" fillId="0" borderId="6" xfId="19" applyNumberFormat="1" applyFont="1" applyBorder="1" applyAlignment="1">
      <alignment horizontal="center"/>
    </xf>
    <xf numFmtId="10" fontId="20" fillId="0" borderId="6" xfId="19" applyNumberFormat="1" applyFont="1" applyBorder="1" applyAlignment="1">
      <alignment horizontal="center"/>
    </xf>
    <xf numFmtId="0" fontId="19" fillId="4" borderId="4" xfId="8" applyFont="1" applyFill="1" applyBorder="1"/>
    <xf numFmtId="166" fontId="19" fillId="4" borderId="3" xfId="8" applyNumberFormat="1" applyFont="1" applyFill="1" applyBorder="1" applyAlignment="1">
      <alignment horizontal="center"/>
    </xf>
    <xf numFmtId="10" fontId="19" fillId="4" borderId="2" xfId="10" applyNumberFormat="1" applyFont="1" applyFill="1" applyBorder="1" applyAlignment="1">
      <alignment horizontal="center"/>
    </xf>
    <xf numFmtId="3" fontId="19" fillId="4" borderId="12" xfId="11" applyNumberFormat="1" applyFont="1" applyFill="1" applyBorder="1" applyAlignment="1">
      <alignment horizontal="right"/>
    </xf>
    <xf numFmtId="3" fontId="19" fillId="4" borderId="2" xfId="11" applyNumberFormat="1" applyFont="1" applyFill="1" applyBorder="1" applyAlignment="1">
      <alignment horizontal="right"/>
    </xf>
    <xf numFmtId="0" fontId="23" fillId="3" borderId="23" xfId="8" applyFont="1" applyFill="1" applyBorder="1" applyAlignment="1">
      <alignment horizontal="left"/>
    </xf>
    <xf numFmtId="0" fontId="23" fillId="3" borderId="24" xfId="8" applyFont="1" applyFill="1" applyBorder="1" applyAlignment="1">
      <alignment horizontal="left"/>
    </xf>
    <xf numFmtId="166" fontId="15" fillId="3" borderId="24" xfId="9" applyNumberFormat="1" applyFont="1" applyFill="1" applyBorder="1" applyAlignment="1">
      <alignment horizontal="center"/>
    </xf>
    <xf numFmtId="166" fontId="15" fillId="3" borderId="25" xfId="9" applyNumberFormat="1" applyFont="1" applyFill="1" applyBorder="1" applyAlignment="1">
      <alignment horizontal="center"/>
    </xf>
    <xf numFmtId="10" fontId="17" fillId="3" borderId="24" xfId="10" applyNumberFormat="1" applyFont="1" applyFill="1" applyBorder="1" applyAlignment="1">
      <alignment horizontal="center"/>
    </xf>
    <xf numFmtId="10" fontId="17" fillId="3" borderId="26" xfId="10" applyNumberFormat="1" applyFont="1" applyFill="1" applyBorder="1" applyAlignment="1">
      <alignment horizontal="right"/>
    </xf>
    <xf numFmtId="3" fontId="17" fillId="3" borderId="24" xfId="11" applyNumberFormat="1" applyFont="1" applyFill="1" applyBorder="1" applyAlignment="1">
      <alignment horizontal="right"/>
    </xf>
    <xf numFmtId="0" fontId="17" fillId="3" borderId="26" xfId="8" applyFont="1" applyFill="1" applyBorder="1" applyAlignment="1">
      <alignment horizontal="left"/>
    </xf>
    <xf numFmtId="0" fontId="17" fillId="0" borderId="8" xfId="8" applyFont="1" applyBorder="1" applyAlignment="1">
      <alignment horizontal="left"/>
    </xf>
    <xf numFmtId="0" fontId="15" fillId="5" borderId="8" xfId="8" applyFont="1" applyFill="1" applyBorder="1" applyAlignment="1">
      <alignment horizontal="left"/>
    </xf>
    <xf numFmtId="166" fontId="19" fillId="5" borderId="3" xfId="8" applyNumberFormat="1" applyFont="1" applyFill="1" applyBorder="1" applyAlignment="1">
      <alignment horizontal="center"/>
    </xf>
    <xf numFmtId="10" fontId="15" fillId="5" borderId="6" xfId="10" applyNumberFormat="1" applyFont="1" applyFill="1" applyBorder="1" applyAlignment="1">
      <alignment horizontal="center"/>
    </xf>
    <xf numFmtId="10" fontId="15" fillId="5" borderId="9" xfId="10" applyNumberFormat="1" applyFont="1" applyFill="1" applyBorder="1" applyAlignment="1">
      <alignment horizontal="right"/>
    </xf>
    <xf numFmtId="3" fontId="15" fillId="5" borderId="6" xfId="11" applyNumberFormat="1" applyFont="1" applyFill="1" applyBorder="1" applyAlignment="1">
      <alignment horizontal="right"/>
    </xf>
    <xf numFmtId="0" fontId="23" fillId="6" borderId="4" xfId="8" applyFont="1" applyFill="1" applyBorder="1" applyAlignment="1">
      <alignment horizontal="left"/>
    </xf>
    <xf numFmtId="0" fontId="23" fillId="6" borderId="5" xfId="8" applyFont="1" applyFill="1" applyBorder="1" applyAlignment="1">
      <alignment horizontal="center"/>
    </xf>
    <xf numFmtId="167" fontId="23" fillId="6" borderId="5" xfId="10" applyNumberFormat="1" applyFont="1" applyFill="1" applyBorder="1" applyAlignment="1">
      <alignment horizontal="center"/>
    </xf>
    <xf numFmtId="10" fontId="23" fillId="6" borderId="5" xfId="10" applyNumberFormat="1" applyFont="1" applyFill="1" applyBorder="1" applyAlignment="1">
      <alignment horizontal="center"/>
    </xf>
    <xf numFmtId="3" fontId="23" fillId="6" borderId="5" xfId="11" applyNumberFormat="1" applyFont="1" applyFill="1" applyBorder="1" applyAlignment="1">
      <alignment horizontal="right"/>
    </xf>
    <xf numFmtId="3" fontId="23" fillId="6" borderId="13" xfId="11" applyNumberFormat="1" applyFont="1" applyFill="1" applyBorder="1" applyAlignment="1">
      <alignment horizontal="right"/>
    </xf>
    <xf numFmtId="3" fontId="23" fillId="6" borderId="11" xfId="8" applyNumberFormat="1" applyFont="1" applyFill="1" applyBorder="1" applyAlignment="1">
      <alignment horizontal="left"/>
    </xf>
    <xf numFmtId="0" fontId="14" fillId="7" borderId="27" xfId="9" applyFont="1" applyFill="1" applyBorder="1" applyAlignment="1">
      <alignment horizontal="left"/>
    </xf>
    <xf numFmtId="167" fontId="28" fillId="7" borderId="28" xfId="9" applyNumberFormat="1" applyFont="1" applyFill="1" applyBorder="1" applyAlignment="1">
      <alignment horizontal="center"/>
    </xf>
    <xf numFmtId="10" fontId="28" fillId="7" borderId="28" xfId="9" applyNumberFormat="1" applyFont="1" applyFill="1" applyBorder="1" applyAlignment="1">
      <alignment horizontal="center"/>
    </xf>
    <xf numFmtId="10" fontId="28" fillId="7" borderId="28" xfId="9" applyNumberFormat="1" applyFont="1" applyFill="1" applyBorder="1" applyAlignment="1">
      <alignment horizontal="right"/>
    </xf>
    <xf numFmtId="3" fontId="14" fillId="7" borderId="29" xfId="9" applyNumberFormat="1" applyFont="1" applyFill="1" applyBorder="1" applyAlignment="1">
      <alignment horizontal="right"/>
    </xf>
    <xf numFmtId="0" fontId="28" fillId="7" borderId="30" xfId="9" applyFont="1" applyFill="1" applyBorder="1" applyAlignment="1">
      <alignment horizontal="left"/>
    </xf>
    <xf numFmtId="167" fontId="15" fillId="0" borderId="0" xfId="8" applyNumberFormat="1" applyFont="1" applyAlignment="1">
      <alignment horizontal="center"/>
    </xf>
    <xf numFmtId="170" fontId="15" fillId="0" borderId="0" xfId="8" applyNumberFormat="1" applyFont="1" applyAlignment="1">
      <alignment horizontal="center"/>
    </xf>
    <xf numFmtId="10" fontId="15" fillId="0" borderId="0" xfId="8" applyNumberFormat="1" applyFont="1" applyAlignment="1">
      <alignment horizontal="right"/>
    </xf>
    <xf numFmtId="3" fontId="15" fillId="0" borderId="0" xfId="8" applyNumberFormat="1" applyFont="1" applyAlignment="1">
      <alignment horizontal="right"/>
    </xf>
    <xf numFmtId="169" fontId="15" fillId="0" borderId="0" xfId="14" applyFont="1" applyFill="1" applyAlignment="1">
      <alignment horizontal="left"/>
    </xf>
    <xf numFmtId="3" fontId="17" fillId="0" borderId="0" xfId="9" applyNumberFormat="1" applyFont="1"/>
    <xf numFmtId="0" fontId="17" fillId="0" borderId="0" xfId="8" applyFont="1" applyAlignment="1">
      <alignment horizontal="left"/>
    </xf>
    <xf numFmtId="0" fontId="29" fillId="0" borderId="0" xfId="8" applyFont="1" applyAlignment="1">
      <alignment horizontal="center"/>
    </xf>
    <xf numFmtId="168" fontId="30" fillId="6" borderId="2" xfId="8" applyNumberFormat="1" applyFont="1" applyFill="1" applyBorder="1" applyAlignment="1">
      <alignment horizontal="center" vertical="center"/>
    </xf>
    <xf numFmtId="168" fontId="30" fillId="6" borderId="2" xfId="8" applyNumberFormat="1" applyFont="1" applyFill="1" applyBorder="1" applyAlignment="1">
      <alignment horizontal="center" vertical="center" wrapText="1"/>
    </xf>
    <xf numFmtId="168" fontId="30" fillId="6" borderId="10" xfId="8" applyNumberFormat="1" applyFont="1" applyFill="1" applyBorder="1" applyAlignment="1">
      <alignment horizontal="center" vertical="center"/>
    </xf>
    <xf numFmtId="168" fontId="30" fillId="6" borderId="10" xfId="8" applyNumberFormat="1" applyFont="1" applyFill="1" applyBorder="1" applyAlignment="1">
      <alignment horizontal="center" vertical="center" wrapText="1"/>
    </xf>
    <xf numFmtId="168" fontId="30" fillId="2" borderId="13" xfId="8" applyNumberFormat="1" applyFont="1" applyFill="1" applyBorder="1" applyAlignment="1">
      <alignment horizontal="center" vertical="center"/>
    </xf>
    <xf numFmtId="168" fontId="30" fillId="2" borderId="10" xfId="8" applyNumberFormat="1" applyFont="1" applyFill="1" applyBorder="1" applyAlignment="1">
      <alignment horizontal="center" vertical="center"/>
    </xf>
    <xf numFmtId="0" fontId="31" fillId="0" borderId="24" xfId="8" applyFont="1" applyBorder="1" applyAlignment="1">
      <alignment horizontal="center"/>
    </xf>
    <xf numFmtId="0" fontId="17" fillId="0" borderId="24" xfId="8" applyFont="1" applyBorder="1" applyAlignment="1">
      <alignment horizontal="center"/>
    </xf>
    <xf numFmtId="4" fontId="17" fillId="0" borderId="24" xfId="8" applyNumberFormat="1" applyFont="1" applyBorder="1" applyAlignment="1">
      <alignment horizontal="right"/>
    </xf>
    <xf numFmtId="4" fontId="17" fillId="0" borderId="24" xfId="11" applyNumberFormat="1" applyFont="1" applyBorder="1" applyAlignment="1">
      <alignment horizontal="right"/>
    </xf>
    <xf numFmtId="0" fontId="32" fillId="0" borderId="24" xfId="3" applyFont="1" applyBorder="1" applyAlignment="1">
      <alignment horizontal="center"/>
    </xf>
    <xf numFmtId="0" fontId="3" fillId="0" borderId="6" xfId="3" applyBorder="1"/>
    <xf numFmtId="0" fontId="34" fillId="6" borderId="13" xfId="8" applyFont="1" applyFill="1" applyBorder="1" applyAlignment="1">
      <alignment horizontal="center"/>
    </xf>
    <xf numFmtId="0" fontId="14" fillId="6" borderId="13" xfId="8" applyFont="1" applyFill="1" applyBorder="1" applyAlignment="1">
      <alignment horizontal="center"/>
    </xf>
    <xf numFmtId="4" fontId="14" fillId="6" borderId="13" xfId="8" applyNumberFormat="1" applyFont="1" applyFill="1" applyBorder="1" applyAlignment="1">
      <alignment horizontal="right"/>
    </xf>
    <xf numFmtId="4" fontId="14" fillId="6" borderId="13" xfId="11" applyNumberFormat="1" applyFont="1" applyFill="1" applyBorder="1" applyAlignment="1">
      <alignment horizontal="right"/>
    </xf>
    <xf numFmtId="0" fontId="35" fillId="6" borderId="13" xfId="3" applyFont="1" applyFill="1" applyBorder="1"/>
    <xf numFmtId="0" fontId="14" fillId="6" borderId="13" xfId="3" applyFont="1" applyFill="1" applyBorder="1" applyAlignment="1">
      <alignment horizontal="center"/>
    </xf>
    <xf numFmtId="0" fontId="36" fillId="0" borderId="0" xfId="3" applyFont="1"/>
    <xf numFmtId="0" fontId="37" fillId="0" borderId="0" xfId="23" applyFont="1"/>
    <xf numFmtId="0" fontId="1" fillId="0" borderId="0" xfId="24"/>
    <xf numFmtId="0" fontId="39" fillId="0" borderId="0" xfId="25" applyFont="1"/>
    <xf numFmtId="0" fontId="39" fillId="0" borderId="1" xfId="25" applyFont="1" applyBorder="1"/>
    <xf numFmtId="0" fontId="39" fillId="0" borderId="0" xfId="25" applyFont="1" applyAlignment="1">
      <alignment horizontal="right"/>
    </xf>
    <xf numFmtId="0" fontId="40" fillId="0" borderId="2" xfId="25" applyFont="1" applyBorder="1" applyAlignment="1">
      <alignment horizontal="center"/>
    </xf>
    <xf numFmtId="0" fontId="40" fillId="0" borderId="12" xfId="25" applyFont="1" applyBorder="1" applyAlignment="1">
      <alignment horizontal="center"/>
    </xf>
    <xf numFmtId="0" fontId="40" fillId="0" borderId="10" xfId="25" applyFont="1" applyBorder="1" applyAlignment="1">
      <alignment horizontal="center"/>
    </xf>
    <xf numFmtId="0" fontId="39" fillId="0" borderId="6" xfId="25" applyFont="1" applyBorder="1"/>
    <xf numFmtId="0" fontId="39" fillId="0" borderId="6" xfId="25" applyFont="1" applyBorder="1" applyAlignment="1">
      <alignment horizontal="left"/>
    </xf>
    <xf numFmtId="3" fontId="39" fillId="0" borderId="6" xfId="25" applyNumberFormat="1" applyFont="1" applyBorder="1"/>
    <xf numFmtId="172" fontId="39" fillId="0" borderId="0" xfId="25" applyNumberFormat="1" applyFont="1" applyAlignment="1">
      <alignment horizontal="center"/>
    </xf>
    <xf numFmtId="3" fontId="39" fillId="0" borderId="6" xfId="14" applyNumberFormat="1" applyFont="1" applyFill="1" applyBorder="1"/>
    <xf numFmtId="0" fontId="39" fillId="0" borderId="10" xfId="25" applyFont="1" applyBorder="1"/>
    <xf numFmtId="0" fontId="39" fillId="0" borderId="10" xfId="25" applyFont="1" applyBorder="1" applyAlignment="1">
      <alignment horizontal="left"/>
    </xf>
    <xf numFmtId="3" fontId="39" fillId="0" borderId="10" xfId="25" applyNumberFormat="1" applyFont="1" applyBorder="1"/>
    <xf numFmtId="172" fontId="39" fillId="0" borderId="1" xfId="25" applyNumberFormat="1" applyFont="1" applyBorder="1" applyAlignment="1">
      <alignment horizontal="center"/>
    </xf>
    <xf numFmtId="3" fontId="39" fillId="0" borderId="10" xfId="14" applyNumberFormat="1" applyFont="1" applyFill="1" applyBorder="1"/>
    <xf numFmtId="0" fontId="41" fillId="0" borderId="0" xfId="27" applyFont="1"/>
    <xf numFmtId="0" fontId="21" fillId="0" borderId="0" xfId="27"/>
    <xf numFmtId="3" fontId="21" fillId="0" borderId="0" xfId="14" applyNumberFormat="1" applyFont="1"/>
    <xf numFmtId="2" fontId="3" fillId="0" borderId="0" xfId="3" applyNumberFormat="1"/>
    <xf numFmtId="0" fontId="21" fillId="0" borderId="0" xfId="21"/>
    <xf numFmtId="0" fontId="14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19" fillId="0" borderId="0" xfId="8" applyFont="1" applyAlignment="1">
      <alignment horizontal="center"/>
    </xf>
    <xf numFmtId="168" fontId="30" fillId="6" borderId="4" xfId="8" applyNumberFormat="1" applyFont="1" applyFill="1" applyBorder="1" applyAlignment="1">
      <alignment horizontal="center" vertical="center"/>
    </xf>
    <xf numFmtId="168" fontId="30" fillId="6" borderId="11" xfId="8" applyNumberFormat="1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165" fontId="6" fillId="0" borderId="4" xfId="3" applyNumberFormat="1" applyFont="1" applyBorder="1" applyAlignment="1">
      <alignment horizontal="center"/>
    </xf>
    <xf numFmtId="165" fontId="6" fillId="0" borderId="11" xfId="3" applyNumberFormat="1" applyFont="1" applyBorder="1" applyAlignment="1">
      <alignment horizontal="center"/>
    </xf>
    <xf numFmtId="0" fontId="38" fillId="0" borderId="0" xfId="25" applyFont="1" applyAlignment="1">
      <alignment horizontal="center" vertical="center" wrapText="1"/>
    </xf>
    <xf numFmtId="0" fontId="40" fillId="0" borderId="12" xfId="25" applyFont="1" applyBorder="1" applyAlignment="1">
      <alignment horizontal="center" vertical="center" wrapText="1"/>
    </xf>
    <xf numFmtId="0" fontId="40" fillId="0" borderId="31" xfId="25" applyFont="1" applyBorder="1" applyAlignment="1">
      <alignment horizontal="center" vertical="center" wrapText="1"/>
    </xf>
    <xf numFmtId="0" fontId="40" fillId="0" borderId="2" xfId="25" applyFont="1" applyBorder="1" applyAlignment="1">
      <alignment horizontal="center" vertical="center" wrapText="1"/>
    </xf>
    <xf numFmtId="0" fontId="40" fillId="0" borderId="10" xfId="25" applyFont="1" applyBorder="1" applyAlignment="1">
      <alignment horizontal="center" vertical="center" wrapText="1"/>
    </xf>
    <xf numFmtId="0" fontId="40" fillId="0" borderId="2" xfId="26" applyFont="1" applyBorder="1" applyAlignment="1">
      <alignment horizontal="center" vertical="center"/>
    </xf>
    <xf numFmtId="0" fontId="40" fillId="0" borderId="10" xfId="26" applyFont="1" applyBorder="1" applyAlignment="1">
      <alignment horizontal="center" vertical="center"/>
    </xf>
  </cellXfs>
  <cellStyles count="28">
    <cellStyle name="Comma" xfId="1" builtinId="3"/>
    <cellStyle name="Comma 2 2" xfId="14" xr:uid="{3B95A96E-63D7-45EF-A76A-290EB5DEFBA2}"/>
    <cellStyle name="Comma 2 2 2" xfId="16" xr:uid="{2D504E61-4F7A-49D5-A402-3B45EEB7E9F0}"/>
    <cellStyle name="Comma 2_Copy of Ccy (2)" xfId="5" xr:uid="{5AF4C8E8-F925-4D0E-A0F2-65C24E75E2EE}"/>
    <cellStyle name="Comma 3" xfId="4" xr:uid="{7BAC1760-7F8D-45EB-9137-826C55D30BF3}"/>
    <cellStyle name="Comma 6" xfId="18" xr:uid="{28500888-0EF5-4D3C-9F2B-71092ED06A10}"/>
    <cellStyle name="Comma_loans as of June  2013" xfId="6" xr:uid="{CC3D6733-7C2F-4374-B0CE-88FA5DAD5121}"/>
    <cellStyle name="Comma_Rregjistri BB 2014 2" xfId="11" xr:uid="{8445721F-B6E3-4089-A07C-958E91A9FD37}"/>
    <cellStyle name="Hyperlink" xfId="2" builtinId="8"/>
    <cellStyle name="Normal" xfId="0" builtinId="0"/>
    <cellStyle name="Normal 14 2" xfId="9" xr:uid="{FC62F88A-E13F-445C-B845-4C95DA3A929D}"/>
    <cellStyle name="Normal 16" xfId="27" xr:uid="{1823773C-5AEE-40F9-A90A-C41B123993AA}"/>
    <cellStyle name="Normal 2 2 2" xfId="3" xr:uid="{78C950BD-61C2-4BA7-A00D-CF022A090EE6}"/>
    <cellStyle name="Normal 2 2 3" xfId="26" xr:uid="{A6E29866-653F-448C-A887-F15B522F85D9}"/>
    <cellStyle name="Normal 2 3" xfId="7" xr:uid="{A3910C24-9045-4898-852B-3D6579417D29}"/>
    <cellStyle name="Normal 2 5" xfId="24" xr:uid="{27F01203-B983-4C13-A092-E373158B8D2E}"/>
    <cellStyle name="Normal 3" xfId="21" xr:uid="{016CFECD-0903-4FCB-AEAE-EB2459614F59}"/>
    <cellStyle name="Normal 5" xfId="12" xr:uid="{A0FA3A8F-8CCB-4382-A70B-4CB96935AE9F}"/>
    <cellStyle name="Normal 6" xfId="19" xr:uid="{4B47A6B5-7E89-40FA-B649-5EEC8D3AA728}"/>
    <cellStyle name="Normal 6 2" xfId="23" xr:uid="{A745F826-07A9-48AA-8E75-88F9A5CABA48}"/>
    <cellStyle name="Normal 7" xfId="22" xr:uid="{CA77B1F3-053B-411C-BBA6-1E29EFC186BF}"/>
    <cellStyle name="Normal 9" xfId="20" xr:uid="{A58AF42A-4D94-4595-B724-9C2CAD20536C}"/>
    <cellStyle name="Normal_Rregjistri 9M 2012" xfId="25" xr:uid="{FA0A50F6-8FF3-4443-ABB5-92D5EECF060A}"/>
    <cellStyle name="Normal_Rregjistri BB 2014 2" xfId="8" xr:uid="{C2D0A753-1FAC-4085-9F18-F3E32DD314C8}"/>
    <cellStyle name="Percent 2" xfId="10" xr:uid="{7701F30D-1E4C-459C-B963-9D6F4A34706F}"/>
    <cellStyle name="Percent 2 2" xfId="17" xr:uid="{F80ECF62-4B3D-4C5F-A7AC-21733CA18EAD}"/>
    <cellStyle name="Percent 3" xfId="13" xr:uid="{84AB7FA9-A810-4DCB-A4E3-56D5075EA1D4}"/>
    <cellStyle name="Percent 6" xfId="15" xr:uid="{84AACB65-A74F-40A5-81F2-C38517A53329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226</xdr:row>
      <xdr:rowOff>0</xdr:rowOff>
    </xdr:from>
    <xdr:to>
      <xdr:col>4</xdr:col>
      <xdr:colOff>0</xdr:colOff>
      <xdr:row>226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70AA196-0E00-4CB3-9485-12B653708474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29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E5DEBD-227C-40FD-9817-46D7A3D3E21D}" name="Table23123695121519202486101216" displayName="Table23123695121519202486101216" ref="B52:I216" totalsRowShown="0" headerRowDxfId="29" dataDxfId="27" headerRowBorderDxfId="28" tableBorderDxfId="26">
  <autoFilter ref="B52:I216" xr:uid="{00000000-0009-0000-0100-000001000000}"/>
  <tableColumns count="8">
    <tableColumn id="1" xr3:uid="{145CF2BD-EB66-4FB7-9DD0-2FFB97BA306B}" name="Lloji i Instrumentit" dataDxfId="25" totalsRowDxfId="24" dataCellStyle="Normal_Rregjistri BB 2014 2"/>
    <tableColumn id="2" xr3:uid="{925EF9C4-0888-4C93-AC3B-39B0D39558B0}" name="Data e Emetimit" dataDxfId="23" totalsRowDxfId="22" dataCellStyle="Normal 6"/>
    <tableColumn id="3" xr3:uid="{D266628B-F095-484E-A76B-CB4F95A092EE}" name="Data e Maturimit" dataDxfId="21" totalsRowDxfId="20" dataCellStyle="Normal 6"/>
    <tableColumn id="4" xr3:uid="{55314AB4-4B97-4A4C-9134-F029E050BB93}" name="Kuponi" dataDxfId="19" totalsRowDxfId="18" dataCellStyle="Percent 2 2"/>
    <tableColumn id="5" xr3:uid="{9D2BEDC1-FCD2-4DAA-B55B-42EC79855FBC}" name="Marzhi" dataDxfId="17" totalsRowDxfId="16"/>
    <tableColumn id="8" xr3:uid="{A389C99A-0EB6-4595-BA35-1D70F743485C}" name="Yield Mes Pond" dataDxfId="15" totalsRowDxfId="14" dataCellStyle="Percent 2"/>
    <tableColumn id="6" xr3:uid="{B8424EDE-28D9-4927-8155-2176B0423F4E}" name="Vlerë Nominale " dataDxfId="13" totalsRowDxfId="12"/>
    <tableColumn id="7" xr3:uid="{10B6FA86-A3C8-46D2-8A25-BFA0381D2372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D80DC5-0514-4308-9E01-45184A26BB8F}" name="Table15148252112587141721223597111317" displayName="Table15148252112587141721223597111317" ref="B4:G45" totalsRowShown="0" headerRowDxfId="9" dataDxfId="7" headerRowBorderDxfId="8" tableBorderDxfId="6">
  <autoFilter ref="B4:G45" xr:uid="{00000000-0009-0000-0100-000002000000}"/>
  <tableColumns count="6">
    <tableColumn id="1" xr3:uid="{6AB0AD1F-FECF-4AC0-8E05-39A615633359}" name="Lloji i Instrumentit" dataDxfId="5"/>
    <tableColumn id="2" xr3:uid="{AF08721C-40BF-4FBC-AB99-E3891071B6DB}" name="Data e Emetimit" dataDxfId="4"/>
    <tableColumn id="3" xr3:uid="{EDBC92A2-640F-433E-86B6-99962734F454}" name="Data e Maturimit" dataDxfId="3"/>
    <tableColumn id="4" xr3:uid="{7560027A-A7C7-4A3E-A465-F753898B2ADA}" name="Yield-i" dataDxfId="2"/>
    <tableColumn id="5" xr3:uid="{51701418-F724-4D11-BABA-E4EE7BF58F00}" name="Vlerë Nominale" dataDxfId="1"/>
    <tableColumn id="6" xr3:uid="{6E7893BD-22B5-4071-99E8-5FAAEB809A0D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7AF02-0079-486B-83EF-EC3EFB53D4FC}">
  <sheetPr>
    <tabColor theme="9" tint="0.59999389629810485"/>
    <pageSetUpPr fitToPage="1"/>
  </sheetPr>
  <dimension ref="A1:AV285"/>
  <sheetViews>
    <sheetView tabSelected="1" workbookViewId="0">
      <selection activeCell="J216" sqref="J216"/>
    </sheetView>
  </sheetViews>
  <sheetFormatPr defaultRowHeight="15" x14ac:dyDescent="0.25"/>
  <cols>
    <col min="1" max="1" width="23.7109375" style="207" bestFit="1" customWidth="1"/>
    <col min="2" max="2" width="29.5703125" style="207" customWidth="1"/>
    <col min="3" max="3" width="23.140625" style="207" customWidth="1"/>
    <col min="4" max="4" width="19" style="207" bestFit="1" customWidth="1"/>
    <col min="5" max="5" width="24.7109375" style="207" customWidth="1"/>
    <col min="6" max="6" width="21.85546875" style="221" bestFit="1" customWidth="1"/>
    <col min="7" max="7" width="26" style="221" customWidth="1"/>
    <col min="8" max="8" width="22.28515625" style="164" bestFit="1" customWidth="1"/>
    <col min="9" max="10" width="26.140625" style="165" customWidth="1"/>
    <col min="11" max="11" width="22.28515625" style="165" customWidth="1"/>
    <col min="12" max="12" width="28.28515625" style="165" customWidth="1"/>
    <col min="13" max="13" width="19.5703125" style="165" customWidth="1"/>
    <col min="14" max="14" width="16.7109375" style="165" customWidth="1"/>
    <col min="15" max="15" width="25.28515625" style="165" customWidth="1"/>
    <col min="16" max="16" width="20.7109375" style="165" customWidth="1"/>
    <col min="17" max="17" width="23.5703125" style="165" customWidth="1"/>
    <col min="18" max="19" width="9.140625" style="165"/>
    <col min="20" max="20" width="16.140625" style="165" customWidth="1"/>
    <col min="21" max="16384" width="9.140625" style="165"/>
  </cols>
  <sheetData>
    <row r="1" spans="1:48" ht="15" customHeight="1" x14ac:dyDescent="0.25">
      <c r="A1" s="361" t="s">
        <v>753</v>
      </c>
      <c r="B1" s="361"/>
      <c r="C1" s="361"/>
      <c r="D1" s="361"/>
      <c r="E1" s="361"/>
      <c r="F1" s="361"/>
      <c r="G1" s="361"/>
    </row>
    <row r="2" spans="1:48" x14ac:dyDescent="0.25">
      <c r="A2" s="362" t="s">
        <v>754</v>
      </c>
      <c r="B2" s="362"/>
      <c r="C2" s="362"/>
      <c r="D2" s="362"/>
      <c r="E2" s="362"/>
      <c r="F2" s="362"/>
      <c r="G2" s="362"/>
      <c r="H2" s="166"/>
    </row>
    <row r="3" spans="1:48" x14ac:dyDescent="0.25">
      <c r="A3" s="167"/>
      <c r="B3" s="167">
        <v>45016</v>
      </c>
      <c r="C3" s="168"/>
      <c r="D3" s="169"/>
      <c r="E3" s="170"/>
      <c r="F3" s="168"/>
      <c r="G3" s="171" t="s">
        <v>755</v>
      </c>
      <c r="H3" s="165"/>
    </row>
    <row r="4" spans="1:48" x14ac:dyDescent="0.25">
      <c r="A4" s="172" t="s">
        <v>756</v>
      </c>
      <c r="B4" s="172" t="s">
        <v>757</v>
      </c>
      <c r="C4" s="173" t="s">
        <v>758</v>
      </c>
      <c r="D4" s="173" t="s">
        <v>759</v>
      </c>
      <c r="E4" s="174" t="s">
        <v>760</v>
      </c>
      <c r="F4" s="175" t="s">
        <v>761</v>
      </c>
      <c r="G4" s="176" t="s">
        <v>762</v>
      </c>
      <c r="H4" s="165"/>
    </row>
    <row r="5" spans="1:48" x14ac:dyDescent="0.25">
      <c r="A5" s="177" t="s">
        <v>763</v>
      </c>
      <c r="B5" s="178" t="s">
        <v>764</v>
      </c>
      <c r="C5" s="179">
        <v>44931</v>
      </c>
      <c r="D5" s="179">
        <v>45022</v>
      </c>
      <c r="E5" s="180">
        <v>3.031E-2</v>
      </c>
      <c r="F5" s="181">
        <v>999990000</v>
      </c>
      <c r="G5" s="182">
        <v>992489339.57000005</v>
      </c>
      <c r="H5" s="165"/>
    </row>
    <row r="6" spans="1:48" x14ac:dyDescent="0.25">
      <c r="A6" s="183" t="s">
        <v>765</v>
      </c>
      <c r="B6" s="178" t="s">
        <v>764</v>
      </c>
      <c r="C6" s="179">
        <v>44973</v>
      </c>
      <c r="D6" s="179">
        <v>45064</v>
      </c>
      <c r="E6" s="180">
        <v>2.7570000000000001E-2</v>
      </c>
      <c r="F6" s="181">
        <v>1500000000</v>
      </c>
      <c r="G6" s="182">
        <v>1489759972.48</v>
      </c>
      <c r="H6" s="165"/>
    </row>
    <row r="7" spans="1:48" x14ac:dyDescent="0.25">
      <c r="A7" s="177" t="s">
        <v>766</v>
      </c>
      <c r="B7" s="178" t="s">
        <v>764</v>
      </c>
      <c r="C7" s="179">
        <v>44994</v>
      </c>
      <c r="D7" s="179">
        <v>45085</v>
      </c>
      <c r="E7" s="180">
        <v>2.8049999999999999E-2</v>
      </c>
      <c r="F7" s="181">
        <v>1000000000</v>
      </c>
      <c r="G7" s="182">
        <v>993055563.75</v>
      </c>
      <c r="H7" s="165"/>
    </row>
    <row r="8" spans="1:48" x14ac:dyDescent="0.25">
      <c r="A8" s="184"/>
      <c r="B8" s="185"/>
      <c r="C8" s="186"/>
      <c r="D8" s="187"/>
      <c r="E8" s="188"/>
      <c r="F8" s="189">
        <f>SUM(F5:F7)</f>
        <v>3499990000</v>
      </c>
      <c r="G8" s="189">
        <f>SUM(G5:G7)</f>
        <v>3475304875.8000002</v>
      </c>
      <c r="H8" s="165"/>
    </row>
    <row r="9" spans="1:48" x14ac:dyDescent="0.25">
      <c r="A9" s="190" t="s">
        <v>767</v>
      </c>
      <c r="B9" s="178" t="s">
        <v>768</v>
      </c>
      <c r="C9" s="179">
        <v>44847</v>
      </c>
      <c r="D9" s="191">
        <v>45029</v>
      </c>
      <c r="E9" s="180">
        <v>3.8539999999999998E-2</v>
      </c>
      <c r="F9" s="181">
        <v>1150000000</v>
      </c>
      <c r="G9" s="182">
        <v>1128430208.8299999</v>
      </c>
      <c r="H9" s="165"/>
    </row>
    <row r="10" spans="1:48" x14ac:dyDescent="0.25">
      <c r="A10" s="183" t="s">
        <v>769</v>
      </c>
      <c r="B10" s="178" t="s">
        <v>768</v>
      </c>
      <c r="C10" s="179">
        <v>44868</v>
      </c>
      <c r="D10" s="191">
        <v>45050</v>
      </c>
      <c r="E10" s="180">
        <v>4.5719999999999997E-2</v>
      </c>
      <c r="F10" s="181">
        <v>801840000</v>
      </c>
      <c r="G10" s="182">
        <v>783966437.71000004</v>
      </c>
      <c r="H10" s="165"/>
    </row>
    <row r="11" spans="1:48" x14ac:dyDescent="0.25">
      <c r="A11" s="190" t="s">
        <v>770</v>
      </c>
      <c r="B11" s="178" t="s">
        <v>768</v>
      </c>
      <c r="C11" s="179">
        <v>44896</v>
      </c>
      <c r="D11" s="191">
        <v>45078</v>
      </c>
      <c r="E11" s="180">
        <v>4.6379999999999998E-2</v>
      </c>
      <c r="F11" s="181">
        <v>1000000000</v>
      </c>
      <c r="G11" s="182">
        <v>977395485.03999996</v>
      </c>
      <c r="H11" s="165"/>
    </row>
    <row r="12" spans="1:48" x14ac:dyDescent="0.25">
      <c r="A12" s="183" t="s">
        <v>771</v>
      </c>
      <c r="B12" s="178" t="s">
        <v>768</v>
      </c>
      <c r="C12" s="179">
        <v>44938</v>
      </c>
      <c r="D12" s="191">
        <v>45120</v>
      </c>
      <c r="E12" s="180">
        <v>4.5710000000000001E-2</v>
      </c>
      <c r="F12" s="181">
        <v>1000000000</v>
      </c>
      <c r="G12" s="182">
        <v>977715353.99000001</v>
      </c>
      <c r="H12" s="165"/>
    </row>
    <row r="13" spans="1:48" x14ac:dyDescent="0.25">
      <c r="A13" s="190" t="s">
        <v>772</v>
      </c>
      <c r="B13" s="178" t="s">
        <v>768</v>
      </c>
      <c r="C13" s="179">
        <v>44959</v>
      </c>
      <c r="D13" s="191">
        <v>45141</v>
      </c>
      <c r="E13" s="180">
        <v>4.3729999999999998E-2</v>
      </c>
      <c r="F13" s="181">
        <v>1776440000</v>
      </c>
      <c r="G13" s="182">
        <v>1738531354.8399999</v>
      </c>
      <c r="H13" s="165"/>
    </row>
    <row r="14" spans="1:48" x14ac:dyDescent="0.25">
      <c r="A14" s="183" t="s">
        <v>773</v>
      </c>
      <c r="B14" s="178" t="s">
        <v>768</v>
      </c>
      <c r="C14" s="179">
        <v>44987</v>
      </c>
      <c r="D14" s="191">
        <v>45169</v>
      </c>
      <c r="E14" s="180">
        <v>3.2570000000000002E-2</v>
      </c>
      <c r="F14" s="181">
        <v>1000000000</v>
      </c>
      <c r="G14" s="182">
        <v>984018355.35000002</v>
      </c>
      <c r="H14" s="165"/>
    </row>
    <row r="15" spans="1:48" x14ac:dyDescent="0.25">
      <c r="A15" s="184"/>
      <c r="B15" s="185" t="s">
        <v>774</v>
      </c>
      <c r="C15" s="186"/>
      <c r="D15" s="187"/>
      <c r="E15" s="188"/>
      <c r="F15" s="189">
        <f>SUM(F9:F14)</f>
        <v>6728280000</v>
      </c>
      <c r="G15" s="189">
        <f>SUM(G9:G14)</f>
        <v>6590057195.7600002</v>
      </c>
      <c r="H15" s="165"/>
    </row>
    <row r="16" spans="1:48" s="193" customFormat="1" x14ac:dyDescent="0.25">
      <c r="A16" s="183" t="s">
        <v>775</v>
      </c>
      <c r="B16" s="192" t="s">
        <v>776</v>
      </c>
      <c r="C16" s="179">
        <v>44672</v>
      </c>
      <c r="D16" s="179">
        <v>45036</v>
      </c>
      <c r="E16" s="180">
        <v>2.2179999999999998E-2</v>
      </c>
      <c r="F16" s="181">
        <v>9525360000</v>
      </c>
      <c r="G16" s="182">
        <v>9319251997.2700005</v>
      </c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</row>
    <row r="17" spans="1:48" s="193" customFormat="1" x14ac:dyDescent="0.25">
      <c r="A17" s="190" t="s">
        <v>777</v>
      </c>
      <c r="B17" s="192" t="s">
        <v>776</v>
      </c>
      <c r="C17" s="179">
        <v>44686</v>
      </c>
      <c r="D17" s="179">
        <v>45050</v>
      </c>
      <c r="E17" s="180">
        <v>1.9470000000000001E-2</v>
      </c>
      <c r="F17" s="181">
        <v>9240230000</v>
      </c>
      <c r="G17" s="182">
        <v>9064253729.9300003</v>
      </c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</row>
    <row r="18" spans="1:48" s="193" customFormat="1" x14ac:dyDescent="0.25">
      <c r="A18" s="183" t="s">
        <v>778</v>
      </c>
      <c r="B18" s="192" t="s">
        <v>776</v>
      </c>
      <c r="C18" s="179">
        <v>44700</v>
      </c>
      <c r="D18" s="179">
        <v>45064</v>
      </c>
      <c r="E18" s="180">
        <v>2.2550000000000001E-2</v>
      </c>
      <c r="F18" s="181">
        <v>9000000000</v>
      </c>
      <c r="G18" s="182">
        <v>8802075026.2199993</v>
      </c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</row>
    <row r="19" spans="1:48" s="193" customFormat="1" x14ac:dyDescent="0.25">
      <c r="A19" s="190" t="s">
        <v>779</v>
      </c>
      <c r="B19" s="192" t="s">
        <v>776</v>
      </c>
      <c r="C19" s="179">
        <v>44714</v>
      </c>
      <c r="D19" s="179">
        <v>45078</v>
      </c>
      <c r="E19" s="180">
        <v>2.283E-2</v>
      </c>
      <c r="F19" s="181">
        <v>8200000000</v>
      </c>
      <c r="G19" s="182">
        <v>8017494422.7600002</v>
      </c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</row>
    <row r="20" spans="1:48" s="193" customFormat="1" x14ac:dyDescent="0.25">
      <c r="A20" s="183" t="s">
        <v>780</v>
      </c>
      <c r="B20" s="192" t="s">
        <v>776</v>
      </c>
      <c r="C20" s="179">
        <v>44728</v>
      </c>
      <c r="D20" s="179">
        <v>45092</v>
      </c>
      <c r="E20" s="180">
        <v>2.5020000000000001E-2</v>
      </c>
      <c r="F20" s="181">
        <v>8200000000</v>
      </c>
      <c r="G20" s="182">
        <v>8000391180.2799997</v>
      </c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</row>
    <row r="21" spans="1:48" s="193" customFormat="1" x14ac:dyDescent="0.25">
      <c r="A21" s="190" t="s">
        <v>781</v>
      </c>
      <c r="B21" s="192" t="s">
        <v>776</v>
      </c>
      <c r="C21" s="179">
        <v>44742</v>
      </c>
      <c r="D21" s="179">
        <v>45106</v>
      </c>
      <c r="E21" s="180">
        <v>2.5049999999999999E-2</v>
      </c>
      <c r="F21" s="181">
        <v>7996710000</v>
      </c>
      <c r="G21" s="182">
        <v>7801816867.75</v>
      </c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</row>
    <row r="22" spans="1:48" s="193" customFormat="1" x14ac:dyDescent="0.25">
      <c r="A22" s="183" t="s">
        <v>782</v>
      </c>
      <c r="B22" s="192" t="s">
        <v>776</v>
      </c>
      <c r="C22" s="179">
        <v>44749</v>
      </c>
      <c r="D22" s="179">
        <v>45113</v>
      </c>
      <c r="E22" s="180">
        <v>2.7199999999999998E-2</v>
      </c>
      <c r="F22" s="181">
        <v>4145500000</v>
      </c>
      <c r="G22" s="182">
        <v>4036042200.79</v>
      </c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</row>
    <row r="23" spans="1:48" s="193" customFormat="1" x14ac:dyDescent="0.25">
      <c r="A23" s="190" t="s">
        <v>783</v>
      </c>
      <c r="B23" s="192" t="s">
        <v>776</v>
      </c>
      <c r="C23" s="179">
        <v>44763</v>
      </c>
      <c r="D23" s="179">
        <v>45127</v>
      </c>
      <c r="E23" s="180">
        <v>2.8369999999999999E-2</v>
      </c>
      <c r="F23" s="181">
        <v>7825640000</v>
      </c>
      <c r="G23" s="182">
        <v>7610331028.0500002</v>
      </c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</row>
    <row r="24" spans="1:48" s="193" customFormat="1" x14ac:dyDescent="0.25">
      <c r="A24" s="183" t="s">
        <v>784</v>
      </c>
      <c r="B24" s="192" t="s">
        <v>776</v>
      </c>
      <c r="C24" s="179">
        <v>44777</v>
      </c>
      <c r="D24" s="179">
        <v>45141</v>
      </c>
      <c r="E24" s="180">
        <v>3.039E-2</v>
      </c>
      <c r="F24" s="181">
        <v>10000000000</v>
      </c>
      <c r="G24" s="182">
        <v>9705865716.4699993</v>
      </c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</row>
    <row r="25" spans="1:48" s="193" customFormat="1" x14ac:dyDescent="0.25">
      <c r="A25" s="190" t="s">
        <v>785</v>
      </c>
      <c r="B25" s="192" t="s">
        <v>776</v>
      </c>
      <c r="C25" s="179">
        <v>44791</v>
      </c>
      <c r="D25" s="179">
        <v>45155</v>
      </c>
      <c r="E25" s="180">
        <v>3.4720000000000001E-2</v>
      </c>
      <c r="F25" s="181">
        <v>8516730000</v>
      </c>
      <c r="G25" s="182">
        <v>8231725668.8500004</v>
      </c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</row>
    <row r="26" spans="1:48" s="193" customFormat="1" x14ac:dyDescent="0.25">
      <c r="A26" s="183" t="s">
        <v>786</v>
      </c>
      <c r="B26" s="192" t="s">
        <v>776</v>
      </c>
      <c r="C26" s="179">
        <v>44805</v>
      </c>
      <c r="D26" s="179">
        <v>45169</v>
      </c>
      <c r="E26" s="180">
        <v>3.7289999999999997E-2</v>
      </c>
      <c r="F26" s="181">
        <v>10571380000</v>
      </c>
      <c r="G26" s="182">
        <v>10192355976.91</v>
      </c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</row>
    <row r="27" spans="1:48" s="193" customFormat="1" x14ac:dyDescent="0.25">
      <c r="A27" s="190" t="s">
        <v>787</v>
      </c>
      <c r="B27" s="192" t="s">
        <v>776</v>
      </c>
      <c r="C27" s="179">
        <v>44826</v>
      </c>
      <c r="D27" s="179">
        <v>45190</v>
      </c>
      <c r="E27" s="180">
        <v>3.9489999999999997E-2</v>
      </c>
      <c r="F27" s="181">
        <v>7000000000</v>
      </c>
      <c r="G27" s="182">
        <v>6734801420.2200003</v>
      </c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</row>
    <row r="28" spans="1:48" s="193" customFormat="1" x14ac:dyDescent="0.25">
      <c r="A28" s="183" t="s">
        <v>788</v>
      </c>
      <c r="B28" s="192" t="s">
        <v>776</v>
      </c>
      <c r="C28" s="179">
        <v>44833</v>
      </c>
      <c r="D28" s="179">
        <v>45197</v>
      </c>
      <c r="E28" s="180">
        <v>4.53E-2</v>
      </c>
      <c r="F28" s="181">
        <v>7263200000</v>
      </c>
      <c r="G28" s="182">
        <v>6949264629.5200005</v>
      </c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</row>
    <row r="29" spans="1:48" s="193" customFormat="1" x14ac:dyDescent="0.25">
      <c r="A29" s="190" t="s">
        <v>789</v>
      </c>
      <c r="B29" s="192" t="s">
        <v>776</v>
      </c>
      <c r="C29" s="179">
        <v>44840</v>
      </c>
      <c r="D29" s="179">
        <v>45204</v>
      </c>
      <c r="E29" s="180">
        <v>4.7379999999999999E-2</v>
      </c>
      <c r="F29" s="181">
        <v>3900600000</v>
      </c>
      <c r="G29" s="182">
        <v>3724698631.27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</row>
    <row r="30" spans="1:48" s="193" customFormat="1" x14ac:dyDescent="0.25">
      <c r="A30" s="183" t="s">
        <v>790</v>
      </c>
      <c r="B30" s="192" t="s">
        <v>776</v>
      </c>
      <c r="C30" s="179">
        <v>44854</v>
      </c>
      <c r="D30" s="179">
        <v>45218</v>
      </c>
      <c r="E30" s="180">
        <v>5.2639999999999999E-2</v>
      </c>
      <c r="F30" s="181">
        <v>12075000000</v>
      </c>
      <c r="G30" s="182">
        <v>11472753588.34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</row>
    <row r="31" spans="1:48" s="193" customFormat="1" x14ac:dyDescent="0.25">
      <c r="A31" s="190" t="s">
        <v>791</v>
      </c>
      <c r="B31" s="192" t="s">
        <v>776</v>
      </c>
      <c r="C31" s="179">
        <v>44868</v>
      </c>
      <c r="D31" s="179">
        <v>45232</v>
      </c>
      <c r="E31" s="180">
        <v>5.7430000000000002E-2</v>
      </c>
      <c r="F31" s="181">
        <v>11956220000</v>
      </c>
      <c r="G31" s="182">
        <v>11308577346.530001</v>
      </c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</row>
    <row r="32" spans="1:48" s="193" customFormat="1" x14ac:dyDescent="0.25">
      <c r="A32" s="183" t="s">
        <v>792</v>
      </c>
      <c r="B32" s="192" t="s">
        <v>776</v>
      </c>
      <c r="C32" s="179">
        <v>44882</v>
      </c>
      <c r="D32" s="179">
        <v>45246</v>
      </c>
      <c r="E32" s="180">
        <v>5.8299999999999998E-2</v>
      </c>
      <c r="F32" s="181">
        <v>9775000000</v>
      </c>
      <c r="G32" s="182">
        <v>9237904835.5400009</v>
      </c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</row>
    <row r="33" spans="1:48" s="193" customFormat="1" x14ac:dyDescent="0.25">
      <c r="A33" s="190" t="s">
        <v>793</v>
      </c>
      <c r="B33" s="192" t="s">
        <v>776</v>
      </c>
      <c r="C33" s="179">
        <v>44896</v>
      </c>
      <c r="D33" s="179">
        <v>45260</v>
      </c>
      <c r="E33" s="180">
        <v>5.8000000000000003E-2</v>
      </c>
      <c r="F33" s="181">
        <v>11500000000</v>
      </c>
      <c r="G33" s="182">
        <v>10871194403.379999</v>
      </c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</row>
    <row r="34" spans="1:48" s="193" customFormat="1" x14ac:dyDescent="0.25">
      <c r="A34" s="183" t="s">
        <v>794</v>
      </c>
      <c r="B34" s="192" t="s">
        <v>776</v>
      </c>
      <c r="C34" s="179">
        <v>44924</v>
      </c>
      <c r="D34" s="179">
        <v>45288</v>
      </c>
      <c r="E34" s="180">
        <v>5.4649999999999997E-2</v>
      </c>
      <c r="F34" s="181">
        <v>10000000000</v>
      </c>
      <c r="G34" s="182">
        <v>9483173784.7700005</v>
      </c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</row>
    <row r="35" spans="1:48" s="193" customFormat="1" x14ac:dyDescent="0.25">
      <c r="A35" s="190" t="s">
        <v>795</v>
      </c>
      <c r="B35" s="192" t="s">
        <v>776</v>
      </c>
      <c r="C35" s="179">
        <v>44931</v>
      </c>
      <c r="D35" s="179">
        <v>45295</v>
      </c>
      <c r="E35" s="180">
        <v>5.3379999999999997E-2</v>
      </c>
      <c r="F35" s="181">
        <v>13799990000</v>
      </c>
      <c r="G35" s="182">
        <v>13102484880.950001</v>
      </c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</row>
    <row r="36" spans="1:48" s="193" customFormat="1" x14ac:dyDescent="0.25">
      <c r="A36" s="183" t="s">
        <v>796</v>
      </c>
      <c r="B36" s="192" t="s">
        <v>776</v>
      </c>
      <c r="C36" s="179">
        <v>44945</v>
      </c>
      <c r="D36" s="179">
        <v>45309</v>
      </c>
      <c r="E36" s="180">
        <v>5.0340000000000003E-2</v>
      </c>
      <c r="F36" s="181">
        <v>12000000000</v>
      </c>
      <c r="G36" s="182">
        <v>11426388235.23</v>
      </c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</row>
    <row r="37" spans="1:48" s="193" customFormat="1" x14ac:dyDescent="0.25">
      <c r="A37" s="190" t="s">
        <v>797</v>
      </c>
      <c r="B37" s="192" t="s">
        <v>776</v>
      </c>
      <c r="C37" s="179">
        <v>44959</v>
      </c>
      <c r="D37" s="179">
        <v>45323</v>
      </c>
      <c r="E37" s="180">
        <v>4.8590000000000001E-2</v>
      </c>
      <c r="F37" s="181">
        <v>12650000000</v>
      </c>
      <c r="G37" s="182">
        <v>12065349407.700001</v>
      </c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</row>
    <row r="38" spans="1:48" s="193" customFormat="1" x14ac:dyDescent="0.25">
      <c r="A38" s="183" t="s">
        <v>798</v>
      </c>
      <c r="B38" s="192" t="s">
        <v>776</v>
      </c>
      <c r="C38" s="179">
        <v>44973</v>
      </c>
      <c r="D38" s="179">
        <v>45337</v>
      </c>
      <c r="E38" s="180">
        <v>4.4389999999999999E-2</v>
      </c>
      <c r="F38" s="181">
        <v>12650000000</v>
      </c>
      <c r="G38" s="182">
        <v>12113734765.860001</v>
      </c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</row>
    <row r="39" spans="1:48" s="193" customFormat="1" x14ac:dyDescent="0.25">
      <c r="A39" s="190" t="s">
        <v>799</v>
      </c>
      <c r="B39" s="192" t="s">
        <v>776</v>
      </c>
      <c r="C39" s="179">
        <v>44980</v>
      </c>
      <c r="D39" s="179">
        <v>45344</v>
      </c>
      <c r="E39" s="180">
        <v>4.0939999999999997E-2</v>
      </c>
      <c r="F39" s="181">
        <v>5750000000</v>
      </c>
      <c r="G39" s="182">
        <v>5524453708.5100002</v>
      </c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</row>
    <row r="40" spans="1:48" s="193" customFormat="1" x14ac:dyDescent="0.25">
      <c r="A40" s="183" t="s">
        <v>800</v>
      </c>
      <c r="B40" s="192" t="s">
        <v>776</v>
      </c>
      <c r="C40" s="179">
        <v>44987</v>
      </c>
      <c r="D40" s="179">
        <v>45351</v>
      </c>
      <c r="E40" s="180">
        <v>3.984E-2</v>
      </c>
      <c r="F40" s="181">
        <v>9200000000</v>
      </c>
      <c r="G40" s="182">
        <v>8848468597.0900002</v>
      </c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</row>
    <row r="41" spans="1:48" s="193" customFormat="1" x14ac:dyDescent="0.25">
      <c r="A41" s="190" t="s">
        <v>801</v>
      </c>
      <c r="B41" s="192" t="s">
        <v>776</v>
      </c>
      <c r="C41" s="179">
        <v>45001</v>
      </c>
      <c r="D41" s="179">
        <v>45365</v>
      </c>
      <c r="E41" s="180">
        <v>3.9059999999999997E-2</v>
      </c>
      <c r="F41" s="181">
        <v>9000000000</v>
      </c>
      <c r="G41" s="182">
        <v>8662561114.3199997</v>
      </c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</row>
    <row r="42" spans="1:48" s="193" customFormat="1" x14ac:dyDescent="0.25">
      <c r="A42" s="183" t="s">
        <v>802</v>
      </c>
      <c r="B42" s="192" t="s">
        <v>776</v>
      </c>
      <c r="C42" s="179">
        <v>45015</v>
      </c>
      <c r="D42" s="179">
        <v>45379</v>
      </c>
      <c r="E42" s="180">
        <v>3.9320000000000001E-2</v>
      </c>
      <c r="F42" s="181">
        <v>8500000000</v>
      </c>
      <c r="G42" s="182">
        <v>8179262258.9499998</v>
      </c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</row>
    <row r="43" spans="1:48" x14ac:dyDescent="0.25">
      <c r="A43" s="184"/>
      <c r="B43" s="194" t="s">
        <v>803</v>
      </c>
      <c r="C43" s="186"/>
      <c r="D43" s="186"/>
      <c r="E43" s="195"/>
      <c r="F43" s="196">
        <f>SUM(F16:F42)</f>
        <v>250241560000</v>
      </c>
      <c r="G43" s="196">
        <f>SUM(G16:G42)</f>
        <v>240486675423.46005</v>
      </c>
      <c r="H43" s="165"/>
    </row>
    <row r="44" spans="1:48" ht="5.25" customHeight="1" x14ac:dyDescent="0.25">
      <c r="A44" s="197"/>
      <c r="B44" s="198"/>
      <c r="C44" s="199"/>
      <c r="D44" s="199"/>
      <c r="E44" s="200"/>
      <c r="F44" s="201"/>
      <c r="G44" s="201"/>
      <c r="H44" s="165"/>
    </row>
    <row r="45" spans="1:48" ht="15.75" thickBot="1" x14ac:dyDescent="0.3">
      <c r="A45" s="202"/>
      <c r="B45" s="203" t="s">
        <v>804</v>
      </c>
      <c r="C45" s="204"/>
      <c r="D45" s="204"/>
      <c r="E45" s="205"/>
      <c r="F45" s="206">
        <f>F43+F15+F8</f>
        <v>260469830000</v>
      </c>
      <c r="G45" s="206">
        <f>G43+G15+G8</f>
        <v>250552037495.02005</v>
      </c>
      <c r="H45" s="165"/>
    </row>
    <row r="46" spans="1:48" ht="15.75" thickTop="1" x14ac:dyDescent="0.25">
      <c r="C46" s="208"/>
      <c r="D46" s="208"/>
      <c r="E46" s="209"/>
      <c r="F46" s="210"/>
      <c r="G46" s="210"/>
      <c r="H46" s="211"/>
    </row>
    <row r="47" spans="1:48" x14ac:dyDescent="0.25">
      <c r="A47" s="212" t="s">
        <v>805</v>
      </c>
      <c r="B47" s="213"/>
      <c r="C47" s="214"/>
      <c r="D47" s="214"/>
      <c r="E47" s="215"/>
      <c r="F47" s="216"/>
      <c r="G47" s="217">
        <v>6019805285.0600004</v>
      </c>
      <c r="H47" s="165"/>
      <c r="I47" s="218"/>
    </row>
    <row r="48" spans="1:48" x14ac:dyDescent="0.25">
      <c r="C48" s="219"/>
      <c r="D48" s="219"/>
      <c r="E48" s="209"/>
      <c r="F48" s="210"/>
      <c r="G48" s="210"/>
      <c r="H48" s="165"/>
      <c r="I48" s="218"/>
    </row>
    <row r="49" spans="1:10" x14ac:dyDescent="0.25">
      <c r="C49" s="219"/>
      <c r="D49" s="219"/>
      <c r="E49" s="209"/>
      <c r="F49" s="210"/>
      <c r="G49" s="210"/>
      <c r="H49" s="218"/>
      <c r="I49" s="218"/>
    </row>
    <row r="50" spans="1:10" x14ac:dyDescent="0.25">
      <c r="A50" s="363" t="s">
        <v>806</v>
      </c>
      <c r="B50" s="363"/>
      <c r="C50" s="363"/>
      <c r="D50" s="363"/>
      <c r="E50" s="363"/>
      <c r="F50" s="363"/>
      <c r="G50" s="363"/>
      <c r="H50" s="363"/>
      <c r="I50" s="363"/>
    </row>
    <row r="51" spans="1:10" x14ac:dyDescent="0.25">
      <c r="A51" s="167"/>
      <c r="B51" s="167">
        <f>B3</f>
        <v>45016</v>
      </c>
      <c r="C51" s="220"/>
      <c r="D51" s="208"/>
      <c r="E51" s="209"/>
      <c r="F51" s="210"/>
      <c r="G51" s="210"/>
      <c r="H51" s="221" t="s">
        <v>755</v>
      </c>
    </row>
    <row r="52" spans="1:10" x14ac:dyDescent="0.25">
      <c r="A52" s="172" t="s">
        <v>756</v>
      </c>
      <c r="B52" s="172" t="s">
        <v>757</v>
      </c>
      <c r="C52" s="173" t="s">
        <v>758</v>
      </c>
      <c r="D52" s="173" t="s">
        <v>759</v>
      </c>
      <c r="E52" s="174" t="s">
        <v>807</v>
      </c>
      <c r="F52" s="175" t="s">
        <v>808</v>
      </c>
      <c r="G52" s="176" t="s">
        <v>809</v>
      </c>
      <c r="H52" s="172" t="s">
        <v>810</v>
      </c>
      <c r="I52" s="222" t="s">
        <v>811</v>
      </c>
    </row>
    <row r="53" spans="1:10" x14ac:dyDescent="0.25">
      <c r="A53" s="223" t="s">
        <v>812</v>
      </c>
      <c r="B53" s="224" t="s">
        <v>813</v>
      </c>
      <c r="C53" s="225">
        <v>44295</v>
      </c>
      <c r="D53" s="226">
        <v>45025</v>
      </c>
      <c r="E53" s="227">
        <v>2.58E-2</v>
      </c>
      <c r="F53" s="228"/>
      <c r="G53" s="228"/>
      <c r="H53" s="229">
        <v>6900000000</v>
      </c>
      <c r="I53" s="230" t="s">
        <v>814</v>
      </c>
      <c r="J53" s="164"/>
    </row>
    <row r="54" spans="1:10" x14ac:dyDescent="0.25">
      <c r="A54" s="231" t="s">
        <v>812</v>
      </c>
      <c r="B54" s="224" t="s">
        <v>815</v>
      </c>
      <c r="C54" s="225">
        <v>44328</v>
      </c>
      <c r="D54" s="225">
        <v>45025</v>
      </c>
      <c r="E54" s="227">
        <v>2.58E-2</v>
      </c>
      <c r="F54" s="228"/>
      <c r="G54" s="228"/>
      <c r="H54" s="229">
        <v>3000000000</v>
      </c>
      <c r="I54" s="230" t="s">
        <v>814</v>
      </c>
      <c r="J54" s="164"/>
    </row>
    <row r="55" spans="1:10" x14ac:dyDescent="0.25">
      <c r="A55" s="223" t="s">
        <v>812</v>
      </c>
      <c r="B55" s="224" t="s">
        <v>815</v>
      </c>
      <c r="C55" s="225">
        <v>44356</v>
      </c>
      <c r="D55" s="226">
        <v>45025</v>
      </c>
      <c r="E55" s="227">
        <v>2.58E-2</v>
      </c>
      <c r="F55" s="228"/>
      <c r="G55" s="228"/>
      <c r="H55" s="229">
        <v>3000000000</v>
      </c>
      <c r="I55" s="230" t="s">
        <v>814</v>
      </c>
      <c r="J55" s="164"/>
    </row>
    <row r="56" spans="1:10" x14ac:dyDescent="0.25">
      <c r="A56" s="231" t="s">
        <v>816</v>
      </c>
      <c r="B56" s="224" t="s">
        <v>813</v>
      </c>
      <c r="C56" s="225">
        <v>44403</v>
      </c>
      <c r="D56" s="226">
        <v>45133</v>
      </c>
      <c r="E56" s="227">
        <v>2.0799999999999999E-2</v>
      </c>
      <c r="F56" s="228"/>
      <c r="G56" s="228"/>
      <c r="H56" s="229">
        <v>4839700000</v>
      </c>
      <c r="I56" s="230" t="s">
        <v>817</v>
      </c>
      <c r="J56" s="164"/>
    </row>
    <row r="57" spans="1:10" x14ac:dyDescent="0.25">
      <c r="A57" s="223" t="s">
        <v>816</v>
      </c>
      <c r="B57" s="224" t="s">
        <v>815</v>
      </c>
      <c r="C57" s="225">
        <v>44410</v>
      </c>
      <c r="D57" s="226">
        <v>45133</v>
      </c>
      <c r="E57" s="227">
        <v>2.0799999999999999E-2</v>
      </c>
      <c r="F57" s="228"/>
      <c r="G57" s="228"/>
      <c r="H57" s="229">
        <v>3000000000</v>
      </c>
      <c r="I57" s="230" t="s">
        <v>817</v>
      </c>
      <c r="J57" s="164"/>
    </row>
    <row r="58" spans="1:10" x14ac:dyDescent="0.25">
      <c r="A58" s="231" t="s">
        <v>816</v>
      </c>
      <c r="B58" s="224" t="s">
        <v>815</v>
      </c>
      <c r="C58" s="225">
        <v>44448</v>
      </c>
      <c r="D58" s="226">
        <v>45133</v>
      </c>
      <c r="E58" s="227">
        <v>2.0799999999999999E-2</v>
      </c>
      <c r="F58" s="228"/>
      <c r="G58" s="228"/>
      <c r="H58" s="229">
        <v>2770100000</v>
      </c>
      <c r="I58" s="230" t="s">
        <v>817</v>
      </c>
      <c r="J58" s="164"/>
    </row>
    <row r="59" spans="1:10" x14ac:dyDescent="0.25">
      <c r="A59" s="223" t="s">
        <v>818</v>
      </c>
      <c r="B59" s="224" t="s">
        <v>813</v>
      </c>
      <c r="C59" s="225">
        <v>44470</v>
      </c>
      <c r="D59" s="226">
        <v>45200</v>
      </c>
      <c r="E59" s="227">
        <v>2.1999999999999999E-2</v>
      </c>
      <c r="F59" s="228"/>
      <c r="G59" s="228"/>
      <c r="H59" s="229">
        <v>4000000000</v>
      </c>
      <c r="I59" s="230" t="s">
        <v>819</v>
      </c>
      <c r="J59" s="164"/>
    </row>
    <row r="60" spans="1:10" x14ac:dyDescent="0.25">
      <c r="A60" s="231" t="s">
        <v>818</v>
      </c>
      <c r="B60" s="224" t="s">
        <v>815</v>
      </c>
      <c r="C60" s="225">
        <v>44505</v>
      </c>
      <c r="D60" s="226">
        <v>45200</v>
      </c>
      <c r="E60" s="227">
        <v>2.1999999999999999E-2</v>
      </c>
      <c r="F60" s="228"/>
      <c r="G60" s="228"/>
      <c r="H60" s="229">
        <v>1949800000</v>
      </c>
      <c r="I60" s="230" t="s">
        <v>819</v>
      </c>
      <c r="J60" s="164"/>
    </row>
    <row r="61" spans="1:10" x14ac:dyDescent="0.25">
      <c r="A61" s="223" t="s">
        <v>818</v>
      </c>
      <c r="B61" s="224" t="s">
        <v>815</v>
      </c>
      <c r="C61" s="225">
        <v>44536</v>
      </c>
      <c r="D61" s="226">
        <v>45200</v>
      </c>
      <c r="E61" s="227">
        <v>2.1999999999999999E-2</v>
      </c>
      <c r="F61" s="228"/>
      <c r="G61" s="228"/>
      <c r="H61" s="229">
        <v>2000000000</v>
      </c>
      <c r="I61" s="230" t="s">
        <v>819</v>
      </c>
      <c r="J61" s="164"/>
    </row>
    <row r="62" spans="1:10" x14ac:dyDescent="0.25">
      <c r="A62" s="231" t="s">
        <v>820</v>
      </c>
      <c r="B62" s="224" t="s">
        <v>813</v>
      </c>
      <c r="C62" s="225">
        <v>44575</v>
      </c>
      <c r="D62" s="225">
        <v>45305</v>
      </c>
      <c r="E62" s="227">
        <v>2.07E-2</v>
      </c>
      <c r="F62" s="228"/>
      <c r="G62" s="228"/>
      <c r="H62" s="229">
        <v>4000000000</v>
      </c>
      <c r="I62" s="230" t="s">
        <v>821</v>
      </c>
      <c r="J62" s="164"/>
    </row>
    <row r="63" spans="1:10" x14ac:dyDescent="0.25">
      <c r="A63" s="223" t="s">
        <v>820</v>
      </c>
      <c r="B63" s="224" t="s">
        <v>815</v>
      </c>
      <c r="C63" s="225">
        <v>44602</v>
      </c>
      <c r="D63" s="226">
        <v>45305</v>
      </c>
      <c r="E63" s="227">
        <v>2.07E-2</v>
      </c>
      <c r="F63" s="228"/>
      <c r="G63" s="228"/>
      <c r="H63" s="229">
        <v>5049600000</v>
      </c>
      <c r="I63" s="230" t="s">
        <v>821</v>
      </c>
      <c r="J63" s="164"/>
    </row>
    <row r="64" spans="1:10" ht="20.25" customHeight="1" x14ac:dyDescent="0.25">
      <c r="A64" s="231" t="s">
        <v>820</v>
      </c>
      <c r="B64" s="224" t="s">
        <v>815</v>
      </c>
      <c r="C64" s="225">
        <v>44630</v>
      </c>
      <c r="D64" s="226">
        <v>45305</v>
      </c>
      <c r="E64" s="227">
        <v>2.07E-2</v>
      </c>
      <c r="F64" s="228"/>
      <c r="G64" s="228"/>
      <c r="H64" s="229">
        <v>4500000000</v>
      </c>
      <c r="I64" s="230" t="s">
        <v>821</v>
      </c>
      <c r="J64" s="164"/>
    </row>
    <row r="65" spans="1:10" ht="15" customHeight="1" x14ac:dyDescent="0.25">
      <c r="A65" s="223" t="s">
        <v>822</v>
      </c>
      <c r="B65" s="224" t="s">
        <v>813</v>
      </c>
      <c r="C65" s="225">
        <v>44657</v>
      </c>
      <c r="D65" s="226">
        <v>45388</v>
      </c>
      <c r="E65" s="227">
        <v>2.5600000000000001E-2</v>
      </c>
      <c r="F65" s="228"/>
      <c r="G65" s="228"/>
      <c r="H65" s="229">
        <v>2629100000</v>
      </c>
      <c r="I65" s="230" t="s">
        <v>814</v>
      </c>
      <c r="J65" s="164"/>
    </row>
    <row r="66" spans="1:10" s="239" customFormat="1" x14ac:dyDescent="0.25">
      <c r="A66" s="231" t="s">
        <v>823</v>
      </c>
      <c r="B66" s="232" t="s">
        <v>824</v>
      </c>
      <c r="C66" s="233">
        <v>44670</v>
      </c>
      <c r="D66" s="234">
        <v>45401</v>
      </c>
      <c r="E66" s="235">
        <v>2.1999999999999999E-2</v>
      </c>
      <c r="F66" s="236"/>
      <c r="G66" s="236"/>
      <c r="H66" s="229">
        <v>7826320510</v>
      </c>
      <c r="I66" s="237" t="s">
        <v>814</v>
      </c>
      <c r="J66" s="238"/>
    </row>
    <row r="67" spans="1:10" x14ac:dyDescent="0.25">
      <c r="A67" s="223" t="s">
        <v>822</v>
      </c>
      <c r="B67" s="224" t="s">
        <v>815</v>
      </c>
      <c r="C67" s="225">
        <v>44690</v>
      </c>
      <c r="D67" s="226">
        <v>45388</v>
      </c>
      <c r="E67" s="227">
        <v>2.5600000000000001E-2</v>
      </c>
      <c r="F67" s="228"/>
      <c r="G67" s="228"/>
      <c r="H67" s="229">
        <v>3739700000</v>
      </c>
      <c r="I67" s="230" t="s">
        <v>814</v>
      </c>
      <c r="J67" s="164"/>
    </row>
    <row r="68" spans="1:10" x14ac:dyDescent="0.25">
      <c r="A68" s="231" t="s">
        <v>822</v>
      </c>
      <c r="B68" s="224" t="s">
        <v>815</v>
      </c>
      <c r="C68" s="225">
        <v>44721</v>
      </c>
      <c r="D68" s="226">
        <v>45388</v>
      </c>
      <c r="E68" s="227">
        <v>2.5600000000000001E-2</v>
      </c>
      <c r="F68" s="228"/>
      <c r="G68" s="228"/>
      <c r="H68" s="229">
        <v>3074000000</v>
      </c>
      <c r="I68" s="230" t="s">
        <v>814</v>
      </c>
      <c r="J68" s="164"/>
    </row>
    <row r="69" spans="1:10" x14ac:dyDescent="0.25">
      <c r="A69" s="223" t="s">
        <v>825</v>
      </c>
      <c r="B69" s="224" t="s">
        <v>813</v>
      </c>
      <c r="C69" s="225">
        <v>44756</v>
      </c>
      <c r="D69" s="226">
        <v>45487</v>
      </c>
      <c r="E69" s="227">
        <v>2.9000000000000001E-2</v>
      </c>
      <c r="F69" s="228"/>
      <c r="G69" s="228"/>
      <c r="H69" s="229">
        <v>3449900000</v>
      </c>
      <c r="I69" s="230" t="s">
        <v>817</v>
      </c>
      <c r="J69" s="164"/>
    </row>
    <row r="70" spans="1:10" x14ac:dyDescent="0.25">
      <c r="A70" s="231" t="s">
        <v>825</v>
      </c>
      <c r="B70" s="224" t="s">
        <v>815</v>
      </c>
      <c r="C70" s="225">
        <v>44783</v>
      </c>
      <c r="D70" s="226">
        <v>45487</v>
      </c>
      <c r="E70" s="227">
        <v>2.9000000000000001E-2</v>
      </c>
      <c r="F70" s="228"/>
      <c r="G70" s="228"/>
      <c r="H70" s="229">
        <v>4000000000</v>
      </c>
      <c r="I70" s="230" t="s">
        <v>817</v>
      </c>
      <c r="J70" s="164"/>
    </row>
    <row r="71" spans="1:10" x14ac:dyDescent="0.25">
      <c r="A71" s="223" t="s">
        <v>825</v>
      </c>
      <c r="B71" s="224" t="s">
        <v>815</v>
      </c>
      <c r="C71" s="225">
        <v>44812</v>
      </c>
      <c r="D71" s="226">
        <v>45487</v>
      </c>
      <c r="E71" s="227">
        <v>2.9000000000000001E-2</v>
      </c>
      <c r="F71" s="228"/>
      <c r="G71" s="228"/>
      <c r="H71" s="229">
        <v>3000000000</v>
      </c>
      <c r="I71" s="230" t="s">
        <v>817</v>
      </c>
      <c r="J71" s="164"/>
    </row>
    <row r="72" spans="1:10" x14ac:dyDescent="0.25">
      <c r="A72" s="231" t="s">
        <v>826</v>
      </c>
      <c r="B72" s="224" t="s">
        <v>813</v>
      </c>
      <c r="C72" s="225">
        <v>44841</v>
      </c>
      <c r="D72" s="226">
        <v>45572</v>
      </c>
      <c r="E72" s="227">
        <v>4.9000000000000002E-2</v>
      </c>
      <c r="F72" s="228"/>
      <c r="G72" s="228"/>
      <c r="H72" s="229">
        <v>2351800000</v>
      </c>
      <c r="I72" s="230" t="s">
        <v>819</v>
      </c>
      <c r="J72" s="164"/>
    </row>
    <row r="73" spans="1:10" x14ac:dyDescent="0.25">
      <c r="A73" s="223" t="s">
        <v>826</v>
      </c>
      <c r="B73" s="224" t="s">
        <v>815</v>
      </c>
      <c r="C73" s="225">
        <v>44889</v>
      </c>
      <c r="D73" s="226">
        <v>45572</v>
      </c>
      <c r="E73" s="227">
        <v>4.9000000000000002E-2</v>
      </c>
      <c r="F73" s="228"/>
      <c r="G73" s="228"/>
      <c r="H73" s="229">
        <v>3450000000</v>
      </c>
      <c r="I73" s="230" t="s">
        <v>819</v>
      </c>
      <c r="J73" s="164"/>
    </row>
    <row r="74" spans="1:10" x14ac:dyDescent="0.25">
      <c r="A74" s="231" t="s">
        <v>826</v>
      </c>
      <c r="B74" s="224" t="s">
        <v>815</v>
      </c>
      <c r="C74" s="225">
        <v>44904</v>
      </c>
      <c r="D74" s="226">
        <v>45572</v>
      </c>
      <c r="E74" s="227">
        <v>4.9000000000000002E-2</v>
      </c>
      <c r="F74" s="228"/>
      <c r="G74" s="228"/>
      <c r="H74" s="229">
        <v>3450000000</v>
      </c>
      <c r="I74" s="230" t="s">
        <v>819</v>
      </c>
      <c r="J74" s="164"/>
    </row>
    <row r="75" spans="1:10" x14ac:dyDescent="0.25">
      <c r="A75" s="223" t="s">
        <v>827</v>
      </c>
      <c r="B75" s="224" t="s">
        <v>813</v>
      </c>
      <c r="C75" s="225">
        <v>44938</v>
      </c>
      <c r="D75" s="226">
        <v>45669</v>
      </c>
      <c r="E75" s="227">
        <v>5.8000000000000003E-2</v>
      </c>
      <c r="F75" s="228"/>
      <c r="G75" s="228"/>
      <c r="H75" s="229">
        <v>4000000000</v>
      </c>
      <c r="I75" s="230" t="s">
        <v>821</v>
      </c>
      <c r="J75" s="164"/>
    </row>
    <row r="76" spans="1:10" x14ac:dyDescent="0.25">
      <c r="A76" s="231" t="s">
        <v>827</v>
      </c>
      <c r="B76" s="224" t="s">
        <v>815</v>
      </c>
      <c r="C76" s="225">
        <v>44960</v>
      </c>
      <c r="D76" s="226">
        <v>45669</v>
      </c>
      <c r="E76" s="227">
        <v>5.8000000000000003E-2</v>
      </c>
      <c r="F76" s="228"/>
      <c r="G76" s="228"/>
      <c r="H76" s="229">
        <v>4600000000</v>
      </c>
      <c r="I76" s="230" t="s">
        <v>821</v>
      </c>
      <c r="J76" s="164"/>
    </row>
    <row r="77" spans="1:10" x14ac:dyDescent="0.25">
      <c r="A77" s="223" t="s">
        <v>827</v>
      </c>
      <c r="B77" s="224" t="s">
        <v>815</v>
      </c>
      <c r="C77" s="225">
        <v>44994</v>
      </c>
      <c r="D77" s="226">
        <v>45669</v>
      </c>
      <c r="E77" s="227">
        <v>5.8000000000000003E-2</v>
      </c>
      <c r="F77" s="228"/>
      <c r="G77" s="228"/>
      <c r="H77" s="229">
        <v>4409200000</v>
      </c>
      <c r="I77" s="230" t="s">
        <v>821</v>
      </c>
      <c r="J77" s="164"/>
    </row>
    <row r="78" spans="1:10" x14ac:dyDescent="0.25">
      <c r="A78" s="240"/>
      <c r="B78" s="185" t="s">
        <v>828</v>
      </c>
      <c r="C78" s="186"/>
      <c r="D78" s="241"/>
      <c r="E78" s="242"/>
      <c r="F78" s="243"/>
      <c r="G78" s="243"/>
      <c r="H78" s="244">
        <f>SUM(H53:H77)</f>
        <v>94989220510</v>
      </c>
      <c r="I78" s="245"/>
      <c r="J78" s="164"/>
    </row>
    <row r="79" spans="1:10" x14ac:dyDescent="0.25">
      <c r="A79" s="246" t="s">
        <v>829</v>
      </c>
      <c r="B79" s="232" t="s">
        <v>830</v>
      </c>
      <c r="C79" s="233">
        <v>44250</v>
      </c>
      <c r="D79" s="234">
        <v>45345</v>
      </c>
      <c r="E79" s="235">
        <v>2.8000000000000001E-2</v>
      </c>
      <c r="F79" s="228"/>
      <c r="G79" s="235">
        <v>3.0360000000000002E-2</v>
      </c>
      <c r="H79" s="247">
        <v>4000000000</v>
      </c>
      <c r="I79" s="237" t="s">
        <v>831</v>
      </c>
      <c r="J79" s="164"/>
    </row>
    <row r="80" spans="1:10" x14ac:dyDescent="0.25">
      <c r="A80" s="248" t="s">
        <v>829</v>
      </c>
      <c r="B80" s="232" t="s">
        <v>832</v>
      </c>
      <c r="C80" s="233">
        <v>44300</v>
      </c>
      <c r="D80" s="234">
        <v>45345</v>
      </c>
      <c r="E80" s="235">
        <v>2.8000000000000001E-2</v>
      </c>
      <c r="F80" s="228"/>
      <c r="G80" s="235">
        <v>2.9399999999999999E-2</v>
      </c>
      <c r="H80" s="247">
        <v>3000000000</v>
      </c>
      <c r="I80" s="237" t="s">
        <v>831</v>
      </c>
      <c r="J80" s="164"/>
    </row>
    <row r="81" spans="1:10" x14ac:dyDescent="0.25">
      <c r="A81" s="246" t="s">
        <v>829</v>
      </c>
      <c r="B81" s="232" t="s">
        <v>832</v>
      </c>
      <c r="C81" s="233">
        <v>44370</v>
      </c>
      <c r="D81" s="234">
        <v>45345</v>
      </c>
      <c r="E81" s="235">
        <v>2.8000000000000001E-2</v>
      </c>
      <c r="F81" s="228"/>
      <c r="G81" s="235">
        <v>2.443E-2</v>
      </c>
      <c r="H81" s="247">
        <v>4025000000</v>
      </c>
      <c r="I81" s="237" t="s">
        <v>831</v>
      </c>
      <c r="J81" s="164"/>
    </row>
    <row r="82" spans="1:10" x14ac:dyDescent="0.25">
      <c r="A82" s="248" t="s">
        <v>829</v>
      </c>
      <c r="B82" s="232" t="s">
        <v>832</v>
      </c>
      <c r="C82" s="233">
        <v>44433</v>
      </c>
      <c r="D82" s="234">
        <v>45345</v>
      </c>
      <c r="E82" s="235">
        <v>2.8000000000000001E-2</v>
      </c>
      <c r="F82" s="228"/>
      <c r="G82" s="235">
        <v>2.6200000000000001E-2</v>
      </c>
      <c r="H82" s="247">
        <v>4025000000</v>
      </c>
      <c r="I82" s="237" t="s">
        <v>831</v>
      </c>
      <c r="J82" s="164"/>
    </row>
    <row r="83" spans="1:10" x14ac:dyDescent="0.25">
      <c r="A83" s="246" t="s">
        <v>829</v>
      </c>
      <c r="B83" s="232" t="s">
        <v>832</v>
      </c>
      <c r="C83" s="233">
        <v>44496</v>
      </c>
      <c r="D83" s="234">
        <v>45345</v>
      </c>
      <c r="E83" s="235">
        <v>2.8000000000000001E-2</v>
      </c>
      <c r="F83" s="228"/>
      <c r="G83" s="235">
        <v>2.5770000000000001E-2</v>
      </c>
      <c r="H83" s="247">
        <v>3450000000</v>
      </c>
      <c r="I83" s="237" t="s">
        <v>831</v>
      </c>
      <c r="J83" s="164"/>
    </row>
    <row r="84" spans="1:10" x14ac:dyDescent="0.25">
      <c r="A84" s="248" t="s">
        <v>829</v>
      </c>
      <c r="B84" s="232" t="s">
        <v>832</v>
      </c>
      <c r="C84" s="233">
        <v>44552</v>
      </c>
      <c r="D84" s="234">
        <v>45345</v>
      </c>
      <c r="E84" s="235">
        <v>2.8000000000000001E-2</v>
      </c>
      <c r="F84" s="228"/>
      <c r="G84" s="235">
        <v>2.5420000000000002E-2</v>
      </c>
      <c r="H84" s="247">
        <v>3000000000</v>
      </c>
      <c r="I84" s="237" t="s">
        <v>831</v>
      </c>
      <c r="J84" s="164"/>
    </row>
    <row r="85" spans="1:10" x14ac:dyDescent="0.25">
      <c r="A85" s="246" t="s">
        <v>833</v>
      </c>
      <c r="B85" s="232" t="s">
        <v>834</v>
      </c>
      <c r="C85" s="233">
        <v>44615</v>
      </c>
      <c r="D85" s="234">
        <v>45711</v>
      </c>
      <c r="E85" s="235">
        <v>2.8000000000000001E-2</v>
      </c>
      <c r="F85" s="228"/>
      <c r="G85" s="235">
        <v>2.8389999999999999E-2</v>
      </c>
      <c r="H85" s="247">
        <v>10000000000</v>
      </c>
      <c r="I85" s="237" t="s">
        <v>831</v>
      </c>
      <c r="J85" s="164"/>
    </row>
    <row r="86" spans="1:10" x14ac:dyDescent="0.25">
      <c r="A86" s="248" t="s">
        <v>833</v>
      </c>
      <c r="B86" s="232" t="s">
        <v>832</v>
      </c>
      <c r="C86" s="233">
        <v>44679</v>
      </c>
      <c r="D86" s="234">
        <v>45711</v>
      </c>
      <c r="E86" s="235">
        <v>2.8000000000000001E-2</v>
      </c>
      <c r="F86" s="228"/>
      <c r="G86" s="235">
        <v>3.2779999999999997E-2</v>
      </c>
      <c r="H86" s="247">
        <v>2608000000</v>
      </c>
      <c r="I86" s="237" t="s">
        <v>831</v>
      </c>
      <c r="J86" s="164"/>
    </row>
    <row r="87" spans="1:10" x14ac:dyDescent="0.25">
      <c r="A87" s="246" t="s">
        <v>833</v>
      </c>
      <c r="B87" s="232" t="s">
        <v>832</v>
      </c>
      <c r="C87" s="233">
        <v>44734</v>
      </c>
      <c r="D87" s="234">
        <v>45711</v>
      </c>
      <c r="E87" s="235">
        <v>2.8000000000000001E-2</v>
      </c>
      <c r="F87" s="228"/>
      <c r="G87" s="235">
        <v>3.6740000000000002E-2</v>
      </c>
      <c r="H87" s="247">
        <v>1861000000</v>
      </c>
      <c r="I87" s="237" t="s">
        <v>831</v>
      </c>
      <c r="J87" s="164"/>
    </row>
    <row r="88" spans="1:10" x14ac:dyDescent="0.25">
      <c r="A88" s="248" t="s">
        <v>833</v>
      </c>
      <c r="B88" s="232" t="s">
        <v>832</v>
      </c>
      <c r="C88" s="233">
        <v>44798</v>
      </c>
      <c r="D88" s="234">
        <v>45711</v>
      </c>
      <c r="E88" s="235">
        <v>2.8000000000000001E-2</v>
      </c>
      <c r="F88" s="228"/>
      <c r="G88" s="235">
        <v>4.9369999999999997E-2</v>
      </c>
      <c r="H88" s="247">
        <v>2407100000</v>
      </c>
      <c r="I88" s="237" t="s">
        <v>831</v>
      </c>
      <c r="J88" s="164"/>
    </row>
    <row r="89" spans="1:10" x14ac:dyDescent="0.25">
      <c r="A89" s="246" t="s">
        <v>833</v>
      </c>
      <c r="B89" s="232" t="s">
        <v>832</v>
      </c>
      <c r="C89" s="233">
        <v>44861</v>
      </c>
      <c r="D89" s="234">
        <v>45711</v>
      </c>
      <c r="E89" s="235">
        <v>2.8000000000000001E-2</v>
      </c>
      <c r="F89" s="228"/>
      <c r="G89" s="235">
        <v>6.1449999999999998E-2</v>
      </c>
      <c r="H89" s="247">
        <v>842300000</v>
      </c>
      <c r="I89" s="237" t="s">
        <v>831</v>
      </c>
      <c r="J89" s="164"/>
    </row>
    <row r="90" spans="1:10" x14ac:dyDescent="0.25">
      <c r="A90" s="248" t="s">
        <v>833</v>
      </c>
      <c r="B90" s="232" t="s">
        <v>832</v>
      </c>
      <c r="C90" s="233">
        <v>44917</v>
      </c>
      <c r="D90" s="234">
        <v>45711</v>
      </c>
      <c r="E90" s="235">
        <v>2.8000000000000001E-2</v>
      </c>
      <c r="F90" s="228"/>
      <c r="G90" s="235">
        <v>6.2899999999999998E-2</v>
      </c>
      <c r="H90" s="247">
        <v>2000000000</v>
      </c>
      <c r="I90" s="237" t="s">
        <v>831</v>
      </c>
      <c r="J90" s="164"/>
    </row>
    <row r="91" spans="1:10" x14ac:dyDescent="0.25">
      <c r="A91" s="246" t="s">
        <v>835</v>
      </c>
      <c r="B91" s="232" t="s">
        <v>834</v>
      </c>
      <c r="C91" s="233">
        <v>44981</v>
      </c>
      <c r="D91" s="233">
        <v>46077</v>
      </c>
      <c r="E91" s="235">
        <v>0.05</v>
      </c>
      <c r="F91" s="228"/>
      <c r="G91" s="235">
        <v>4.9840000000000002E-2</v>
      </c>
      <c r="H91" s="247">
        <v>5598900000</v>
      </c>
      <c r="I91" s="237" t="s">
        <v>831</v>
      </c>
      <c r="J91" s="164"/>
    </row>
    <row r="92" spans="1:10" x14ac:dyDescent="0.25">
      <c r="A92" s="248" t="s">
        <v>835</v>
      </c>
      <c r="B92" s="232" t="s">
        <v>832</v>
      </c>
      <c r="C92" s="233">
        <v>45005</v>
      </c>
      <c r="D92" s="233">
        <v>46077</v>
      </c>
      <c r="E92" s="235">
        <v>0.05</v>
      </c>
      <c r="F92" s="228"/>
      <c r="G92" s="235">
        <v>4.6039999999999998E-2</v>
      </c>
      <c r="H92" s="247">
        <v>2300000000</v>
      </c>
      <c r="I92" s="237" t="s">
        <v>831</v>
      </c>
      <c r="J92" s="164"/>
    </row>
    <row r="93" spans="1:10" x14ac:dyDescent="0.25">
      <c r="A93" s="185"/>
      <c r="B93" s="185" t="s">
        <v>836</v>
      </c>
      <c r="C93" s="186"/>
      <c r="D93" s="241"/>
      <c r="E93" s="242"/>
      <c r="F93" s="249"/>
      <c r="G93" s="249"/>
      <c r="H93" s="244">
        <f>SUM(H79:H92)</f>
        <v>49117300000</v>
      </c>
      <c r="I93" s="245"/>
      <c r="J93" s="164"/>
    </row>
    <row r="94" spans="1:10" x14ac:dyDescent="0.25">
      <c r="A94" s="250"/>
      <c r="B94" s="166" t="s">
        <v>837</v>
      </c>
      <c r="C94" s="251"/>
      <c r="D94" s="208"/>
      <c r="E94" s="252"/>
      <c r="F94" s="253"/>
      <c r="G94" s="253"/>
      <c r="H94" s="254"/>
      <c r="I94" s="230"/>
      <c r="J94" s="164"/>
    </row>
    <row r="95" spans="1:10" x14ac:dyDescent="0.25">
      <c r="A95" s="246" t="s">
        <v>838</v>
      </c>
      <c r="B95" s="232" t="s">
        <v>839</v>
      </c>
      <c r="C95" s="233">
        <v>43223</v>
      </c>
      <c r="D95" s="234">
        <v>45049</v>
      </c>
      <c r="E95" s="235">
        <v>5.45E-2</v>
      </c>
      <c r="F95" s="228"/>
      <c r="G95" s="235"/>
      <c r="H95" s="247">
        <v>4993400000</v>
      </c>
      <c r="I95" s="237" t="s">
        <v>840</v>
      </c>
      <c r="J95" s="164"/>
    </row>
    <row r="96" spans="1:10" x14ac:dyDescent="0.25">
      <c r="A96" s="248" t="s">
        <v>841</v>
      </c>
      <c r="B96" s="232" t="s">
        <v>842</v>
      </c>
      <c r="C96" s="233">
        <v>43300</v>
      </c>
      <c r="D96" s="234">
        <v>45126</v>
      </c>
      <c r="E96" s="235">
        <v>5.2999999999999999E-2</v>
      </c>
      <c r="F96" s="228"/>
      <c r="G96" s="235">
        <v>5.1299999999999998E-2</v>
      </c>
      <c r="H96" s="247">
        <v>2999900000</v>
      </c>
      <c r="I96" s="237" t="s">
        <v>817</v>
      </c>
      <c r="J96" s="164"/>
    </row>
    <row r="97" spans="1:10" x14ac:dyDescent="0.25">
      <c r="A97" s="246" t="s">
        <v>841</v>
      </c>
      <c r="B97" s="232" t="s">
        <v>843</v>
      </c>
      <c r="C97" s="233">
        <v>43326</v>
      </c>
      <c r="D97" s="234">
        <v>45126</v>
      </c>
      <c r="E97" s="235">
        <v>5.2999999999999999E-2</v>
      </c>
      <c r="F97" s="228"/>
      <c r="G97" s="235">
        <v>4.8180000000000001E-2</v>
      </c>
      <c r="H97" s="247">
        <v>2300000000</v>
      </c>
      <c r="I97" s="237" t="s">
        <v>817</v>
      </c>
      <c r="J97" s="238"/>
    </row>
    <row r="98" spans="1:10" x14ac:dyDescent="0.25">
      <c r="A98" s="248" t="s">
        <v>841</v>
      </c>
      <c r="B98" s="232" t="s">
        <v>843</v>
      </c>
      <c r="C98" s="233">
        <v>43367</v>
      </c>
      <c r="D98" s="234">
        <v>45126</v>
      </c>
      <c r="E98" s="235">
        <v>5.2999999999999999E-2</v>
      </c>
      <c r="F98" s="228"/>
      <c r="G98" s="235">
        <v>4.7109999999999999E-2</v>
      </c>
      <c r="H98" s="247">
        <v>2000100000</v>
      </c>
      <c r="I98" s="237" t="s">
        <v>817</v>
      </c>
      <c r="J98" s="238"/>
    </row>
    <row r="99" spans="1:10" x14ac:dyDescent="0.25">
      <c r="A99" s="246" t="s">
        <v>841</v>
      </c>
      <c r="B99" s="232" t="s">
        <v>843</v>
      </c>
      <c r="C99" s="233">
        <v>43390</v>
      </c>
      <c r="D99" s="234">
        <v>45126</v>
      </c>
      <c r="E99" s="235">
        <v>5.2999999999999999E-2</v>
      </c>
      <c r="F99" s="228"/>
      <c r="G99" s="235">
        <v>4.6039999999999998E-2</v>
      </c>
      <c r="H99" s="247">
        <v>2000300000</v>
      </c>
      <c r="I99" s="237" t="s">
        <v>817</v>
      </c>
      <c r="J99" s="238"/>
    </row>
    <row r="100" spans="1:10" x14ac:dyDescent="0.25">
      <c r="A100" s="248" t="s">
        <v>841</v>
      </c>
      <c r="B100" s="232" t="s">
        <v>843</v>
      </c>
      <c r="C100" s="233">
        <v>43419</v>
      </c>
      <c r="D100" s="234">
        <v>45126</v>
      </c>
      <c r="E100" s="235">
        <v>5.2999999999999999E-2</v>
      </c>
      <c r="F100" s="228"/>
      <c r="G100" s="235">
        <v>4.428E-2</v>
      </c>
      <c r="H100" s="247">
        <v>2000000000</v>
      </c>
      <c r="I100" s="237" t="s">
        <v>817</v>
      </c>
      <c r="J100" s="238"/>
    </row>
    <row r="101" spans="1:10" x14ac:dyDescent="0.25">
      <c r="A101" s="246" t="s">
        <v>841</v>
      </c>
      <c r="B101" s="232" t="s">
        <v>843</v>
      </c>
      <c r="C101" s="233">
        <v>43447</v>
      </c>
      <c r="D101" s="234">
        <v>45126</v>
      </c>
      <c r="E101" s="235">
        <v>5.2999999999999999E-2</v>
      </c>
      <c r="F101" s="228"/>
      <c r="G101" s="235">
        <v>3.8010000000000002E-2</v>
      </c>
      <c r="H101" s="247">
        <v>2000000000</v>
      </c>
      <c r="I101" s="237" t="s">
        <v>817</v>
      </c>
      <c r="J101" s="238"/>
    </row>
    <row r="102" spans="1:10" x14ac:dyDescent="0.25">
      <c r="A102" s="248" t="s">
        <v>844</v>
      </c>
      <c r="B102" s="232" t="s">
        <v>842</v>
      </c>
      <c r="C102" s="233">
        <v>43495</v>
      </c>
      <c r="D102" s="234">
        <v>45321</v>
      </c>
      <c r="E102" s="235">
        <v>4.2000000000000003E-2</v>
      </c>
      <c r="F102" s="228"/>
      <c r="G102" s="235">
        <v>3.7400000000000003E-2</v>
      </c>
      <c r="H102" s="247">
        <v>4000000000</v>
      </c>
      <c r="I102" s="237" t="s">
        <v>821</v>
      </c>
      <c r="J102" s="238"/>
    </row>
    <row r="103" spans="1:10" x14ac:dyDescent="0.25">
      <c r="A103" s="246" t="s">
        <v>844</v>
      </c>
      <c r="B103" s="232" t="s">
        <v>843</v>
      </c>
      <c r="C103" s="233">
        <v>43551</v>
      </c>
      <c r="D103" s="234">
        <v>45321</v>
      </c>
      <c r="E103" s="235">
        <v>4.2000000000000003E-2</v>
      </c>
      <c r="F103" s="228"/>
      <c r="G103" s="235">
        <v>2.7320000000000001E-2</v>
      </c>
      <c r="H103" s="247">
        <v>3449900000</v>
      </c>
      <c r="I103" s="237" t="s">
        <v>821</v>
      </c>
      <c r="J103" s="238"/>
    </row>
    <row r="104" spans="1:10" x14ac:dyDescent="0.25">
      <c r="A104" s="248" t="s">
        <v>844</v>
      </c>
      <c r="B104" s="232" t="s">
        <v>843</v>
      </c>
      <c r="C104" s="233">
        <v>43612</v>
      </c>
      <c r="D104" s="234">
        <v>45321</v>
      </c>
      <c r="E104" s="235">
        <v>4.2000000000000003E-2</v>
      </c>
      <c r="F104" s="228"/>
      <c r="G104" s="235">
        <v>3.0159999999999999E-2</v>
      </c>
      <c r="H104" s="247">
        <v>3999900000</v>
      </c>
      <c r="I104" s="237" t="s">
        <v>821</v>
      </c>
      <c r="J104" s="238"/>
    </row>
    <row r="105" spans="1:10" x14ac:dyDescent="0.25">
      <c r="A105" s="246" t="s">
        <v>844</v>
      </c>
      <c r="B105" s="232" t="s">
        <v>843</v>
      </c>
      <c r="C105" s="233">
        <v>43663</v>
      </c>
      <c r="D105" s="234">
        <v>45321</v>
      </c>
      <c r="E105" s="235">
        <v>4.2000000000000003E-2</v>
      </c>
      <c r="F105" s="228"/>
      <c r="G105" s="235">
        <v>3.4320000000000003E-2</v>
      </c>
      <c r="H105" s="247">
        <v>2557900000</v>
      </c>
      <c r="I105" s="237" t="s">
        <v>821</v>
      </c>
      <c r="J105" s="238"/>
    </row>
    <row r="106" spans="1:10" x14ac:dyDescent="0.25">
      <c r="A106" s="248" t="s">
        <v>844</v>
      </c>
      <c r="B106" s="232" t="s">
        <v>843</v>
      </c>
      <c r="C106" s="233">
        <v>43728</v>
      </c>
      <c r="D106" s="234">
        <v>45321</v>
      </c>
      <c r="E106" s="235">
        <v>4.2000000000000003E-2</v>
      </c>
      <c r="F106" s="228"/>
      <c r="G106" s="235">
        <v>3.5369999999999999E-2</v>
      </c>
      <c r="H106" s="247">
        <v>3000000000</v>
      </c>
      <c r="I106" s="237" t="s">
        <v>821</v>
      </c>
      <c r="J106" s="238"/>
    </row>
    <row r="107" spans="1:10" x14ac:dyDescent="0.25">
      <c r="A107" s="246" t="s">
        <v>844</v>
      </c>
      <c r="B107" s="232" t="s">
        <v>843</v>
      </c>
      <c r="C107" s="233">
        <v>43782</v>
      </c>
      <c r="D107" s="234">
        <v>45321</v>
      </c>
      <c r="E107" s="235">
        <v>4.2000000000000003E-2</v>
      </c>
      <c r="F107" s="228"/>
      <c r="G107" s="235">
        <v>3.2410000000000001E-2</v>
      </c>
      <c r="H107" s="247">
        <v>3551100000</v>
      </c>
      <c r="I107" s="237" t="s">
        <v>821</v>
      </c>
      <c r="J107" s="238"/>
    </row>
    <row r="108" spans="1:10" x14ac:dyDescent="0.25">
      <c r="A108" s="248" t="s">
        <v>845</v>
      </c>
      <c r="B108" s="232" t="s">
        <v>842</v>
      </c>
      <c r="C108" s="233">
        <v>43916</v>
      </c>
      <c r="D108" s="234">
        <v>45742</v>
      </c>
      <c r="E108" s="235">
        <v>3.6999999999999998E-2</v>
      </c>
      <c r="F108" s="228"/>
      <c r="G108" s="235">
        <v>3.9669999999999997E-2</v>
      </c>
      <c r="H108" s="247">
        <v>3911000000</v>
      </c>
      <c r="I108" s="237" t="s">
        <v>846</v>
      </c>
      <c r="J108" s="238"/>
    </row>
    <row r="109" spans="1:10" x14ac:dyDescent="0.25">
      <c r="A109" s="246" t="s">
        <v>845</v>
      </c>
      <c r="B109" s="232" t="s">
        <v>843</v>
      </c>
      <c r="C109" s="233">
        <v>43977</v>
      </c>
      <c r="D109" s="234">
        <v>45742</v>
      </c>
      <c r="E109" s="235">
        <v>3.6999999999999998E-2</v>
      </c>
      <c r="F109" s="228"/>
      <c r="G109" s="235">
        <v>3.986E-2</v>
      </c>
      <c r="H109" s="247">
        <v>4438100000</v>
      </c>
      <c r="I109" s="237" t="s">
        <v>846</v>
      </c>
      <c r="J109" s="238"/>
    </row>
    <row r="110" spans="1:10" x14ac:dyDescent="0.25">
      <c r="A110" s="248" t="s">
        <v>845</v>
      </c>
      <c r="B110" s="232" t="s">
        <v>843</v>
      </c>
      <c r="C110" s="233">
        <v>44029</v>
      </c>
      <c r="D110" s="234">
        <v>45742</v>
      </c>
      <c r="E110" s="235">
        <v>3.6999999999999998E-2</v>
      </c>
      <c r="F110" s="228"/>
      <c r="G110" s="235">
        <v>3.6929999999999998E-2</v>
      </c>
      <c r="H110" s="247">
        <v>2933900000</v>
      </c>
      <c r="I110" s="237" t="s">
        <v>846</v>
      </c>
      <c r="J110" s="238"/>
    </row>
    <row r="111" spans="1:10" x14ac:dyDescent="0.25">
      <c r="A111" s="246" t="s">
        <v>845</v>
      </c>
      <c r="B111" s="232" t="s">
        <v>843</v>
      </c>
      <c r="C111" s="233">
        <v>44097</v>
      </c>
      <c r="D111" s="234">
        <v>45742</v>
      </c>
      <c r="E111" s="235">
        <v>3.6999999999999998E-2</v>
      </c>
      <c r="F111" s="228"/>
      <c r="G111" s="235">
        <v>4.045E-2</v>
      </c>
      <c r="H111" s="247">
        <v>3476400000</v>
      </c>
      <c r="I111" s="237" t="s">
        <v>846</v>
      </c>
      <c r="J111" s="238"/>
    </row>
    <row r="112" spans="1:10" x14ac:dyDescent="0.25">
      <c r="A112" s="248" t="s">
        <v>845</v>
      </c>
      <c r="B112" s="232" t="s">
        <v>843</v>
      </c>
      <c r="C112" s="233">
        <v>44161</v>
      </c>
      <c r="D112" s="234">
        <v>45742</v>
      </c>
      <c r="E112" s="235">
        <v>3.6999999999999998E-2</v>
      </c>
      <c r="F112" s="228"/>
      <c r="G112" s="235">
        <v>4.2000000000000003E-2</v>
      </c>
      <c r="H112" s="247">
        <v>3999900000</v>
      </c>
      <c r="I112" s="237" t="s">
        <v>846</v>
      </c>
      <c r="J112" s="238"/>
    </row>
    <row r="113" spans="1:17" x14ac:dyDescent="0.25">
      <c r="A113" s="246" t="s">
        <v>845</v>
      </c>
      <c r="B113" s="232" t="s">
        <v>843</v>
      </c>
      <c r="C113" s="233">
        <v>44223</v>
      </c>
      <c r="D113" s="234">
        <v>45742</v>
      </c>
      <c r="E113" s="235">
        <v>3.6999999999999998E-2</v>
      </c>
      <c r="F113" s="228"/>
      <c r="G113" s="235">
        <v>4.2200000000000001E-2</v>
      </c>
      <c r="H113" s="247">
        <v>2300000000</v>
      </c>
      <c r="I113" s="237" t="s">
        <v>846</v>
      </c>
      <c r="J113" s="238"/>
    </row>
    <row r="114" spans="1:17" x14ac:dyDescent="0.25">
      <c r="A114" s="248" t="s">
        <v>847</v>
      </c>
      <c r="B114" s="232" t="s">
        <v>842</v>
      </c>
      <c r="C114" s="233">
        <v>44281</v>
      </c>
      <c r="D114" s="234">
        <v>46107</v>
      </c>
      <c r="E114" s="235">
        <v>3.9E-2</v>
      </c>
      <c r="F114" s="228"/>
      <c r="G114" s="235">
        <v>3.875E-2</v>
      </c>
      <c r="H114" s="247">
        <v>3450000000</v>
      </c>
      <c r="I114" s="237" t="s">
        <v>846</v>
      </c>
      <c r="J114" s="238"/>
    </row>
    <row r="115" spans="1:17" x14ac:dyDescent="0.25">
      <c r="A115" s="246" t="s">
        <v>847</v>
      </c>
      <c r="B115" s="232" t="s">
        <v>843</v>
      </c>
      <c r="C115" s="233">
        <v>44342</v>
      </c>
      <c r="D115" s="234">
        <v>46107</v>
      </c>
      <c r="E115" s="235">
        <v>3.9E-2</v>
      </c>
      <c r="F115" s="228"/>
      <c r="G115" s="235">
        <v>3.5450000000000002E-2</v>
      </c>
      <c r="H115" s="247">
        <v>4600000000</v>
      </c>
      <c r="I115" s="237" t="s">
        <v>846</v>
      </c>
      <c r="J115" s="238"/>
    </row>
    <row r="116" spans="1:17" x14ac:dyDescent="0.25">
      <c r="A116" s="248" t="s">
        <v>847</v>
      </c>
      <c r="B116" s="232" t="s">
        <v>843</v>
      </c>
      <c r="C116" s="233">
        <v>44392</v>
      </c>
      <c r="D116" s="234">
        <v>46107</v>
      </c>
      <c r="E116" s="235">
        <v>3.9E-2</v>
      </c>
      <c r="F116" s="228"/>
      <c r="G116" s="235">
        <v>3.5139999999999998E-2</v>
      </c>
      <c r="H116" s="247">
        <v>4600000000</v>
      </c>
      <c r="I116" s="237" t="s">
        <v>846</v>
      </c>
      <c r="J116" s="238"/>
    </row>
    <row r="117" spans="1:17" x14ac:dyDescent="0.25">
      <c r="A117" s="246" t="s">
        <v>847</v>
      </c>
      <c r="B117" s="232" t="s">
        <v>843</v>
      </c>
      <c r="C117" s="233">
        <v>44461</v>
      </c>
      <c r="D117" s="234">
        <v>46107</v>
      </c>
      <c r="E117" s="235">
        <v>3.9E-2</v>
      </c>
      <c r="F117" s="228"/>
      <c r="G117" s="235">
        <v>3.4529999999999998E-2</v>
      </c>
      <c r="H117" s="247">
        <v>4600000000</v>
      </c>
      <c r="I117" s="237" t="s">
        <v>846</v>
      </c>
      <c r="J117" s="238"/>
    </row>
    <row r="118" spans="1:17" x14ac:dyDescent="0.25">
      <c r="A118" s="248" t="s">
        <v>847</v>
      </c>
      <c r="B118" s="232" t="s">
        <v>843</v>
      </c>
      <c r="C118" s="233">
        <v>44524</v>
      </c>
      <c r="D118" s="234">
        <v>46107</v>
      </c>
      <c r="E118" s="235">
        <v>3.9E-2</v>
      </c>
      <c r="F118" s="228"/>
      <c r="G118" s="235">
        <v>3.4669999999999999E-2</v>
      </c>
      <c r="H118" s="247">
        <v>4599900000</v>
      </c>
      <c r="I118" s="237" t="s">
        <v>846</v>
      </c>
      <c r="J118" s="238"/>
    </row>
    <row r="119" spans="1:17" x14ac:dyDescent="0.25">
      <c r="A119" s="246" t="s">
        <v>847</v>
      </c>
      <c r="B119" s="232" t="s">
        <v>843</v>
      </c>
      <c r="C119" s="233">
        <v>44589</v>
      </c>
      <c r="D119" s="234">
        <v>46107</v>
      </c>
      <c r="E119" s="235">
        <v>3.9E-2</v>
      </c>
      <c r="F119" s="228"/>
      <c r="G119" s="235">
        <v>3.3509999999999998E-2</v>
      </c>
      <c r="H119" s="247">
        <v>4600000000</v>
      </c>
      <c r="I119" s="237" t="s">
        <v>846</v>
      </c>
      <c r="J119" s="238"/>
    </row>
    <row r="120" spans="1:17" x14ac:dyDescent="0.25">
      <c r="A120" s="248" t="s">
        <v>848</v>
      </c>
      <c r="B120" s="232" t="s">
        <v>842</v>
      </c>
      <c r="C120" s="233">
        <v>44645</v>
      </c>
      <c r="D120" s="234">
        <v>46471</v>
      </c>
      <c r="E120" s="235">
        <v>3.32E-2</v>
      </c>
      <c r="F120" s="228"/>
      <c r="G120" s="235">
        <v>3.5619999999999999E-2</v>
      </c>
      <c r="H120" s="247">
        <v>1595700000</v>
      </c>
      <c r="I120" s="237" t="s">
        <v>846</v>
      </c>
      <c r="J120" s="238"/>
    </row>
    <row r="121" spans="1:17" x14ac:dyDescent="0.25">
      <c r="A121" s="246" t="s">
        <v>848</v>
      </c>
      <c r="B121" s="232" t="s">
        <v>843</v>
      </c>
      <c r="C121" s="233">
        <v>44707</v>
      </c>
      <c r="D121" s="234">
        <v>46471</v>
      </c>
      <c r="E121" s="235">
        <v>3.32E-2</v>
      </c>
      <c r="F121" s="228"/>
      <c r="G121" s="235">
        <v>3.9730000000000001E-2</v>
      </c>
      <c r="H121" s="247">
        <v>4251500000</v>
      </c>
      <c r="I121" s="237" t="s">
        <v>846</v>
      </c>
      <c r="J121" s="238"/>
    </row>
    <row r="122" spans="1:17" x14ac:dyDescent="0.25">
      <c r="A122" s="248" t="s">
        <v>848</v>
      </c>
      <c r="B122" s="232" t="s">
        <v>843</v>
      </c>
      <c r="C122" s="233">
        <v>44770</v>
      </c>
      <c r="D122" s="234">
        <v>46471</v>
      </c>
      <c r="E122" s="235">
        <v>3.32E-2</v>
      </c>
      <c r="F122" s="228"/>
      <c r="G122" s="235">
        <v>4.7469999999999998E-2</v>
      </c>
      <c r="H122" s="247">
        <v>2373400000</v>
      </c>
      <c r="I122" s="237" t="s">
        <v>846</v>
      </c>
      <c r="J122" s="238"/>
    </row>
    <row r="123" spans="1:17" x14ac:dyDescent="0.25">
      <c r="A123" s="246" t="s">
        <v>848</v>
      </c>
      <c r="B123" s="232" t="s">
        <v>843</v>
      </c>
      <c r="C123" s="233">
        <v>44826</v>
      </c>
      <c r="D123" s="234">
        <v>46471</v>
      </c>
      <c r="E123" s="235">
        <v>3.32E-2</v>
      </c>
      <c r="F123" s="228"/>
      <c r="G123" s="235">
        <v>6.2729999999999994E-2</v>
      </c>
      <c r="H123" s="247">
        <v>736800000</v>
      </c>
      <c r="I123" s="237" t="s">
        <v>846</v>
      </c>
      <c r="J123" s="238"/>
    </row>
    <row r="124" spans="1:17" x14ac:dyDescent="0.25">
      <c r="A124" s="248" t="s">
        <v>848</v>
      </c>
      <c r="B124" s="232" t="s">
        <v>843</v>
      </c>
      <c r="C124" s="233">
        <v>44875</v>
      </c>
      <c r="D124" s="234">
        <v>46471</v>
      </c>
      <c r="E124" s="235">
        <v>3.32E-2</v>
      </c>
      <c r="F124" s="228"/>
      <c r="G124" s="235">
        <v>7.6869999999999994E-2</v>
      </c>
      <c r="H124" s="247">
        <v>2116800000</v>
      </c>
      <c r="I124" s="237" t="s">
        <v>846</v>
      </c>
      <c r="J124" s="238"/>
    </row>
    <row r="125" spans="1:17" x14ac:dyDescent="0.25">
      <c r="A125" s="246" t="s">
        <v>848</v>
      </c>
      <c r="B125" s="232" t="s">
        <v>843</v>
      </c>
      <c r="C125" s="233">
        <v>44951</v>
      </c>
      <c r="D125" s="234">
        <v>46471</v>
      </c>
      <c r="E125" s="235">
        <v>3.32E-2</v>
      </c>
      <c r="F125" s="228"/>
      <c r="G125" s="235">
        <v>6.0729999999999999E-2</v>
      </c>
      <c r="H125" s="247">
        <v>2875000000</v>
      </c>
      <c r="I125" s="237" t="s">
        <v>846</v>
      </c>
      <c r="J125" s="238"/>
      <c r="Q125" s="218"/>
    </row>
    <row r="126" spans="1:17" x14ac:dyDescent="0.25">
      <c r="A126" s="248" t="s">
        <v>849</v>
      </c>
      <c r="B126" s="232" t="s">
        <v>842</v>
      </c>
      <c r="C126" s="233">
        <v>44970</v>
      </c>
      <c r="D126" s="234">
        <v>46796</v>
      </c>
      <c r="E126" s="235">
        <v>0.06</v>
      </c>
      <c r="F126" s="228"/>
      <c r="G126" s="235">
        <v>5.4609999999999999E-2</v>
      </c>
      <c r="H126" s="247">
        <v>3450000000</v>
      </c>
      <c r="I126" s="237" t="s">
        <v>831</v>
      </c>
      <c r="J126" s="238"/>
      <c r="Q126" s="218"/>
    </row>
    <row r="127" spans="1:17" x14ac:dyDescent="0.25">
      <c r="A127" s="246" t="s">
        <v>849</v>
      </c>
      <c r="B127" s="232" t="s">
        <v>843</v>
      </c>
      <c r="C127" s="233">
        <v>45008</v>
      </c>
      <c r="D127" s="234">
        <v>46796</v>
      </c>
      <c r="E127" s="235">
        <v>0.06</v>
      </c>
      <c r="F127" s="228"/>
      <c r="G127" s="235">
        <v>4.8410000000000002E-2</v>
      </c>
      <c r="H127" s="247">
        <v>3449900000</v>
      </c>
      <c r="I127" s="237" t="s">
        <v>831</v>
      </c>
      <c r="J127" s="238"/>
      <c r="Q127" s="218"/>
    </row>
    <row r="128" spans="1:17" x14ac:dyDescent="0.25">
      <c r="A128" s="185"/>
      <c r="B128" s="185" t="s">
        <v>850</v>
      </c>
      <c r="C128" s="186"/>
      <c r="D128" s="241"/>
      <c r="E128" s="242"/>
      <c r="F128" s="249"/>
      <c r="G128" s="249"/>
      <c r="H128" s="244">
        <f>SUM(H94:H127)</f>
        <v>107210800000</v>
      </c>
      <c r="I128" s="245"/>
      <c r="J128" s="238"/>
      <c r="Q128" s="218"/>
    </row>
    <row r="129" spans="1:10" x14ac:dyDescent="0.25">
      <c r="A129" s="255"/>
      <c r="B129" s="256" t="s">
        <v>837</v>
      </c>
      <c r="C129" s="251"/>
      <c r="D129" s="208"/>
      <c r="E129" s="252"/>
      <c r="F129" s="257"/>
      <c r="G129" s="257"/>
      <c r="H129" s="258"/>
      <c r="I129" s="230"/>
      <c r="J129" s="238"/>
    </row>
    <row r="130" spans="1:10" x14ac:dyDescent="0.25">
      <c r="A130" s="223" t="s">
        <v>851</v>
      </c>
      <c r="B130" s="224" t="s">
        <v>852</v>
      </c>
      <c r="C130" s="259">
        <v>42628</v>
      </c>
      <c r="D130" s="260">
        <v>45184</v>
      </c>
      <c r="E130" s="252">
        <v>4.8899999999999999E-2</v>
      </c>
      <c r="F130" s="261"/>
      <c r="G130" s="261"/>
      <c r="H130" s="254">
        <v>2309000000</v>
      </c>
      <c r="I130" s="230" t="s">
        <v>853</v>
      </c>
      <c r="J130" s="238"/>
    </row>
    <row r="131" spans="1:10" x14ac:dyDescent="0.25">
      <c r="A131" s="231" t="s">
        <v>851</v>
      </c>
      <c r="B131" s="224" t="s">
        <v>852</v>
      </c>
      <c r="C131" s="262">
        <v>42711</v>
      </c>
      <c r="D131" s="263">
        <v>45184</v>
      </c>
      <c r="E131" s="252">
        <v>4.8899999999999999E-2</v>
      </c>
      <c r="F131" s="261"/>
      <c r="G131" s="261"/>
      <c r="H131" s="254">
        <v>995900000</v>
      </c>
      <c r="I131" s="230" t="s">
        <v>853</v>
      </c>
      <c r="J131" s="238"/>
    </row>
    <row r="132" spans="1:10" x14ac:dyDescent="0.25">
      <c r="A132" s="223" t="s">
        <v>854</v>
      </c>
      <c r="B132" s="224" t="s">
        <v>852</v>
      </c>
      <c r="C132" s="264">
        <v>42797</v>
      </c>
      <c r="D132" s="265">
        <v>45354</v>
      </c>
      <c r="E132" s="252">
        <v>5.2400000000000002E-2</v>
      </c>
      <c r="F132" s="261"/>
      <c r="G132" s="261"/>
      <c r="H132" s="254">
        <v>2500000000</v>
      </c>
      <c r="I132" s="230" t="s">
        <v>846</v>
      </c>
      <c r="J132" s="164"/>
    </row>
    <row r="133" spans="1:10" x14ac:dyDescent="0.25">
      <c r="A133" s="231" t="s">
        <v>854</v>
      </c>
      <c r="B133" s="224" t="s">
        <v>852</v>
      </c>
      <c r="C133" s="264">
        <v>42797</v>
      </c>
      <c r="D133" s="265">
        <v>45354</v>
      </c>
      <c r="E133" s="252">
        <v>5.2400000000000002E-2</v>
      </c>
      <c r="F133" s="261"/>
      <c r="G133" s="261"/>
      <c r="H133" s="254">
        <v>1500000000</v>
      </c>
      <c r="I133" s="230" t="s">
        <v>846</v>
      </c>
      <c r="J133" s="164"/>
    </row>
    <row r="134" spans="1:10" x14ac:dyDescent="0.25">
      <c r="A134" s="223" t="s">
        <v>855</v>
      </c>
      <c r="B134" s="224" t="s">
        <v>852</v>
      </c>
      <c r="C134" s="264">
        <v>42887</v>
      </c>
      <c r="D134" s="264">
        <v>45444</v>
      </c>
      <c r="E134" s="252">
        <v>5.3900000000000003E-2</v>
      </c>
      <c r="F134" s="261"/>
      <c r="G134" s="261"/>
      <c r="H134" s="254">
        <v>3821200000</v>
      </c>
      <c r="I134" s="230" t="s">
        <v>856</v>
      </c>
      <c r="J134" s="164"/>
    </row>
    <row r="135" spans="1:10" x14ac:dyDescent="0.25">
      <c r="A135" s="231" t="s">
        <v>855</v>
      </c>
      <c r="B135" s="224" t="s">
        <v>852</v>
      </c>
      <c r="C135" s="264">
        <v>43075</v>
      </c>
      <c r="D135" s="264">
        <v>45444</v>
      </c>
      <c r="E135" s="252">
        <v>5.3900000000000003E-2</v>
      </c>
      <c r="F135" s="261"/>
      <c r="G135" s="261"/>
      <c r="H135" s="254">
        <v>615800000</v>
      </c>
      <c r="I135" s="230" t="s">
        <v>856</v>
      </c>
      <c r="J135" s="164"/>
    </row>
    <row r="136" spans="1:10" x14ac:dyDescent="0.25">
      <c r="A136" s="223" t="s">
        <v>857</v>
      </c>
      <c r="B136" s="224" t="s">
        <v>852</v>
      </c>
      <c r="C136" s="264">
        <v>43160</v>
      </c>
      <c r="D136" s="264">
        <v>45717</v>
      </c>
      <c r="E136" s="227">
        <v>5.8599999999999999E-2</v>
      </c>
      <c r="F136" s="261"/>
      <c r="G136" s="261"/>
      <c r="H136" s="254">
        <v>3367800000</v>
      </c>
      <c r="I136" s="230" t="s">
        <v>846</v>
      </c>
      <c r="J136" s="164"/>
    </row>
    <row r="137" spans="1:10" x14ac:dyDescent="0.25">
      <c r="A137" s="231" t="s">
        <v>858</v>
      </c>
      <c r="B137" s="224" t="s">
        <v>852</v>
      </c>
      <c r="C137" s="264">
        <v>43262</v>
      </c>
      <c r="D137" s="264">
        <v>45819</v>
      </c>
      <c r="E137" s="227">
        <v>5.7799999999999997E-2</v>
      </c>
      <c r="F137" s="261"/>
      <c r="G137" s="261"/>
      <c r="H137" s="254">
        <v>3000000000</v>
      </c>
      <c r="I137" s="230" t="s">
        <v>856</v>
      </c>
      <c r="J137" s="164"/>
    </row>
    <row r="138" spans="1:10" x14ac:dyDescent="0.25">
      <c r="A138" s="223" t="s">
        <v>858</v>
      </c>
      <c r="B138" s="224" t="s">
        <v>852</v>
      </c>
      <c r="C138" s="264">
        <v>43357</v>
      </c>
      <c r="D138" s="264">
        <v>45819</v>
      </c>
      <c r="E138" s="227">
        <v>5.7799999999999997E-2</v>
      </c>
      <c r="F138" s="261"/>
      <c r="G138" s="261"/>
      <c r="H138" s="254">
        <v>2500000000</v>
      </c>
      <c r="I138" s="230" t="s">
        <v>856</v>
      </c>
      <c r="J138" s="164"/>
    </row>
    <row r="139" spans="1:10" x14ac:dyDescent="0.25">
      <c r="A139" s="231" t="s">
        <v>858</v>
      </c>
      <c r="B139" s="224" t="s">
        <v>852</v>
      </c>
      <c r="C139" s="264">
        <v>43439</v>
      </c>
      <c r="D139" s="264">
        <v>45819</v>
      </c>
      <c r="E139" s="227">
        <v>5.7799999999999997E-2</v>
      </c>
      <c r="F139" s="261"/>
      <c r="G139" s="261"/>
      <c r="H139" s="254">
        <v>1250700000</v>
      </c>
      <c r="I139" s="230" t="s">
        <v>856</v>
      </c>
      <c r="J139" s="164"/>
    </row>
    <row r="140" spans="1:10" x14ac:dyDescent="0.25">
      <c r="A140" s="223" t="s">
        <v>859</v>
      </c>
      <c r="B140" s="224" t="s">
        <v>852</v>
      </c>
      <c r="C140" s="264">
        <v>43537</v>
      </c>
      <c r="D140" s="264">
        <v>46094</v>
      </c>
      <c r="E140" s="227">
        <v>3.7499999999999999E-2</v>
      </c>
      <c r="F140" s="261"/>
      <c r="G140" s="261"/>
      <c r="H140" s="254">
        <v>3000000000</v>
      </c>
      <c r="I140" s="230" t="s">
        <v>846</v>
      </c>
      <c r="J140" s="164"/>
    </row>
    <row r="141" spans="1:10" x14ac:dyDescent="0.25">
      <c r="A141" s="231" t="s">
        <v>859</v>
      </c>
      <c r="B141" s="224" t="s">
        <v>852</v>
      </c>
      <c r="C141" s="264">
        <v>43634</v>
      </c>
      <c r="D141" s="264">
        <v>46094</v>
      </c>
      <c r="E141" s="227">
        <v>3.7499999999999999E-2</v>
      </c>
      <c r="F141" s="261"/>
      <c r="G141" s="261"/>
      <c r="H141" s="254">
        <v>3000000000</v>
      </c>
      <c r="I141" s="230" t="s">
        <v>846</v>
      </c>
      <c r="J141" s="164"/>
    </row>
    <row r="142" spans="1:10" x14ac:dyDescent="0.25">
      <c r="A142" s="223" t="s">
        <v>860</v>
      </c>
      <c r="B142" s="224" t="s">
        <v>852</v>
      </c>
      <c r="C142" s="264">
        <v>43720</v>
      </c>
      <c r="D142" s="264">
        <v>46277</v>
      </c>
      <c r="E142" s="227">
        <v>4.19E-2</v>
      </c>
      <c r="F142" s="261"/>
      <c r="G142" s="261"/>
      <c r="H142" s="254">
        <v>3000000000</v>
      </c>
      <c r="I142" s="230" t="s">
        <v>853</v>
      </c>
      <c r="J142" s="164"/>
    </row>
    <row r="143" spans="1:10" x14ac:dyDescent="0.25">
      <c r="A143" s="231" t="s">
        <v>860</v>
      </c>
      <c r="B143" s="224" t="s">
        <v>861</v>
      </c>
      <c r="C143" s="264">
        <v>43803</v>
      </c>
      <c r="D143" s="264">
        <v>46277</v>
      </c>
      <c r="E143" s="227">
        <v>4.19E-2</v>
      </c>
      <c r="F143" s="261"/>
      <c r="G143" s="261"/>
      <c r="H143" s="254">
        <v>2500000000</v>
      </c>
      <c r="I143" s="230" t="s">
        <v>853</v>
      </c>
      <c r="J143" s="164"/>
    </row>
    <row r="144" spans="1:10" x14ac:dyDescent="0.25">
      <c r="A144" s="223" t="s">
        <v>862</v>
      </c>
      <c r="B144" s="224" t="s">
        <v>852</v>
      </c>
      <c r="C144" s="264">
        <v>43903</v>
      </c>
      <c r="D144" s="264">
        <v>46459</v>
      </c>
      <c r="E144" s="227">
        <v>4.0800000000000003E-2</v>
      </c>
      <c r="F144" s="261"/>
      <c r="G144" s="253"/>
      <c r="H144" s="254">
        <v>5076400000</v>
      </c>
      <c r="I144" s="230" t="s">
        <v>846</v>
      </c>
      <c r="J144" s="164"/>
    </row>
    <row r="145" spans="1:10" x14ac:dyDescent="0.25">
      <c r="A145" s="231" t="s">
        <v>862</v>
      </c>
      <c r="B145" s="224" t="s">
        <v>861</v>
      </c>
      <c r="C145" s="264">
        <v>43997</v>
      </c>
      <c r="D145" s="264">
        <v>46459</v>
      </c>
      <c r="E145" s="227">
        <v>4.0800000000000003E-2</v>
      </c>
      <c r="F145" s="261"/>
      <c r="G145" s="261"/>
      <c r="H145" s="254">
        <v>3000000000</v>
      </c>
      <c r="I145" s="230" t="s">
        <v>846</v>
      </c>
      <c r="J145" s="164"/>
    </row>
    <row r="146" spans="1:10" x14ac:dyDescent="0.25">
      <c r="A146" s="223" t="s">
        <v>863</v>
      </c>
      <c r="B146" s="224" t="s">
        <v>852</v>
      </c>
      <c r="C146" s="264">
        <v>44084</v>
      </c>
      <c r="D146" s="264">
        <v>46640</v>
      </c>
      <c r="E146" s="227">
        <v>4.3799999999999999E-2</v>
      </c>
      <c r="F146" s="261"/>
      <c r="G146" s="253"/>
      <c r="H146" s="254">
        <v>5000000000</v>
      </c>
      <c r="I146" s="230" t="s">
        <v>853</v>
      </c>
      <c r="J146" s="164"/>
    </row>
    <row r="147" spans="1:10" x14ac:dyDescent="0.25">
      <c r="A147" s="231" t="s">
        <v>863</v>
      </c>
      <c r="B147" s="224" t="s">
        <v>861</v>
      </c>
      <c r="C147" s="264">
        <v>44181</v>
      </c>
      <c r="D147" s="264">
        <v>46640</v>
      </c>
      <c r="E147" s="227">
        <v>4.3799999999999999E-2</v>
      </c>
      <c r="F147" s="261"/>
      <c r="G147" s="261"/>
      <c r="H147" s="254">
        <v>3827200000</v>
      </c>
      <c r="I147" s="230" t="s">
        <v>853</v>
      </c>
      <c r="J147" s="164"/>
    </row>
    <row r="148" spans="1:10" x14ac:dyDescent="0.25">
      <c r="A148" s="223" t="s">
        <v>864</v>
      </c>
      <c r="B148" s="224" t="s">
        <v>852</v>
      </c>
      <c r="C148" s="264">
        <v>44267</v>
      </c>
      <c r="D148" s="264">
        <v>46824</v>
      </c>
      <c r="E148" s="227">
        <v>4.2500000000000003E-2</v>
      </c>
      <c r="F148" s="261"/>
      <c r="G148" s="253"/>
      <c r="H148" s="254">
        <v>3450000000</v>
      </c>
      <c r="I148" s="230" t="s">
        <v>846</v>
      </c>
      <c r="J148" s="164"/>
    </row>
    <row r="149" spans="1:10" x14ac:dyDescent="0.25">
      <c r="A149" s="231" t="s">
        <v>864</v>
      </c>
      <c r="B149" s="224" t="s">
        <v>861</v>
      </c>
      <c r="C149" s="264">
        <v>44363</v>
      </c>
      <c r="D149" s="264">
        <v>46824</v>
      </c>
      <c r="E149" s="227">
        <v>4.2500000000000003E-2</v>
      </c>
      <c r="F149" s="261"/>
      <c r="G149" s="261"/>
      <c r="H149" s="254">
        <v>4881100000</v>
      </c>
      <c r="I149" s="230" t="s">
        <v>846</v>
      </c>
      <c r="J149" s="164"/>
    </row>
    <row r="150" spans="1:10" x14ac:dyDescent="0.25">
      <c r="A150" s="223" t="s">
        <v>865</v>
      </c>
      <c r="B150" s="224" t="s">
        <v>852</v>
      </c>
      <c r="C150" s="264">
        <v>44454</v>
      </c>
      <c r="D150" s="264">
        <v>47011</v>
      </c>
      <c r="E150" s="227">
        <v>4.0099999999999997E-2</v>
      </c>
      <c r="F150" s="261"/>
      <c r="G150" s="253"/>
      <c r="H150" s="254">
        <v>5750000000</v>
      </c>
      <c r="I150" s="230" t="s">
        <v>853</v>
      </c>
      <c r="J150" s="164"/>
    </row>
    <row r="151" spans="1:10" x14ac:dyDescent="0.25">
      <c r="A151" s="231" t="s">
        <v>865</v>
      </c>
      <c r="B151" s="224" t="s">
        <v>861</v>
      </c>
      <c r="C151" s="264">
        <v>44539</v>
      </c>
      <c r="D151" s="264">
        <v>47011</v>
      </c>
      <c r="E151" s="227">
        <v>4.0099999999999997E-2</v>
      </c>
      <c r="F151" s="261"/>
      <c r="G151" s="261"/>
      <c r="H151" s="254">
        <v>3999900000</v>
      </c>
      <c r="I151" s="230" t="s">
        <v>853</v>
      </c>
      <c r="J151" s="164"/>
    </row>
    <row r="152" spans="1:10" x14ac:dyDescent="0.25">
      <c r="A152" s="223" t="s">
        <v>866</v>
      </c>
      <c r="B152" s="224" t="s">
        <v>852</v>
      </c>
      <c r="C152" s="264">
        <v>44638</v>
      </c>
      <c r="D152" s="264">
        <v>47195</v>
      </c>
      <c r="E152" s="227">
        <v>4.2299999999999997E-2</v>
      </c>
      <c r="F152" s="261"/>
      <c r="G152" s="253"/>
      <c r="H152" s="254">
        <v>3464300000</v>
      </c>
      <c r="I152" s="230" t="s">
        <v>846</v>
      </c>
      <c r="J152" s="164"/>
    </row>
    <row r="153" spans="1:10" x14ac:dyDescent="0.25">
      <c r="A153" s="231" t="s">
        <v>866</v>
      </c>
      <c r="B153" s="224" t="s">
        <v>861</v>
      </c>
      <c r="C153" s="264">
        <v>44727</v>
      </c>
      <c r="D153" s="264">
        <v>47195</v>
      </c>
      <c r="E153" s="227">
        <v>4.2299999999999997E-2</v>
      </c>
      <c r="F153" s="261"/>
      <c r="G153" s="261"/>
      <c r="H153" s="254">
        <v>3496100000</v>
      </c>
      <c r="I153" s="230" t="s">
        <v>846</v>
      </c>
      <c r="J153" s="164"/>
    </row>
    <row r="154" spans="1:10" x14ac:dyDescent="0.25">
      <c r="A154" s="223" t="s">
        <v>867</v>
      </c>
      <c r="B154" s="224" t="s">
        <v>852</v>
      </c>
      <c r="C154" s="264">
        <v>44820</v>
      </c>
      <c r="D154" s="264">
        <v>47377</v>
      </c>
      <c r="E154" s="227">
        <v>6.88E-2</v>
      </c>
      <c r="F154" s="261"/>
      <c r="G154" s="253"/>
      <c r="H154" s="254">
        <v>2625700000</v>
      </c>
      <c r="I154" s="230" t="s">
        <v>853</v>
      </c>
      <c r="J154" s="164"/>
    </row>
    <row r="155" spans="1:10" x14ac:dyDescent="0.25">
      <c r="A155" s="231" t="s">
        <v>867</v>
      </c>
      <c r="B155" s="224" t="s">
        <v>861</v>
      </c>
      <c r="C155" s="264">
        <v>44911</v>
      </c>
      <c r="D155" s="264">
        <v>47377</v>
      </c>
      <c r="E155" s="227">
        <v>6.88E-2</v>
      </c>
      <c r="F155" s="261"/>
      <c r="G155" s="261"/>
      <c r="H155" s="254">
        <v>3000000000</v>
      </c>
      <c r="I155" s="230" t="s">
        <v>853</v>
      </c>
      <c r="J155" s="164"/>
    </row>
    <row r="156" spans="1:10" x14ac:dyDescent="0.25">
      <c r="A156" s="223" t="s">
        <v>868</v>
      </c>
      <c r="B156" s="224" t="s">
        <v>852</v>
      </c>
      <c r="C156" s="264">
        <v>44965</v>
      </c>
      <c r="D156" s="264">
        <v>47522</v>
      </c>
      <c r="E156" s="227">
        <v>0.06</v>
      </c>
      <c r="F156" s="261"/>
      <c r="G156" s="253"/>
      <c r="H156" s="254">
        <v>1724900000</v>
      </c>
      <c r="I156" s="230" t="s">
        <v>831</v>
      </c>
      <c r="J156" s="164"/>
    </row>
    <row r="157" spans="1:10" x14ac:dyDescent="0.25">
      <c r="A157" s="231" t="s">
        <v>868</v>
      </c>
      <c r="B157" s="224" t="s">
        <v>861</v>
      </c>
      <c r="C157" s="264">
        <v>45002</v>
      </c>
      <c r="D157" s="264">
        <v>47522</v>
      </c>
      <c r="E157" s="227">
        <v>0.06</v>
      </c>
      <c r="F157" s="261"/>
      <c r="G157" s="261"/>
      <c r="H157" s="254">
        <v>1725000000</v>
      </c>
      <c r="I157" s="230" t="s">
        <v>831</v>
      </c>
      <c r="J157" s="164"/>
    </row>
    <row r="158" spans="1:10" x14ac:dyDescent="0.25">
      <c r="A158" s="266"/>
      <c r="B158" s="185" t="s">
        <v>869</v>
      </c>
      <c r="C158" s="186"/>
      <c r="D158" s="241"/>
      <c r="E158" s="242"/>
      <c r="F158" s="249"/>
      <c r="G158" s="249"/>
      <c r="H158" s="244">
        <f>SUM(H130:H157)</f>
        <v>84381000000</v>
      </c>
      <c r="I158" s="245"/>
      <c r="J158" s="164"/>
    </row>
    <row r="159" spans="1:10" x14ac:dyDescent="0.25">
      <c r="A159" s="231"/>
      <c r="B159" s="267" t="s">
        <v>837</v>
      </c>
      <c r="C159" s="251"/>
      <c r="D159" s="208"/>
      <c r="E159" s="252"/>
      <c r="F159" s="253"/>
      <c r="G159" s="253"/>
      <c r="H159" s="254"/>
      <c r="I159" s="230"/>
      <c r="J159" s="164"/>
    </row>
    <row r="160" spans="1:10" x14ac:dyDescent="0.25">
      <c r="A160" s="231" t="s">
        <v>870</v>
      </c>
      <c r="B160" s="224" t="s">
        <v>871</v>
      </c>
      <c r="C160" s="251">
        <v>41576</v>
      </c>
      <c r="D160" s="208">
        <v>45228</v>
      </c>
      <c r="E160" s="252">
        <v>9.2499999999999999E-2</v>
      </c>
      <c r="F160" s="253"/>
      <c r="G160" s="253"/>
      <c r="H160" s="254">
        <v>3924400000</v>
      </c>
      <c r="I160" s="230" t="s">
        <v>819</v>
      </c>
      <c r="J160" s="164"/>
    </row>
    <row r="161" spans="1:10" x14ac:dyDescent="0.25">
      <c r="A161" s="223" t="s">
        <v>872</v>
      </c>
      <c r="B161" s="224" t="s">
        <v>873</v>
      </c>
      <c r="C161" s="251">
        <v>41604</v>
      </c>
      <c r="D161" s="208">
        <v>45228</v>
      </c>
      <c r="E161" s="252">
        <v>9.2499999999999999E-2</v>
      </c>
      <c r="F161" s="253"/>
      <c r="G161" s="253"/>
      <c r="H161" s="254">
        <v>2300000000</v>
      </c>
      <c r="I161" s="230" t="s">
        <v>819</v>
      </c>
      <c r="J161" s="164"/>
    </row>
    <row r="162" spans="1:10" x14ac:dyDescent="0.25">
      <c r="A162" s="231" t="s">
        <v>874</v>
      </c>
      <c r="B162" s="224" t="s">
        <v>871</v>
      </c>
      <c r="C162" s="251">
        <v>41663</v>
      </c>
      <c r="D162" s="208">
        <v>45315</v>
      </c>
      <c r="E162" s="252">
        <v>9.2499999999999999E-2</v>
      </c>
      <c r="F162" s="253"/>
      <c r="G162" s="253"/>
      <c r="H162" s="254">
        <v>1505300000</v>
      </c>
      <c r="I162" s="230" t="s">
        <v>821</v>
      </c>
      <c r="J162" s="164"/>
    </row>
    <row r="163" spans="1:10" x14ac:dyDescent="0.25">
      <c r="A163" s="223" t="s">
        <v>875</v>
      </c>
      <c r="B163" s="224" t="s">
        <v>871</v>
      </c>
      <c r="C163" s="251">
        <v>41754</v>
      </c>
      <c r="D163" s="208">
        <v>45407</v>
      </c>
      <c r="E163" s="252">
        <v>9.3399999999999997E-2</v>
      </c>
      <c r="F163" s="253"/>
      <c r="G163" s="253"/>
      <c r="H163" s="254">
        <v>1452300000</v>
      </c>
      <c r="I163" s="230" t="s">
        <v>814</v>
      </c>
      <c r="J163" s="164"/>
    </row>
    <row r="164" spans="1:10" x14ac:dyDescent="0.25">
      <c r="A164" s="231" t="s">
        <v>876</v>
      </c>
      <c r="B164" s="224" t="s">
        <v>871</v>
      </c>
      <c r="C164" s="251">
        <v>41845</v>
      </c>
      <c r="D164" s="208">
        <v>45498</v>
      </c>
      <c r="E164" s="252">
        <v>9.2499999999999999E-2</v>
      </c>
      <c r="F164" s="253"/>
      <c r="G164" s="253"/>
      <c r="H164" s="254">
        <v>3800000000</v>
      </c>
      <c r="I164" s="230" t="s">
        <v>877</v>
      </c>
      <c r="J164" s="164"/>
    </row>
    <row r="165" spans="1:10" x14ac:dyDescent="0.25">
      <c r="A165" s="223" t="s">
        <v>878</v>
      </c>
      <c r="B165" s="224" t="s">
        <v>873</v>
      </c>
      <c r="C165" s="251">
        <v>41845</v>
      </c>
      <c r="D165" s="208">
        <v>45498</v>
      </c>
      <c r="E165" s="252">
        <v>9.2499999999999999E-2</v>
      </c>
      <c r="F165" s="253"/>
      <c r="G165" s="253"/>
      <c r="H165" s="254">
        <v>1607900000</v>
      </c>
      <c r="I165" s="230" t="s">
        <v>877</v>
      </c>
      <c r="J165" s="164"/>
    </row>
    <row r="166" spans="1:10" x14ac:dyDescent="0.25">
      <c r="A166" s="231" t="s">
        <v>879</v>
      </c>
      <c r="B166" s="224" t="s">
        <v>871</v>
      </c>
      <c r="C166" s="268">
        <v>41936</v>
      </c>
      <c r="D166" s="269">
        <v>45589</v>
      </c>
      <c r="E166" s="252">
        <v>9.2499999999999999E-2</v>
      </c>
      <c r="F166" s="253"/>
      <c r="G166" s="253"/>
      <c r="H166" s="254">
        <v>1500000000</v>
      </c>
      <c r="I166" s="230" t="s">
        <v>819</v>
      </c>
      <c r="J166" s="164"/>
    </row>
    <row r="167" spans="1:10" x14ac:dyDescent="0.25">
      <c r="A167" s="223" t="s">
        <v>880</v>
      </c>
      <c r="B167" s="224" t="s">
        <v>873</v>
      </c>
      <c r="C167" s="268">
        <v>41936</v>
      </c>
      <c r="D167" s="269">
        <v>45589</v>
      </c>
      <c r="E167" s="252">
        <v>9.2499999999999999E-2</v>
      </c>
      <c r="F167" s="253"/>
      <c r="G167" s="253"/>
      <c r="H167" s="254">
        <v>617100000</v>
      </c>
      <c r="I167" s="230" t="s">
        <v>819</v>
      </c>
      <c r="J167" s="164"/>
    </row>
    <row r="168" spans="1:10" x14ac:dyDescent="0.25">
      <c r="A168" s="231" t="s">
        <v>881</v>
      </c>
      <c r="B168" s="224" t="s">
        <v>871</v>
      </c>
      <c r="C168" s="268">
        <v>42027</v>
      </c>
      <c r="D168" s="269">
        <v>45680</v>
      </c>
      <c r="E168" s="252">
        <v>9.2499999999999999E-2</v>
      </c>
      <c r="F168" s="253"/>
      <c r="G168" s="253"/>
      <c r="H168" s="254">
        <v>2132500000</v>
      </c>
      <c r="I168" s="230" t="s">
        <v>821</v>
      </c>
      <c r="J168" s="164"/>
    </row>
    <row r="169" spans="1:10" x14ac:dyDescent="0.25">
      <c r="A169" s="223" t="s">
        <v>882</v>
      </c>
      <c r="B169" s="224" t="s">
        <v>873</v>
      </c>
      <c r="C169" s="268">
        <v>42027</v>
      </c>
      <c r="D169" s="269">
        <v>45680</v>
      </c>
      <c r="E169" s="252">
        <v>9.2499999999999999E-2</v>
      </c>
      <c r="F169" s="253"/>
      <c r="G169" s="253"/>
      <c r="H169" s="254">
        <v>517800000</v>
      </c>
      <c r="I169" s="230" t="s">
        <v>821</v>
      </c>
      <c r="J169" s="164"/>
    </row>
    <row r="170" spans="1:10" x14ac:dyDescent="0.25">
      <c r="A170" s="231" t="s">
        <v>883</v>
      </c>
      <c r="B170" s="224" t="s">
        <v>871</v>
      </c>
      <c r="C170" s="270">
        <v>42117</v>
      </c>
      <c r="D170" s="271">
        <v>45770</v>
      </c>
      <c r="E170" s="252">
        <v>8.9300000000000004E-2</v>
      </c>
      <c r="F170" s="253"/>
      <c r="G170" s="253"/>
      <c r="H170" s="254">
        <v>1998000000</v>
      </c>
      <c r="I170" s="230" t="s">
        <v>814</v>
      </c>
      <c r="J170" s="164"/>
    </row>
    <row r="171" spans="1:10" x14ac:dyDescent="0.25">
      <c r="A171" s="223" t="s">
        <v>884</v>
      </c>
      <c r="B171" s="224" t="s">
        <v>871</v>
      </c>
      <c r="C171" s="272">
        <v>42209</v>
      </c>
      <c r="D171" s="273">
        <v>45862</v>
      </c>
      <c r="E171" s="252">
        <v>8.8999999999999996E-2</v>
      </c>
      <c r="F171" s="253"/>
      <c r="G171" s="253"/>
      <c r="H171" s="254">
        <v>1962500000</v>
      </c>
      <c r="I171" s="230" t="s">
        <v>877</v>
      </c>
      <c r="J171" s="164"/>
    </row>
    <row r="172" spans="1:10" x14ac:dyDescent="0.25">
      <c r="A172" s="231" t="s">
        <v>885</v>
      </c>
      <c r="B172" s="224" t="s">
        <v>871</v>
      </c>
      <c r="C172" s="272">
        <v>42300</v>
      </c>
      <c r="D172" s="273">
        <v>45953</v>
      </c>
      <c r="E172" s="252">
        <v>8.7999999999999995E-2</v>
      </c>
      <c r="F172" s="253"/>
      <c r="G172" s="253"/>
      <c r="H172" s="254">
        <v>3400000000</v>
      </c>
      <c r="I172" s="230" t="s">
        <v>819</v>
      </c>
      <c r="J172" s="164"/>
    </row>
    <row r="173" spans="1:10" x14ac:dyDescent="0.25">
      <c r="A173" s="223" t="s">
        <v>886</v>
      </c>
      <c r="B173" s="224" t="s">
        <v>871</v>
      </c>
      <c r="C173" s="272">
        <v>42387</v>
      </c>
      <c r="D173" s="273">
        <v>46040</v>
      </c>
      <c r="E173" s="252">
        <v>7.9000000000000001E-2</v>
      </c>
      <c r="F173" s="253"/>
      <c r="G173" s="253"/>
      <c r="H173" s="254">
        <v>3000000000</v>
      </c>
      <c r="I173" s="230" t="s">
        <v>821</v>
      </c>
      <c r="J173" s="164"/>
    </row>
    <row r="174" spans="1:10" x14ac:dyDescent="0.25">
      <c r="A174" s="231" t="s">
        <v>887</v>
      </c>
      <c r="B174" s="224" t="s">
        <v>873</v>
      </c>
      <c r="C174" s="272">
        <v>42474</v>
      </c>
      <c r="D174" s="273">
        <v>46040</v>
      </c>
      <c r="E174" s="252">
        <v>7.9000000000000001E-2</v>
      </c>
      <c r="F174" s="253"/>
      <c r="G174" s="253"/>
      <c r="H174" s="254">
        <v>2359500000</v>
      </c>
      <c r="I174" s="230" t="s">
        <v>821</v>
      </c>
      <c r="J174" s="164"/>
    </row>
    <row r="175" spans="1:10" x14ac:dyDescent="0.25">
      <c r="A175" s="223" t="s">
        <v>888</v>
      </c>
      <c r="B175" s="224" t="s">
        <v>871</v>
      </c>
      <c r="C175" s="259">
        <v>42566</v>
      </c>
      <c r="D175" s="260">
        <v>46218</v>
      </c>
      <c r="E175" s="252">
        <v>5.8000000000000003E-2</v>
      </c>
      <c r="F175" s="261"/>
      <c r="G175" s="261"/>
      <c r="H175" s="254">
        <v>3150000000</v>
      </c>
      <c r="I175" s="230" t="s">
        <v>877</v>
      </c>
      <c r="J175" s="164"/>
    </row>
    <row r="176" spans="1:10" x14ac:dyDescent="0.25">
      <c r="A176" s="231" t="s">
        <v>889</v>
      </c>
      <c r="B176" s="224" t="s">
        <v>871</v>
      </c>
      <c r="C176" s="262">
        <v>42650</v>
      </c>
      <c r="D176" s="263">
        <v>46302</v>
      </c>
      <c r="E176" s="252">
        <v>6.7000000000000004E-2</v>
      </c>
      <c r="F176" s="261"/>
      <c r="G176" s="261"/>
      <c r="H176" s="254">
        <v>2500000000</v>
      </c>
      <c r="I176" s="230" t="s">
        <v>819</v>
      </c>
      <c r="J176" s="164"/>
    </row>
    <row r="177" spans="1:10" x14ac:dyDescent="0.25">
      <c r="A177" s="223" t="s">
        <v>890</v>
      </c>
      <c r="B177" s="224" t="s">
        <v>871</v>
      </c>
      <c r="C177" s="264">
        <v>42744</v>
      </c>
      <c r="D177" s="265">
        <v>46396</v>
      </c>
      <c r="E177" s="252">
        <v>7.1999999999999995E-2</v>
      </c>
      <c r="F177" s="261"/>
      <c r="G177" s="261"/>
      <c r="H177" s="254">
        <v>2563300000</v>
      </c>
      <c r="I177" s="230" t="s">
        <v>821</v>
      </c>
      <c r="J177" s="164"/>
    </row>
    <row r="178" spans="1:10" x14ac:dyDescent="0.25">
      <c r="A178" s="231" t="s">
        <v>890</v>
      </c>
      <c r="B178" s="224" t="s">
        <v>871</v>
      </c>
      <c r="C178" s="264">
        <v>42744</v>
      </c>
      <c r="D178" s="265">
        <v>46396</v>
      </c>
      <c r="E178" s="252">
        <v>7.1999999999999995E-2</v>
      </c>
      <c r="F178" s="261"/>
      <c r="G178" s="261"/>
      <c r="H178" s="254">
        <v>1874000000</v>
      </c>
      <c r="I178" s="230" t="s">
        <v>821</v>
      </c>
      <c r="J178" s="164"/>
    </row>
    <row r="179" spans="1:10" x14ac:dyDescent="0.25">
      <c r="A179" s="223" t="s">
        <v>891</v>
      </c>
      <c r="B179" s="224" t="s">
        <v>871</v>
      </c>
      <c r="C179" s="272">
        <v>42828</v>
      </c>
      <c r="D179" s="273">
        <v>46480</v>
      </c>
      <c r="E179" s="252">
        <v>6.4500000000000002E-2</v>
      </c>
      <c r="F179" s="261"/>
      <c r="G179" s="261"/>
      <c r="H179" s="254">
        <v>4000000000</v>
      </c>
      <c r="I179" s="230" t="s">
        <v>814</v>
      </c>
      <c r="J179" s="164"/>
    </row>
    <row r="180" spans="1:10" x14ac:dyDescent="0.25">
      <c r="A180" s="231" t="s">
        <v>891</v>
      </c>
      <c r="B180" s="224" t="s">
        <v>873</v>
      </c>
      <c r="C180" s="274">
        <v>43017</v>
      </c>
      <c r="D180" s="275">
        <v>46480</v>
      </c>
      <c r="E180" s="227">
        <v>6.4500000000000002E-2</v>
      </c>
      <c r="F180" s="261"/>
      <c r="G180" s="261"/>
      <c r="H180" s="276">
        <v>1345800000</v>
      </c>
      <c r="I180" s="230" t="s">
        <v>814</v>
      </c>
      <c r="J180" s="164"/>
    </row>
    <row r="181" spans="1:10" x14ac:dyDescent="0.25">
      <c r="A181" s="223" t="s">
        <v>892</v>
      </c>
      <c r="B181" s="224" t="s">
        <v>871</v>
      </c>
      <c r="C181" s="264">
        <v>43111</v>
      </c>
      <c r="D181" s="265">
        <v>46763</v>
      </c>
      <c r="E181" s="252">
        <v>7.0000000000000007E-2</v>
      </c>
      <c r="F181" s="261"/>
      <c r="G181" s="261"/>
      <c r="H181" s="254">
        <v>3500000000</v>
      </c>
      <c r="I181" s="230" t="s">
        <v>821</v>
      </c>
      <c r="J181" s="164"/>
    </row>
    <row r="182" spans="1:10" x14ac:dyDescent="0.25">
      <c r="A182" s="231" t="s">
        <v>893</v>
      </c>
      <c r="B182" s="224" t="s">
        <v>871</v>
      </c>
      <c r="C182" s="272">
        <v>43193</v>
      </c>
      <c r="D182" s="273">
        <v>46846</v>
      </c>
      <c r="E182" s="252">
        <v>6.9500000000000006E-2</v>
      </c>
      <c r="F182" s="261"/>
      <c r="G182" s="261"/>
      <c r="H182" s="254">
        <v>3108800000</v>
      </c>
      <c r="I182" s="230" t="s">
        <v>814</v>
      </c>
      <c r="J182" s="164"/>
    </row>
    <row r="183" spans="1:10" x14ac:dyDescent="0.25">
      <c r="A183" s="223" t="s">
        <v>894</v>
      </c>
      <c r="B183" s="224" t="s">
        <v>871</v>
      </c>
      <c r="C183" s="274">
        <v>43287</v>
      </c>
      <c r="D183" s="275">
        <v>46940</v>
      </c>
      <c r="E183" s="227">
        <v>6.8000000000000005E-2</v>
      </c>
      <c r="F183" s="261"/>
      <c r="G183" s="261"/>
      <c r="H183" s="276">
        <v>2500000000</v>
      </c>
      <c r="I183" s="230" t="s">
        <v>877</v>
      </c>
      <c r="J183" s="164"/>
    </row>
    <row r="184" spans="1:10" x14ac:dyDescent="0.25">
      <c r="A184" s="231" t="s">
        <v>894</v>
      </c>
      <c r="B184" s="224" t="s">
        <v>873</v>
      </c>
      <c r="C184" s="264">
        <v>43378</v>
      </c>
      <c r="D184" s="265">
        <v>46940</v>
      </c>
      <c r="E184" s="252">
        <v>6.8000000000000005E-2</v>
      </c>
      <c r="F184" s="261"/>
      <c r="G184" s="261"/>
      <c r="H184" s="254">
        <v>2000000000</v>
      </c>
      <c r="I184" s="230" t="s">
        <v>877</v>
      </c>
      <c r="J184" s="164"/>
    </row>
    <row r="185" spans="1:10" x14ac:dyDescent="0.25">
      <c r="A185" s="223" t="s">
        <v>895</v>
      </c>
      <c r="B185" s="224" t="s">
        <v>871</v>
      </c>
      <c r="C185" s="272">
        <v>43481</v>
      </c>
      <c r="D185" s="273">
        <v>47134</v>
      </c>
      <c r="E185" s="252">
        <v>5.8500000000000003E-2</v>
      </c>
      <c r="F185" s="261"/>
      <c r="G185" s="261"/>
      <c r="H185" s="254">
        <v>4000000000</v>
      </c>
      <c r="I185" s="230" t="s">
        <v>821</v>
      </c>
      <c r="J185" s="164"/>
    </row>
    <row r="186" spans="1:10" x14ac:dyDescent="0.25">
      <c r="A186" s="231" t="s">
        <v>895</v>
      </c>
      <c r="B186" s="224" t="s">
        <v>873</v>
      </c>
      <c r="C186" s="274">
        <v>43563</v>
      </c>
      <c r="D186" s="275">
        <v>47134</v>
      </c>
      <c r="E186" s="227">
        <v>5.8500000000000003E-2</v>
      </c>
      <c r="F186" s="261"/>
      <c r="G186" s="261"/>
      <c r="H186" s="276">
        <v>2465100000</v>
      </c>
      <c r="I186" s="230" t="s">
        <v>821</v>
      </c>
      <c r="J186" s="164"/>
    </row>
    <row r="187" spans="1:10" x14ac:dyDescent="0.25">
      <c r="A187" s="223" t="s">
        <v>896</v>
      </c>
      <c r="B187" s="224" t="s">
        <v>871</v>
      </c>
      <c r="C187" s="264">
        <v>43654</v>
      </c>
      <c r="D187" s="265">
        <v>47307</v>
      </c>
      <c r="E187" s="252">
        <v>5.5300000000000002E-2</v>
      </c>
      <c r="F187" s="261"/>
      <c r="G187" s="261"/>
      <c r="H187" s="254">
        <v>3000000000</v>
      </c>
      <c r="I187" s="230" t="s">
        <v>877</v>
      </c>
      <c r="J187" s="164"/>
    </row>
    <row r="188" spans="1:10" x14ac:dyDescent="0.25">
      <c r="A188" s="231" t="s">
        <v>896</v>
      </c>
      <c r="B188" s="224" t="s">
        <v>873</v>
      </c>
      <c r="C188" s="274">
        <v>43747</v>
      </c>
      <c r="D188" s="275">
        <v>47307</v>
      </c>
      <c r="E188" s="227">
        <v>5.5300000000000002E-2</v>
      </c>
      <c r="F188" s="261"/>
      <c r="G188" s="261"/>
      <c r="H188" s="276">
        <v>2000000000</v>
      </c>
      <c r="I188" s="230" t="s">
        <v>877</v>
      </c>
      <c r="J188" s="164"/>
    </row>
    <row r="189" spans="1:10" x14ac:dyDescent="0.25">
      <c r="A189" s="223" t="s">
        <v>897</v>
      </c>
      <c r="B189" s="224" t="s">
        <v>871</v>
      </c>
      <c r="C189" s="259">
        <v>43838</v>
      </c>
      <c r="D189" s="260">
        <v>47491</v>
      </c>
      <c r="E189" s="227">
        <v>5.2900000000000003E-2</v>
      </c>
      <c r="F189" s="261"/>
      <c r="G189" s="253"/>
      <c r="H189" s="254">
        <v>3999900000</v>
      </c>
      <c r="I189" s="230" t="s">
        <v>821</v>
      </c>
      <c r="J189" s="164"/>
    </row>
    <row r="190" spans="1:10" x14ac:dyDescent="0.25">
      <c r="A190" s="231" t="s">
        <v>897</v>
      </c>
      <c r="B190" s="164" t="s">
        <v>873</v>
      </c>
      <c r="C190" s="259">
        <v>43935</v>
      </c>
      <c r="D190" s="260">
        <v>47491</v>
      </c>
      <c r="E190" s="227">
        <v>5.2900000000000003E-2</v>
      </c>
      <c r="F190" s="261"/>
      <c r="G190" s="253"/>
      <c r="H190" s="254">
        <v>3000000000</v>
      </c>
      <c r="I190" s="230" t="s">
        <v>821</v>
      </c>
      <c r="J190" s="164"/>
    </row>
    <row r="191" spans="1:10" x14ac:dyDescent="0.25">
      <c r="A191" s="223" t="s">
        <v>898</v>
      </c>
      <c r="B191" s="224" t="s">
        <v>871</v>
      </c>
      <c r="C191" s="259">
        <v>44040</v>
      </c>
      <c r="D191" s="260">
        <v>47692</v>
      </c>
      <c r="E191" s="227">
        <v>5.2200000000000003E-2</v>
      </c>
      <c r="F191" s="261"/>
      <c r="G191" s="253"/>
      <c r="H191" s="254">
        <v>3500000000</v>
      </c>
      <c r="I191" s="230" t="s">
        <v>877</v>
      </c>
      <c r="J191" s="164"/>
    </row>
    <row r="192" spans="1:10" x14ac:dyDescent="0.25">
      <c r="A192" s="231" t="s">
        <v>898</v>
      </c>
      <c r="B192" s="164" t="s">
        <v>873</v>
      </c>
      <c r="C192" s="259">
        <v>44118</v>
      </c>
      <c r="D192" s="260">
        <v>47692</v>
      </c>
      <c r="E192" s="227">
        <v>5.2200000000000003E-2</v>
      </c>
      <c r="F192" s="261"/>
      <c r="G192" s="253"/>
      <c r="H192" s="254">
        <v>3000000000</v>
      </c>
      <c r="I192" s="230" t="s">
        <v>877</v>
      </c>
      <c r="J192" s="164"/>
    </row>
    <row r="193" spans="1:10" x14ac:dyDescent="0.25">
      <c r="A193" s="223" t="s">
        <v>899</v>
      </c>
      <c r="B193" s="224" t="s">
        <v>871</v>
      </c>
      <c r="C193" s="259">
        <v>44211</v>
      </c>
      <c r="D193" s="260">
        <v>47863</v>
      </c>
      <c r="E193" s="227">
        <v>5.3800000000000001E-2</v>
      </c>
      <c r="F193" s="261"/>
      <c r="G193" s="253"/>
      <c r="H193" s="254">
        <v>3500000000</v>
      </c>
      <c r="I193" s="230" t="s">
        <v>821</v>
      </c>
      <c r="J193" s="164"/>
    </row>
    <row r="194" spans="1:10" x14ac:dyDescent="0.25">
      <c r="A194" s="231" t="s">
        <v>899</v>
      </c>
      <c r="B194" s="164" t="s">
        <v>873</v>
      </c>
      <c r="C194" s="259">
        <v>44307</v>
      </c>
      <c r="D194" s="260">
        <v>47863</v>
      </c>
      <c r="E194" s="227">
        <v>5.3800000000000001E-2</v>
      </c>
      <c r="F194" s="261"/>
      <c r="G194" s="253"/>
      <c r="H194" s="254">
        <v>4600000000</v>
      </c>
      <c r="I194" s="230" t="s">
        <v>821</v>
      </c>
      <c r="J194" s="164"/>
    </row>
    <row r="195" spans="1:10" x14ac:dyDescent="0.25">
      <c r="A195" s="223" t="s">
        <v>900</v>
      </c>
      <c r="B195" s="224" t="s">
        <v>871</v>
      </c>
      <c r="C195" s="259">
        <v>44384</v>
      </c>
      <c r="D195" s="260">
        <v>48036</v>
      </c>
      <c r="E195" s="227">
        <v>0.05</v>
      </c>
      <c r="F195" s="261"/>
      <c r="G195" s="253"/>
      <c r="H195" s="254">
        <v>5750000000</v>
      </c>
      <c r="I195" s="230" t="s">
        <v>877</v>
      </c>
      <c r="J195" s="164"/>
    </row>
    <row r="196" spans="1:10" ht="15.75" customHeight="1" x14ac:dyDescent="0.25">
      <c r="A196" s="231" t="s">
        <v>900</v>
      </c>
      <c r="B196" s="164" t="s">
        <v>873</v>
      </c>
      <c r="C196" s="259">
        <v>44482</v>
      </c>
      <c r="D196" s="260">
        <v>48036</v>
      </c>
      <c r="E196" s="227">
        <v>0.05</v>
      </c>
      <c r="F196" s="261"/>
      <c r="G196" s="253"/>
      <c r="H196" s="254">
        <v>4467100000</v>
      </c>
      <c r="I196" s="230" t="s">
        <v>877</v>
      </c>
      <c r="J196" s="164"/>
    </row>
    <row r="197" spans="1:10" ht="15.75" customHeight="1" x14ac:dyDescent="0.25">
      <c r="A197" s="223" t="s">
        <v>901</v>
      </c>
      <c r="B197" s="224" t="s">
        <v>871</v>
      </c>
      <c r="C197" s="259">
        <v>44582</v>
      </c>
      <c r="D197" s="260">
        <v>48234</v>
      </c>
      <c r="E197" s="227">
        <v>5.0999999999999997E-2</v>
      </c>
      <c r="F197" s="261"/>
      <c r="G197" s="253"/>
      <c r="H197" s="254">
        <v>5489600000</v>
      </c>
      <c r="I197" s="230" t="s">
        <v>821</v>
      </c>
      <c r="J197" s="164"/>
    </row>
    <row r="198" spans="1:10" ht="15.75" customHeight="1" x14ac:dyDescent="0.25">
      <c r="A198" s="231" t="s">
        <v>901</v>
      </c>
      <c r="B198" s="164" t="s">
        <v>873</v>
      </c>
      <c r="C198" s="259">
        <v>44658</v>
      </c>
      <c r="D198" s="260">
        <v>48234</v>
      </c>
      <c r="E198" s="227">
        <v>5.0999999999999997E-2</v>
      </c>
      <c r="F198" s="261"/>
      <c r="G198" s="253"/>
      <c r="H198" s="254">
        <v>1790600000</v>
      </c>
      <c r="I198" s="230" t="s">
        <v>821</v>
      </c>
      <c r="J198" s="164"/>
    </row>
    <row r="199" spans="1:10" ht="15.75" customHeight="1" x14ac:dyDescent="0.25">
      <c r="A199" s="223" t="s">
        <v>902</v>
      </c>
      <c r="B199" s="164" t="s">
        <v>871</v>
      </c>
      <c r="C199" s="259">
        <v>44762</v>
      </c>
      <c r="D199" s="260">
        <v>48415</v>
      </c>
      <c r="E199" s="227">
        <v>6.25E-2</v>
      </c>
      <c r="F199" s="261"/>
      <c r="G199" s="253"/>
      <c r="H199" s="254">
        <v>2000000000</v>
      </c>
      <c r="I199" s="230" t="s">
        <v>877</v>
      </c>
      <c r="J199" s="164"/>
    </row>
    <row r="200" spans="1:10" ht="15.75" customHeight="1" x14ac:dyDescent="0.25">
      <c r="A200" s="231" t="s">
        <v>902</v>
      </c>
      <c r="B200" s="164" t="s">
        <v>873</v>
      </c>
      <c r="C200" s="259">
        <v>44847</v>
      </c>
      <c r="D200" s="260">
        <v>48415</v>
      </c>
      <c r="E200" s="227">
        <v>6.25E-2</v>
      </c>
      <c r="F200" s="261"/>
      <c r="G200" s="253"/>
      <c r="H200" s="254">
        <v>764800000</v>
      </c>
      <c r="I200" s="230" t="s">
        <v>877</v>
      </c>
      <c r="J200" s="164"/>
    </row>
    <row r="201" spans="1:10" ht="15.75" customHeight="1" x14ac:dyDescent="0.25">
      <c r="A201" s="223" t="s">
        <v>903</v>
      </c>
      <c r="B201" s="164" t="s">
        <v>871</v>
      </c>
      <c r="C201" s="277">
        <v>44944</v>
      </c>
      <c r="D201" s="277">
        <v>48597</v>
      </c>
      <c r="E201" s="278">
        <v>7.5999999999999998E-2</v>
      </c>
      <c r="F201" s="277"/>
      <c r="G201" s="277"/>
      <c r="H201" s="254">
        <v>2875000000</v>
      </c>
      <c r="I201" s="230" t="s">
        <v>821</v>
      </c>
      <c r="J201" s="164"/>
    </row>
    <row r="202" spans="1:10" x14ac:dyDescent="0.25">
      <c r="A202" s="231"/>
      <c r="B202" s="256" t="s">
        <v>904</v>
      </c>
      <c r="C202" s="251"/>
      <c r="D202" s="208"/>
      <c r="E202" s="252"/>
      <c r="F202" s="253"/>
      <c r="G202" s="253"/>
      <c r="H202" s="254"/>
      <c r="I202" s="230"/>
      <c r="J202" s="164"/>
    </row>
    <row r="203" spans="1:10" x14ac:dyDescent="0.25">
      <c r="A203" s="223" t="s">
        <v>905</v>
      </c>
      <c r="B203" s="224" t="s">
        <v>871</v>
      </c>
      <c r="C203" s="251">
        <v>41576</v>
      </c>
      <c r="D203" s="208">
        <v>45228</v>
      </c>
      <c r="E203" s="252">
        <v>7.5939999999999994E-2</v>
      </c>
      <c r="F203" s="253">
        <v>2.75E-2</v>
      </c>
      <c r="G203" s="253"/>
      <c r="H203" s="254">
        <v>1850000000</v>
      </c>
      <c r="I203" s="230" t="s">
        <v>819</v>
      </c>
      <c r="J203" s="164"/>
    </row>
    <row r="204" spans="1:10" x14ac:dyDescent="0.25">
      <c r="A204" s="231" t="s">
        <v>906</v>
      </c>
      <c r="B204" s="224" t="s">
        <v>873</v>
      </c>
      <c r="C204" s="251">
        <v>41604</v>
      </c>
      <c r="D204" s="208">
        <v>45228</v>
      </c>
      <c r="E204" s="252">
        <v>7.5939999999999994E-2</v>
      </c>
      <c r="F204" s="253">
        <v>2.75E-2</v>
      </c>
      <c r="G204" s="253"/>
      <c r="H204" s="254">
        <v>200000000</v>
      </c>
      <c r="I204" s="230" t="s">
        <v>819</v>
      </c>
      <c r="J204" s="164"/>
    </row>
    <row r="205" spans="1:10" x14ac:dyDescent="0.25">
      <c r="A205" s="223" t="s">
        <v>907</v>
      </c>
      <c r="B205" s="224" t="s">
        <v>871</v>
      </c>
      <c r="C205" s="251">
        <v>41663</v>
      </c>
      <c r="D205" s="208">
        <v>45315</v>
      </c>
      <c r="E205" s="252">
        <v>8.2290000000000002E-2</v>
      </c>
      <c r="F205" s="253">
        <v>2.9499999999999998E-2</v>
      </c>
      <c r="G205" s="253"/>
      <c r="H205" s="254">
        <v>494700000</v>
      </c>
      <c r="I205" s="230" t="s">
        <v>821</v>
      </c>
      <c r="J205" s="164"/>
    </row>
    <row r="206" spans="1:10" x14ac:dyDescent="0.25">
      <c r="A206" s="231" t="s">
        <v>908</v>
      </c>
      <c r="B206" s="224" t="s">
        <v>871</v>
      </c>
      <c r="C206" s="251">
        <v>41754</v>
      </c>
      <c r="D206" s="208">
        <v>45407</v>
      </c>
      <c r="E206" s="252">
        <v>5.0666999999999997E-2</v>
      </c>
      <c r="F206" s="253">
        <v>0.03</v>
      </c>
      <c r="G206" s="253"/>
      <c r="H206" s="254">
        <v>150000000</v>
      </c>
      <c r="I206" s="230" t="s">
        <v>814</v>
      </c>
      <c r="J206" s="164"/>
    </row>
    <row r="207" spans="1:10" x14ac:dyDescent="0.25">
      <c r="A207" s="223" t="s">
        <v>909</v>
      </c>
      <c r="B207" s="224" t="s">
        <v>871</v>
      </c>
      <c r="C207" s="251">
        <v>41845</v>
      </c>
      <c r="D207" s="208">
        <v>45498</v>
      </c>
      <c r="E207" s="252">
        <v>5.6873E-2</v>
      </c>
      <c r="F207" s="253">
        <v>0.03</v>
      </c>
      <c r="G207" s="253"/>
      <c r="H207" s="254">
        <v>700000000</v>
      </c>
      <c r="I207" s="230" t="s">
        <v>877</v>
      </c>
      <c r="J207" s="164"/>
    </row>
    <row r="208" spans="1:10" x14ac:dyDescent="0.25">
      <c r="A208" s="231" t="s">
        <v>910</v>
      </c>
      <c r="B208" s="224" t="s">
        <v>871</v>
      </c>
      <c r="C208" s="268">
        <v>41936</v>
      </c>
      <c r="D208" s="269">
        <v>45589</v>
      </c>
      <c r="E208" s="252">
        <v>7.9939999999999997E-2</v>
      </c>
      <c r="F208" s="253">
        <v>3.15E-2</v>
      </c>
      <c r="G208" s="253"/>
      <c r="H208" s="254">
        <v>1000000000</v>
      </c>
      <c r="I208" s="230" t="s">
        <v>819</v>
      </c>
      <c r="J208" s="164"/>
    </row>
    <row r="209" spans="1:10" x14ac:dyDescent="0.25">
      <c r="A209" s="223" t="s">
        <v>911</v>
      </c>
      <c r="B209" s="224" t="s">
        <v>871</v>
      </c>
      <c r="C209" s="251">
        <v>42027</v>
      </c>
      <c r="D209" s="208">
        <v>45680</v>
      </c>
      <c r="E209" s="252">
        <v>8.4790000000000004E-2</v>
      </c>
      <c r="F209" s="253">
        <v>3.2000000000000001E-2</v>
      </c>
      <c r="G209" s="253"/>
      <c r="H209" s="254">
        <v>460000000</v>
      </c>
      <c r="I209" s="230" t="s">
        <v>821</v>
      </c>
      <c r="J209" s="164"/>
    </row>
    <row r="210" spans="1:10" x14ac:dyDescent="0.25">
      <c r="A210" s="231" t="s">
        <v>912</v>
      </c>
      <c r="B210" s="224" t="s">
        <v>873</v>
      </c>
      <c r="C210" s="268">
        <v>42027</v>
      </c>
      <c r="D210" s="269">
        <v>45680</v>
      </c>
      <c r="E210" s="252">
        <v>8.4790000000000004E-2</v>
      </c>
      <c r="F210" s="253">
        <v>3.2000000000000001E-2</v>
      </c>
      <c r="G210" s="253"/>
      <c r="H210" s="254">
        <v>200000000</v>
      </c>
      <c r="I210" s="230" t="s">
        <v>821</v>
      </c>
      <c r="J210" s="164"/>
    </row>
    <row r="211" spans="1:10" x14ac:dyDescent="0.25">
      <c r="A211" s="223" t="s">
        <v>913</v>
      </c>
      <c r="B211" s="224" t="s">
        <v>871</v>
      </c>
      <c r="C211" s="270">
        <v>42117</v>
      </c>
      <c r="D211" s="271">
        <v>45770</v>
      </c>
      <c r="E211" s="252">
        <v>5.2467E-2</v>
      </c>
      <c r="F211" s="253">
        <v>3.1800000000000002E-2</v>
      </c>
      <c r="G211" s="253"/>
      <c r="H211" s="254">
        <v>800000000</v>
      </c>
      <c r="I211" s="230" t="s">
        <v>814</v>
      </c>
      <c r="J211" s="164"/>
    </row>
    <row r="212" spans="1:10" x14ac:dyDescent="0.25">
      <c r="A212" s="231" t="s">
        <v>914</v>
      </c>
      <c r="B212" s="224" t="s">
        <v>871</v>
      </c>
      <c r="C212" s="272">
        <v>42209</v>
      </c>
      <c r="D212" s="273">
        <v>45862</v>
      </c>
      <c r="E212" s="252">
        <v>5.8373000000000001E-2</v>
      </c>
      <c r="F212" s="253">
        <v>3.15E-2</v>
      </c>
      <c r="G212" s="253"/>
      <c r="H212" s="254">
        <v>1000000000</v>
      </c>
      <c r="I212" s="230" t="s">
        <v>877</v>
      </c>
      <c r="J212" s="164"/>
    </row>
    <row r="213" spans="1:10" x14ac:dyDescent="0.25">
      <c r="A213" s="223" t="s">
        <v>915</v>
      </c>
      <c r="B213" s="224" t="s">
        <v>871</v>
      </c>
      <c r="C213" s="272">
        <v>42300</v>
      </c>
      <c r="D213" s="273">
        <v>45953</v>
      </c>
      <c r="E213" s="252">
        <v>7.7439999999999995E-2</v>
      </c>
      <c r="F213" s="253">
        <v>2.9000000000000001E-2</v>
      </c>
      <c r="G213" s="253"/>
      <c r="H213" s="254">
        <v>100000000</v>
      </c>
      <c r="I213" s="230" t="s">
        <v>819</v>
      </c>
      <c r="J213" s="164"/>
    </row>
    <row r="214" spans="1:10" x14ac:dyDescent="0.25">
      <c r="A214" s="231" t="s">
        <v>916</v>
      </c>
      <c r="B214" s="224" t="s">
        <v>871</v>
      </c>
      <c r="C214" s="272">
        <v>42474</v>
      </c>
      <c r="D214" s="273">
        <v>46126</v>
      </c>
      <c r="E214" s="252">
        <v>4.4163000000000001E-2</v>
      </c>
      <c r="F214" s="253">
        <v>2.5499999999999998E-2</v>
      </c>
      <c r="G214" s="253"/>
      <c r="H214" s="254">
        <v>1640500000</v>
      </c>
      <c r="I214" s="230" t="s">
        <v>814</v>
      </c>
      <c r="J214" s="164"/>
    </row>
    <row r="215" spans="1:10" x14ac:dyDescent="0.25">
      <c r="A215" s="223" t="s">
        <v>917</v>
      </c>
      <c r="B215" s="224" t="s">
        <v>871</v>
      </c>
      <c r="C215" s="259">
        <v>42566</v>
      </c>
      <c r="D215" s="260">
        <v>46218</v>
      </c>
      <c r="E215" s="252">
        <v>4.9757000000000003E-2</v>
      </c>
      <c r="F215" s="253">
        <v>2.4E-2</v>
      </c>
      <c r="G215" s="253"/>
      <c r="H215" s="254">
        <v>850000000</v>
      </c>
      <c r="I215" s="230" t="s">
        <v>877</v>
      </c>
      <c r="J215" s="164"/>
    </row>
    <row r="216" spans="1:10" x14ac:dyDescent="0.25">
      <c r="A216" s="279"/>
      <c r="B216" s="279" t="s">
        <v>918</v>
      </c>
      <c r="C216" s="186"/>
      <c r="D216" s="280"/>
      <c r="E216" s="281"/>
      <c r="F216" s="282"/>
      <c r="G216" s="282"/>
      <c r="H216" s="283">
        <f>SUM(H160:H215)</f>
        <v>124266500000</v>
      </c>
      <c r="I216" s="283"/>
      <c r="J216" s="164"/>
    </row>
    <row r="217" spans="1:10" x14ac:dyDescent="0.25">
      <c r="A217" s="223"/>
      <c r="B217" s="284" t="s">
        <v>837</v>
      </c>
      <c r="C217" s="284"/>
      <c r="D217" s="284"/>
      <c r="E217" s="284"/>
      <c r="F217" s="284"/>
      <c r="G217" s="284"/>
      <c r="H217" s="284"/>
      <c r="I217" s="285"/>
      <c r="J217" s="164"/>
    </row>
    <row r="218" spans="1:10" x14ac:dyDescent="0.25">
      <c r="A218" s="231" t="s">
        <v>919</v>
      </c>
      <c r="B218" s="224" t="s">
        <v>920</v>
      </c>
      <c r="C218" s="251">
        <v>44510</v>
      </c>
      <c r="D218" s="251">
        <v>49989</v>
      </c>
      <c r="E218" s="252">
        <v>5.8799999999999998E-2</v>
      </c>
      <c r="F218" s="253"/>
      <c r="G218" s="253"/>
      <c r="H218" s="254">
        <v>1150000000</v>
      </c>
      <c r="I218" s="230" t="s">
        <v>819</v>
      </c>
      <c r="J218" s="164"/>
    </row>
    <row r="219" spans="1:10" x14ac:dyDescent="0.25">
      <c r="A219" s="223" t="s">
        <v>919</v>
      </c>
      <c r="B219" s="223" t="s">
        <v>921</v>
      </c>
      <c r="C219" s="286">
        <v>44610</v>
      </c>
      <c r="D219" s="287">
        <v>49989</v>
      </c>
      <c r="E219" s="288">
        <v>5.8799999999999998E-2</v>
      </c>
      <c r="F219" s="289"/>
      <c r="G219" s="289"/>
      <c r="H219" s="290">
        <v>2300000000</v>
      </c>
      <c r="I219" s="291" t="s">
        <v>819</v>
      </c>
      <c r="J219" s="164"/>
    </row>
    <row r="220" spans="1:10" x14ac:dyDescent="0.25">
      <c r="A220" s="292" t="s">
        <v>919</v>
      </c>
      <c r="B220" s="224" t="s">
        <v>921</v>
      </c>
      <c r="C220" s="251">
        <v>44690</v>
      </c>
      <c r="D220" s="208">
        <v>49989</v>
      </c>
      <c r="E220" s="252">
        <v>5.8799999999999998E-2</v>
      </c>
      <c r="F220" s="253"/>
      <c r="G220" s="253"/>
      <c r="H220" s="254">
        <v>785400000</v>
      </c>
      <c r="I220" s="230" t="s">
        <v>819</v>
      </c>
      <c r="J220" s="164"/>
    </row>
    <row r="221" spans="1:10" x14ac:dyDescent="0.25">
      <c r="A221" s="223" t="s">
        <v>922</v>
      </c>
      <c r="B221" s="223" t="s">
        <v>920</v>
      </c>
      <c r="C221" s="286">
        <v>44833</v>
      </c>
      <c r="D221" s="287">
        <v>50312</v>
      </c>
      <c r="E221" s="288">
        <v>8.3900000000000002E-2</v>
      </c>
      <c r="F221" s="289"/>
      <c r="G221" s="289"/>
      <c r="H221" s="290">
        <v>1150000000</v>
      </c>
      <c r="I221" s="291" t="s">
        <v>853</v>
      </c>
      <c r="J221" s="164"/>
    </row>
    <row r="222" spans="1:10" x14ac:dyDescent="0.25">
      <c r="A222" s="292" t="s">
        <v>922</v>
      </c>
      <c r="B222" s="224" t="s">
        <v>921</v>
      </c>
      <c r="C222" s="251">
        <v>44889</v>
      </c>
      <c r="D222" s="208">
        <v>50312</v>
      </c>
      <c r="E222" s="252">
        <v>8.3900000000000002E-2</v>
      </c>
      <c r="F222" s="253"/>
      <c r="G222" s="253"/>
      <c r="H222" s="254">
        <v>1000000000</v>
      </c>
      <c r="I222" s="230" t="s">
        <v>853</v>
      </c>
      <c r="J222" s="164"/>
    </row>
    <row r="223" spans="1:10" x14ac:dyDescent="0.25">
      <c r="A223" s="223" t="s">
        <v>923</v>
      </c>
      <c r="B223" s="223" t="s">
        <v>920</v>
      </c>
      <c r="C223" s="286">
        <v>44979</v>
      </c>
      <c r="D223" s="287">
        <v>50458</v>
      </c>
      <c r="E223" s="288">
        <v>6.8000000000000005E-2</v>
      </c>
      <c r="F223" s="289"/>
      <c r="G223" s="289"/>
      <c r="H223" s="290">
        <v>2300000000</v>
      </c>
      <c r="I223" s="291" t="s">
        <v>831</v>
      </c>
      <c r="J223" s="164"/>
    </row>
    <row r="224" spans="1:10" x14ac:dyDescent="0.25">
      <c r="A224" s="279"/>
      <c r="B224" s="279" t="s">
        <v>924</v>
      </c>
      <c r="C224" s="186"/>
      <c r="D224" s="280"/>
      <c r="E224" s="281"/>
      <c r="F224" s="282"/>
      <c r="G224" s="282"/>
      <c r="H224" s="283">
        <f>SUM(H218:H223)</f>
        <v>8685400000</v>
      </c>
      <c r="I224" s="283"/>
      <c r="J224" s="164"/>
    </row>
    <row r="225" spans="1:11" ht="3" customHeight="1" x14ac:dyDescent="0.25">
      <c r="A225" s="293"/>
      <c r="B225" s="293"/>
      <c r="C225" s="294"/>
      <c r="D225" s="294"/>
      <c r="E225" s="295"/>
      <c r="F225" s="296"/>
      <c r="G225" s="297"/>
      <c r="H225" s="297"/>
      <c r="I225" s="297"/>
      <c r="J225" s="164"/>
    </row>
    <row r="226" spans="1:11" x14ac:dyDescent="0.25">
      <c r="A226" s="298"/>
      <c r="B226" s="298" t="s">
        <v>925</v>
      </c>
      <c r="C226" s="299"/>
      <c r="D226" s="300"/>
      <c r="E226" s="301"/>
      <c r="F226" s="302"/>
      <c r="G226" s="303"/>
      <c r="H226" s="303">
        <f>H78+H93+H128+H158+H216+H224</f>
        <v>468650220510</v>
      </c>
      <c r="I226" s="304"/>
      <c r="J226" s="164"/>
      <c r="K226" s="218"/>
    </row>
    <row r="227" spans="1:11" ht="15.75" thickBot="1" x14ac:dyDescent="0.3">
      <c r="A227" s="305"/>
      <c r="B227" s="305" t="s">
        <v>926</v>
      </c>
      <c r="C227" s="306"/>
      <c r="D227" s="306"/>
      <c r="E227" s="307"/>
      <c r="F227" s="308"/>
      <c r="G227" s="309"/>
      <c r="H227" s="309">
        <f>H226+G45+G47</f>
        <v>725222063290.08008</v>
      </c>
      <c r="I227" s="310"/>
      <c r="J227" s="164"/>
      <c r="K227" s="218"/>
    </row>
    <row r="228" spans="1:11" ht="15.75" thickTop="1" x14ac:dyDescent="0.25">
      <c r="C228" s="311"/>
      <c r="D228" s="311"/>
      <c r="E228" s="312"/>
      <c r="F228" s="313"/>
      <c r="G228" s="314"/>
      <c r="H228" s="315"/>
      <c r="I228" s="316"/>
      <c r="J228" s="164"/>
      <c r="K228" s="218"/>
    </row>
    <row r="229" spans="1:11" x14ac:dyDescent="0.25">
      <c r="A229" s="317"/>
      <c r="B229" s="318"/>
      <c r="H229" s="315"/>
      <c r="I229" s="316"/>
      <c r="J229" s="164"/>
      <c r="K229" s="218"/>
    </row>
    <row r="230" spans="1:11" x14ac:dyDescent="0.25">
      <c r="A230" s="165"/>
      <c r="B230" s="165"/>
      <c r="C230" s="165"/>
      <c r="D230" s="165"/>
      <c r="E230" s="165"/>
      <c r="F230" s="165"/>
      <c r="G230" s="165"/>
      <c r="H230" s="165"/>
      <c r="I230" s="316"/>
      <c r="J230" s="164"/>
      <c r="K230" s="218"/>
    </row>
    <row r="231" spans="1:11" x14ac:dyDescent="0.25">
      <c r="D231" s="207" t="s">
        <v>927</v>
      </c>
      <c r="J231" s="164"/>
      <c r="K231" s="218"/>
    </row>
    <row r="232" spans="1:11" x14ac:dyDescent="0.25">
      <c r="I232" s="218"/>
      <c r="J232" s="164"/>
      <c r="K232" s="218"/>
    </row>
    <row r="233" spans="1:11" x14ac:dyDescent="0.25">
      <c r="B233" s="167">
        <v>45016</v>
      </c>
      <c r="J233" s="164"/>
    </row>
    <row r="234" spans="1:11" x14ac:dyDescent="0.25">
      <c r="A234" s="319" t="s">
        <v>928</v>
      </c>
      <c r="B234" s="320"/>
      <c r="C234" s="319"/>
      <c r="D234" s="319"/>
      <c r="E234" s="364" t="s">
        <v>8</v>
      </c>
      <c r="F234" s="365"/>
      <c r="G234" s="320" t="s">
        <v>929</v>
      </c>
      <c r="H234" s="319" t="s">
        <v>930</v>
      </c>
      <c r="I234" s="319" t="s">
        <v>930</v>
      </c>
    </row>
    <row r="235" spans="1:11" x14ac:dyDescent="0.25">
      <c r="A235" s="321" t="s">
        <v>931</v>
      </c>
      <c r="B235" s="322" t="s">
        <v>932</v>
      </c>
      <c r="C235" s="321" t="s">
        <v>933</v>
      </c>
      <c r="D235" s="321" t="s">
        <v>934</v>
      </c>
      <c r="E235" s="323" t="s">
        <v>935</v>
      </c>
      <c r="F235" s="324" t="s">
        <v>936</v>
      </c>
      <c r="G235" s="322" t="s">
        <v>752</v>
      </c>
      <c r="H235" s="321" t="s">
        <v>7</v>
      </c>
      <c r="I235" s="321" t="s">
        <v>937</v>
      </c>
    </row>
    <row r="236" spans="1:11" x14ac:dyDescent="0.25">
      <c r="A236" s="325" t="s">
        <v>938</v>
      </c>
      <c r="B236" s="325" t="s">
        <v>939</v>
      </c>
      <c r="C236" s="326" t="s">
        <v>940</v>
      </c>
      <c r="D236" s="326" t="s">
        <v>941</v>
      </c>
      <c r="E236" s="327"/>
      <c r="F236" s="328">
        <v>500</v>
      </c>
      <c r="G236" s="326">
        <v>113.21</v>
      </c>
      <c r="H236" s="326" t="s">
        <v>942</v>
      </c>
      <c r="I236" s="329" t="s">
        <v>943</v>
      </c>
    </row>
    <row r="237" spans="1:11" x14ac:dyDescent="0.25">
      <c r="A237" s="325" t="s">
        <v>938</v>
      </c>
      <c r="B237" s="325" t="s">
        <v>939</v>
      </c>
      <c r="C237" s="326" t="s">
        <v>940</v>
      </c>
      <c r="D237" s="326" t="s">
        <v>941</v>
      </c>
      <c r="E237" s="327">
        <v>19.612504000000001</v>
      </c>
      <c r="F237" s="328">
        <f>E237*G236</f>
        <v>2220.3315778400001</v>
      </c>
      <c r="G237" s="250"/>
      <c r="H237" s="326" t="s">
        <v>944</v>
      </c>
      <c r="I237" s="329" t="s">
        <v>943</v>
      </c>
    </row>
    <row r="238" spans="1:11" x14ac:dyDescent="0.25">
      <c r="A238" s="325" t="s">
        <v>945</v>
      </c>
      <c r="B238" s="325" t="s">
        <v>939</v>
      </c>
      <c r="C238" s="326" t="s">
        <v>946</v>
      </c>
      <c r="D238" s="326" t="s">
        <v>941</v>
      </c>
      <c r="E238" s="327">
        <v>8.4239230799999998</v>
      </c>
      <c r="F238" s="328">
        <f>E238*G236</f>
        <v>953.67233188679995</v>
      </c>
      <c r="G238" s="250"/>
      <c r="H238" s="326" t="s">
        <v>947</v>
      </c>
      <c r="I238" s="329" t="s">
        <v>948</v>
      </c>
    </row>
    <row r="239" spans="1:11" x14ac:dyDescent="0.25">
      <c r="A239" s="325" t="s">
        <v>938</v>
      </c>
      <c r="B239" s="325" t="s">
        <v>949</v>
      </c>
      <c r="C239" s="326" t="s">
        <v>950</v>
      </c>
      <c r="D239" s="326" t="s">
        <v>941</v>
      </c>
      <c r="E239" s="327">
        <v>19.999661109999998</v>
      </c>
      <c r="F239" s="328">
        <f>E239*G236</f>
        <v>2264.1616342630996</v>
      </c>
      <c r="G239" s="330"/>
      <c r="H239" s="326" t="s">
        <v>951</v>
      </c>
      <c r="I239" s="329" t="s">
        <v>952</v>
      </c>
    </row>
    <row r="240" spans="1:11" x14ac:dyDescent="0.25">
      <c r="A240" s="325" t="s">
        <v>938</v>
      </c>
      <c r="B240" s="325" t="s">
        <v>949</v>
      </c>
      <c r="C240" s="326" t="s">
        <v>953</v>
      </c>
      <c r="D240" s="326" t="s">
        <v>941</v>
      </c>
      <c r="E240" s="327">
        <v>19.995502440000003</v>
      </c>
      <c r="F240" s="328">
        <f>E240*G236</f>
        <v>2263.6908312324003</v>
      </c>
      <c r="G240" s="330"/>
      <c r="H240" s="326" t="s">
        <v>954</v>
      </c>
      <c r="I240" s="329" t="s">
        <v>955</v>
      </c>
    </row>
    <row r="241" spans="1:11" x14ac:dyDescent="0.25">
      <c r="A241" s="325" t="s">
        <v>938</v>
      </c>
      <c r="B241" s="325" t="s">
        <v>956</v>
      </c>
      <c r="C241" s="326" t="s">
        <v>957</v>
      </c>
      <c r="D241" s="326" t="s">
        <v>941</v>
      </c>
      <c r="E241" s="327">
        <v>14.996023640000001</v>
      </c>
      <c r="F241" s="328">
        <f>E241*G236</f>
        <v>1697.6998362843999</v>
      </c>
      <c r="G241" s="330"/>
      <c r="H241" s="326" t="s">
        <v>958</v>
      </c>
      <c r="I241" s="329" t="s">
        <v>959</v>
      </c>
    </row>
    <row r="242" spans="1:11" x14ac:dyDescent="0.25">
      <c r="A242" s="325" t="s">
        <v>938</v>
      </c>
      <c r="B242" s="325" t="s">
        <v>960</v>
      </c>
      <c r="C242" s="326" t="s">
        <v>957</v>
      </c>
      <c r="D242" s="326" t="s">
        <v>941</v>
      </c>
      <c r="E242" s="327">
        <v>16.497075070000001</v>
      </c>
      <c r="F242" s="328">
        <f>E242*G236</f>
        <v>1867.6338686747001</v>
      </c>
      <c r="G242" s="330"/>
      <c r="H242" s="326" t="s">
        <v>958</v>
      </c>
      <c r="I242" s="329" t="s">
        <v>959</v>
      </c>
    </row>
    <row r="243" spans="1:11" x14ac:dyDescent="0.25">
      <c r="A243" s="325" t="s">
        <v>938</v>
      </c>
      <c r="B243" s="325" t="s">
        <v>956</v>
      </c>
      <c r="C243" s="326" t="s">
        <v>961</v>
      </c>
      <c r="D243" s="326" t="s">
        <v>941</v>
      </c>
      <c r="E243" s="327">
        <v>9.99963157</v>
      </c>
      <c r="F243" s="328">
        <f>E243*G236</f>
        <v>1132.0582900396998</v>
      </c>
      <c r="G243" s="330"/>
      <c r="H243" s="326" t="s">
        <v>951</v>
      </c>
      <c r="I243" s="329" t="s">
        <v>952</v>
      </c>
    </row>
    <row r="244" spans="1:11" ht="16.5" x14ac:dyDescent="0.25">
      <c r="A244" s="325" t="s">
        <v>962</v>
      </c>
      <c r="B244" s="325" t="s">
        <v>963</v>
      </c>
      <c r="C244" s="326" t="s">
        <v>964</v>
      </c>
      <c r="D244" s="326" t="s">
        <v>941</v>
      </c>
      <c r="E244" s="327"/>
      <c r="F244" s="328">
        <v>21.256429600000001</v>
      </c>
      <c r="G244" s="330"/>
      <c r="H244" s="326" t="s">
        <v>965</v>
      </c>
      <c r="I244" s="329" t="s">
        <v>966</v>
      </c>
    </row>
    <row r="245" spans="1:11" ht="16.5" x14ac:dyDescent="0.25">
      <c r="A245" s="325" t="s">
        <v>967</v>
      </c>
      <c r="B245" s="325" t="s">
        <v>963</v>
      </c>
      <c r="C245" s="326" t="s">
        <v>964</v>
      </c>
      <c r="D245" s="326" t="s">
        <v>941</v>
      </c>
      <c r="E245" s="327"/>
      <c r="F245" s="328">
        <v>5962.1575607601098</v>
      </c>
      <c r="G245" s="330"/>
      <c r="H245" s="326" t="s">
        <v>968</v>
      </c>
      <c r="I245" s="329" t="s">
        <v>969</v>
      </c>
    </row>
    <row r="246" spans="1:11" ht="16.5" x14ac:dyDescent="0.25">
      <c r="A246" s="325" t="s">
        <v>970</v>
      </c>
      <c r="B246" s="325" t="s">
        <v>963</v>
      </c>
      <c r="C246" s="326" t="s">
        <v>964</v>
      </c>
      <c r="D246" s="326" t="s">
        <v>941</v>
      </c>
      <c r="E246" s="327"/>
      <c r="F246" s="328">
        <v>400.982219418</v>
      </c>
      <c r="G246" s="330"/>
      <c r="H246" s="326" t="s">
        <v>971</v>
      </c>
      <c r="I246" s="329" t="s">
        <v>972</v>
      </c>
    </row>
    <row r="247" spans="1:11" x14ac:dyDescent="0.25">
      <c r="A247" s="331"/>
      <c r="B247" s="331"/>
      <c r="C247" s="332"/>
      <c r="D247" s="332"/>
      <c r="E247" s="333"/>
      <c r="F247" s="334">
        <f>SUM(F236:F246)</f>
        <v>19283.644579999214</v>
      </c>
      <c r="G247" s="335"/>
      <c r="H247" s="332"/>
      <c r="I247" s="336"/>
    </row>
    <row r="249" spans="1:11" x14ac:dyDescent="0.25">
      <c r="A249" s="207" t="s">
        <v>973</v>
      </c>
      <c r="J249" s="218"/>
      <c r="K249" s="211"/>
    </row>
    <row r="250" spans="1:11" x14ac:dyDescent="0.25">
      <c r="A250" s="207" t="s">
        <v>974</v>
      </c>
      <c r="J250" s="218"/>
      <c r="K250" s="211"/>
    </row>
    <row r="251" spans="1:11" x14ac:dyDescent="0.25">
      <c r="A251" s="207" t="s">
        <v>975</v>
      </c>
    </row>
    <row r="253" spans="1:11" x14ac:dyDescent="0.25">
      <c r="A253" s="337"/>
      <c r="B253" s="3"/>
      <c r="C253" s="3"/>
      <c r="D253" s="3"/>
      <c r="E253" s="3"/>
      <c r="F253" s="3"/>
      <c r="G253" s="3"/>
      <c r="H253" s="338"/>
      <c r="I253" s="338"/>
    </row>
    <row r="256" spans="1:11" x14ac:dyDescent="0.25">
      <c r="F256" s="207"/>
      <c r="G256" s="207"/>
      <c r="H256" s="207"/>
      <c r="I256" s="207"/>
      <c r="J256" s="207"/>
      <c r="K256" s="207"/>
    </row>
    <row r="257" spans="6:11" x14ac:dyDescent="0.25">
      <c r="F257" s="207"/>
      <c r="G257" s="207"/>
      <c r="H257" s="207"/>
      <c r="I257" s="207"/>
      <c r="J257" s="207"/>
      <c r="K257" s="207"/>
    </row>
    <row r="258" spans="6:11" x14ac:dyDescent="0.25">
      <c r="F258" s="207"/>
      <c r="G258" s="207"/>
      <c r="H258" s="207"/>
      <c r="I258" s="207"/>
      <c r="J258" s="207"/>
      <c r="K258" s="207"/>
    </row>
    <row r="259" spans="6:11" x14ac:dyDescent="0.25">
      <c r="F259" s="207"/>
      <c r="G259" s="207"/>
      <c r="H259" s="207"/>
      <c r="I259" s="207"/>
      <c r="J259" s="207"/>
      <c r="K259" s="207"/>
    </row>
    <row r="260" spans="6:11" x14ac:dyDescent="0.25">
      <c r="F260" s="207"/>
      <c r="G260" s="207"/>
      <c r="H260" s="207"/>
      <c r="I260" s="207"/>
      <c r="J260" s="207"/>
      <c r="K260" s="207"/>
    </row>
    <row r="261" spans="6:11" x14ac:dyDescent="0.25">
      <c r="F261" s="207"/>
      <c r="G261" s="207"/>
      <c r="H261" s="207"/>
      <c r="I261" s="207"/>
      <c r="J261" s="207"/>
      <c r="K261" s="207"/>
    </row>
    <row r="262" spans="6:11" x14ac:dyDescent="0.25">
      <c r="F262" s="207"/>
      <c r="G262" s="207"/>
      <c r="H262" s="207"/>
      <c r="I262" s="207"/>
      <c r="J262" s="207"/>
      <c r="K262" s="207"/>
    </row>
    <row r="263" spans="6:11" x14ac:dyDescent="0.25">
      <c r="F263" s="207"/>
      <c r="G263" s="207"/>
      <c r="H263" s="207"/>
      <c r="I263" s="207"/>
      <c r="J263" s="207"/>
      <c r="K263" s="207"/>
    </row>
    <row r="264" spans="6:11" x14ac:dyDescent="0.25">
      <c r="F264" s="207"/>
      <c r="G264" s="207"/>
      <c r="H264" s="207"/>
      <c r="I264" s="207"/>
      <c r="J264" s="207"/>
      <c r="K264" s="207"/>
    </row>
    <row r="265" spans="6:11" x14ac:dyDescent="0.25">
      <c r="F265" s="207"/>
      <c r="G265" s="207"/>
      <c r="H265" s="207"/>
      <c r="I265" s="207"/>
      <c r="J265" s="207"/>
      <c r="K265" s="207"/>
    </row>
    <row r="266" spans="6:11" x14ac:dyDescent="0.25">
      <c r="F266" s="207"/>
      <c r="G266" s="207"/>
      <c r="H266" s="207"/>
      <c r="I266" s="207"/>
      <c r="J266" s="207"/>
      <c r="K266" s="207"/>
    </row>
    <row r="267" spans="6:11" x14ac:dyDescent="0.25">
      <c r="F267" s="207"/>
      <c r="G267" s="207"/>
      <c r="H267" s="207"/>
      <c r="I267" s="207"/>
      <c r="J267" s="207"/>
      <c r="K267" s="207"/>
    </row>
    <row r="268" spans="6:11" x14ac:dyDescent="0.25">
      <c r="F268" s="207"/>
      <c r="G268" s="207"/>
      <c r="H268" s="207"/>
      <c r="I268" s="207"/>
      <c r="J268" s="207"/>
      <c r="K268" s="207"/>
    </row>
    <row r="269" spans="6:11" x14ac:dyDescent="0.25">
      <c r="F269" s="207"/>
      <c r="G269" s="207"/>
      <c r="H269" s="207"/>
      <c r="I269" s="207"/>
      <c r="J269" s="207"/>
      <c r="K269" s="207"/>
    </row>
    <row r="270" spans="6:11" x14ac:dyDescent="0.25">
      <c r="F270" s="207"/>
      <c r="G270" s="207"/>
      <c r="H270" s="207"/>
      <c r="I270" s="207"/>
      <c r="J270" s="207"/>
      <c r="K270" s="207"/>
    </row>
    <row r="271" spans="6:11" x14ac:dyDescent="0.25">
      <c r="F271" s="207"/>
      <c r="G271" s="207"/>
      <c r="H271" s="207"/>
      <c r="I271" s="207"/>
      <c r="J271" s="207"/>
      <c r="K271" s="207"/>
    </row>
    <row r="272" spans="6:11" x14ac:dyDescent="0.25">
      <c r="F272" s="207"/>
      <c r="G272" s="207"/>
      <c r="H272" s="207"/>
      <c r="I272" s="207"/>
      <c r="J272" s="207"/>
      <c r="K272" s="207"/>
    </row>
    <row r="273" spans="6:11" x14ac:dyDescent="0.25">
      <c r="F273" s="207"/>
      <c r="G273" s="207"/>
      <c r="H273" s="207"/>
      <c r="I273" s="207"/>
      <c r="J273" s="207"/>
      <c r="K273" s="207"/>
    </row>
    <row r="274" spans="6:11" x14ac:dyDescent="0.25">
      <c r="F274" s="207"/>
      <c r="G274" s="207"/>
      <c r="H274" s="207"/>
      <c r="I274" s="207"/>
      <c r="J274" s="207"/>
      <c r="K274" s="207"/>
    </row>
    <row r="275" spans="6:11" x14ac:dyDescent="0.25">
      <c r="F275" s="207"/>
      <c r="G275" s="207"/>
      <c r="H275" s="207"/>
      <c r="I275" s="207"/>
      <c r="J275" s="207"/>
      <c r="K275" s="207"/>
    </row>
    <row r="276" spans="6:11" x14ac:dyDescent="0.25">
      <c r="F276" s="207"/>
      <c r="G276" s="207"/>
      <c r="H276" s="207"/>
      <c r="I276" s="207"/>
      <c r="J276" s="207"/>
      <c r="K276" s="207"/>
    </row>
    <row r="277" spans="6:11" x14ac:dyDescent="0.25">
      <c r="F277" s="207"/>
      <c r="G277" s="207"/>
      <c r="H277" s="207"/>
      <c r="I277" s="207"/>
      <c r="J277" s="207"/>
      <c r="K277" s="207"/>
    </row>
    <row r="278" spans="6:11" x14ac:dyDescent="0.25">
      <c r="F278" s="207"/>
      <c r="G278" s="207"/>
      <c r="H278" s="207"/>
      <c r="I278" s="207"/>
      <c r="J278" s="207"/>
      <c r="K278" s="207"/>
    </row>
    <row r="279" spans="6:11" x14ac:dyDescent="0.25">
      <c r="F279" s="207"/>
      <c r="G279" s="207"/>
      <c r="H279" s="207"/>
      <c r="I279" s="207"/>
      <c r="J279" s="207"/>
      <c r="K279" s="207"/>
    </row>
    <row r="280" spans="6:11" x14ac:dyDescent="0.25">
      <c r="F280" s="207"/>
      <c r="G280" s="207"/>
      <c r="H280" s="207"/>
      <c r="I280" s="207"/>
      <c r="J280" s="207"/>
      <c r="K280" s="207"/>
    </row>
    <row r="281" spans="6:11" x14ac:dyDescent="0.25">
      <c r="F281" s="207"/>
      <c r="G281" s="207"/>
      <c r="H281" s="207"/>
      <c r="I281" s="207"/>
      <c r="J281" s="207"/>
      <c r="K281" s="207"/>
    </row>
    <row r="282" spans="6:11" x14ac:dyDescent="0.25">
      <c r="F282" s="207"/>
      <c r="G282" s="207"/>
      <c r="H282" s="207"/>
      <c r="I282" s="207"/>
      <c r="J282" s="207"/>
      <c r="K282" s="207"/>
    </row>
    <row r="283" spans="6:11" x14ac:dyDescent="0.25">
      <c r="F283" s="207"/>
      <c r="G283" s="207"/>
      <c r="H283" s="207"/>
      <c r="I283" s="207"/>
      <c r="J283" s="207"/>
      <c r="K283" s="207"/>
    </row>
    <row r="284" spans="6:11" x14ac:dyDescent="0.25">
      <c r="F284" s="207"/>
      <c r="G284" s="207"/>
      <c r="H284" s="207"/>
      <c r="I284" s="207"/>
      <c r="J284" s="207"/>
      <c r="K284" s="207"/>
    </row>
    <row r="285" spans="6:11" x14ac:dyDescent="0.25">
      <c r="F285" s="207"/>
      <c r="G285" s="207"/>
      <c r="H285" s="207"/>
      <c r="I285" s="207"/>
      <c r="J285" s="207"/>
      <c r="K285" s="207"/>
    </row>
  </sheetData>
  <mergeCells count="4">
    <mergeCell ref="A1:G1"/>
    <mergeCell ref="A2:G2"/>
    <mergeCell ref="A50:I50"/>
    <mergeCell ref="E234:F234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956E-098D-4196-8F10-E6C26C28606F}">
  <dimension ref="A1:M297"/>
  <sheetViews>
    <sheetView workbookViewId="0">
      <selection activeCell="F304" sqref="F304"/>
    </sheetView>
  </sheetViews>
  <sheetFormatPr defaultRowHeight="15" x14ac:dyDescent="0.25"/>
  <cols>
    <col min="1" max="1" width="22.5703125" style="10" customWidth="1"/>
    <col min="2" max="2" width="25" style="163" customWidth="1"/>
    <col min="3" max="3" width="23.5703125" style="10" bestFit="1" customWidth="1"/>
    <col min="4" max="4" width="47.5703125" style="10" customWidth="1"/>
    <col min="5" max="5" width="14.28515625" style="162" customWidth="1"/>
    <col min="6" max="6" width="17.7109375" style="7" bestFit="1" customWidth="1"/>
    <col min="7" max="7" width="20.28515625" style="7" customWidth="1"/>
    <col min="8" max="8" width="18.42578125" style="151" customWidth="1"/>
    <col min="9" max="9" width="19.5703125" style="152" customWidth="1"/>
    <col min="10" max="10" width="18.7109375" style="152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9.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5" customHeight="1" x14ac:dyDescent="0.2">
      <c r="A3" s="19"/>
      <c r="B3" s="20"/>
      <c r="C3" s="19"/>
      <c r="D3" s="21"/>
      <c r="E3" s="22" t="s">
        <v>1</v>
      </c>
      <c r="F3" s="23"/>
      <c r="G3" s="24"/>
      <c r="H3" s="25"/>
      <c r="I3" s="366" t="s">
        <v>2</v>
      </c>
      <c r="J3" s="367"/>
      <c r="K3" s="26"/>
    </row>
    <row r="4" spans="1:11" s="27" customFormat="1" ht="15" customHeight="1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5" customHeight="1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332339.90999999997</v>
      </c>
      <c r="I5" s="37">
        <v>36525</v>
      </c>
      <c r="J5" s="37">
        <v>47299</v>
      </c>
      <c r="K5" s="26" t="s">
        <v>18</v>
      </c>
    </row>
    <row r="6" spans="1:11" s="27" customFormat="1" ht="15" customHeight="1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816021.69</v>
      </c>
      <c r="I6" s="42">
        <v>37621</v>
      </c>
      <c r="J6" s="42">
        <v>48395</v>
      </c>
      <c r="K6" s="39" t="s">
        <v>20</v>
      </c>
    </row>
    <row r="7" spans="1:11" s="27" customFormat="1" ht="15" customHeight="1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10799927.859999999</v>
      </c>
      <c r="I7" s="42">
        <v>37483</v>
      </c>
      <c r="J7" s="42">
        <v>48259</v>
      </c>
      <c r="K7" s="39" t="s">
        <v>18</v>
      </c>
    </row>
    <row r="8" spans="1:11" s="27" customFormat="1" ht="15" customHeight="1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720000</v>
      </c>
      <c r="I8" s="42">
        <v>37787</v>
      </c>
      <c r="J8" s="42">
        <v>48563</v>
      </c>
      <c r="K8" s="39" t="s">
        <v>26</v>
      </c>
    </row>
    <row r="9" spans="1:11" s="27" customFormat="1" ht="15" customHeight="1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1514563.89</v>
      </c>
      <c r="I9" s="42">
        <v>38032</v>
      </c>
      <c r="J9" s="42">
        <v>48806</v>
      </c>
      <c r="K9" s="39" t="s">
        <v>28</v>
      </c>
    </row>
    <row r="10" spans="1:11" s="27" customFormat="1" ht="15" customHeight="1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1608475.79</v>
      </c>
      <c r="I10" s="42">
        <v>38032</v>
      </c>
      <c r="J10" s="42">
        <v>48806</v>
      </c>
      <c r="K10" s="39" t="s">
        <v>28</v>
      </c>
    </row>
    <row r="11" spans="1:11" s="27" customFormat="1" ht="15" customHeight="1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5257778.82</v>
      </c>
      <c r="I11" s="42">
        <v>37817</v>
      </c>
      <c r="J11" s="42">
        <v>48594</v>
      </c>
      <c r="K11" s="39" t="s">
        <v>31</v>
      </c>
    </row>
    <row r="12" spans="1:11" s="27" customFormat="1" ht="15" customHeight="1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1154019.21</v>
      </c>
      <c r="I12" s="42">
        <v>37848</v>
      </c>
      <c r="J12" s="42">
        <v>48625</v>
      </c>
      <c r="K12" s="39" t="s">
        <v>18</v>
      </c>
    </row>
    <row r="13" spans="1:11" s="27" customFormat="1" ht="15" customHeight="1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4129069.64</v>
      </c>
      <c r="I13" s="42">
        <v>37848</v>
      </c>
      <c r="J13" s="42">
        <v>48625</v>
      </c>
      <c r="K13" s="39" t="s">
        <v>34</v>
      </c>
    </row>
    <row r="14" spans="1:11" s="27" customFormat="1" ht="15" customHeight="1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5198168.25</v>
      </c>
      <c r="I14" s="42">
        <v>37848</v>
      </c>
      <c r="J14" s="42">
        <v>48625</v>
      </c>
      <c r="K14" s="39" t="s">
        <v>34</v>
      </c>
    </row>
    <row r="15" spans="1:11" s="27" customFormat="1" ht="15" customHeight="1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158487000</v>
      </c>
      <c r="I15" s="42">
        <v>38127</v>
      </c>
      <c r="J15" s="42">
        <v>45432</v>
      </c>
      <c r="K15" s="39" t="s">
        <v>31</v>
      </c>
    </row>
    <row r="16" spans="1:11" s="27" customFormat="1" ht="15" customHeight="1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3046196.38</v>
      </c>
      <c r="I16" s="42">
        <v>38275</v>
      </c>
      <c r="J16" s="42">
        <v>49049</v>
      </c>
      <c r="K16" s="39" t="s">
        <v>40</v>
      </c>
    </row>
    <row r="17" spans="1:11" s="27" customFormat="1" ht="15" customHeight="1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4113995.21</v>
      </c>
      <c r="I17" s="42">
        <v>38001</v>
      </c>
      <c r="J17" s="42">
        <v>52427</v>
      </c>
      <c r="K17" s="39" t="s">
        <v>44</v>
      </c>
    </row>
    <row r="18" spans="1:11" s="27" customFormat="1" ht="15" customHeight="1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3266000</v>
      </c>
      <c r="I18" s="42">
        <v>38398</v>
      </c>
      <c r="J18" s="42">
        <v>49171</v>
      </c>
      <c r="K18" s="39" t="s">
        <v>31</v>
      </c>
    </row>
    <row r="19" spans="1:11" s="27" customFormat="1" ht="15" customHeight="1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3618971.25</v>
      </c>
      <c r="I19" s="42">
        <v>38200</v>
      </c>
      <c r="J19" s="42">
        <v>48976</v>
      </c>
      <c r="K19" s="39" t="s">
        <v>47</v>
      </c>
    </row>
    <row r="20" spans="1:11" s="27" customFormat="1" ht="15" customHeight="1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1074479.9850000001</v>
      </c>
      <c r="I20" s="42">
        <v>38353</v>
      </c>
      <c r="J20" s="42">
        <v>49126</v>
      </c>
      <c r="K20" s="39" t="s">
        <v>18</v>
      </c>
    </row>
    <row r="21" spans="1:11" s="27" customFormat="1" ht="15" customHeight="1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4876000</v>
      </c>
      <c r="I21" s="42">
        <v>38353</v>
      </c>
      <c r="J21" s="42">
        <v>49126</v>
      </c>
      <c r="K21" s="39" t="s">
        <v>18</v>
      </c>
    </row>
    <row r="22" spans="1:11" s="27" customFormat="1" ht="15" customHeight="1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3956000</v>
      </c>
      <c r="I22" s="42">
        <v>38367</v>
      </c>
      <c r="J22" s="42">
        <v>49140</v>
      </c>
      <c r="K22" s="39" t="s">
        <v>51</v>
      </c>
    </row>
    <row r="23" spans="1:11" s="27" customFormat="1" ht="15" customHeight="1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1896667.6429999999</v>
      </c>
      <c r="I23" s="42">
        <v>38504</v>
      </c>
      <c r="J23" s="42">
        <v>49279</v>
      </c>
      <c r="K23" s="39" t="s">
        <v>53</v>
      </c>
    </row>
    <row r="24" spans="1:11" s="27" customFormat="1" ht="15" customHeight="1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1621769.03</v>
      </c>
      <c r="I24" s="42">
        <v>38504</v>
      </c>
      <c r="J24" s="42">
        <v>49279</v>
      </c>
      <c r="K24" s="39" t="s">
        <v>55</v>
      </c>
    </row>
    <row r="25" spans="1:11" s="27" customFormat="1" ht="15" customHeight="1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2440024</v>
      </c>
      <c r="I25" s="42">
        <v>38457</v>
      </c>
      <c r="J25" s="42">
        <v>49232</v>
      </c>
      <c r="K25" s="39" t="s">
        <v>57</v>
      </c>
    </row>
    <row r="26" spans="1:11" s="27" customFormat="1" ht="15" customHeight="1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5" customHeight="1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1260567.75</v>
      </c>
      <c r="I27" s="42">
        <v>38701</v>
      </c>
      <c r="J27" s="42">
        <v>49475</v>
      </c>
      <c r="K27" s="39" t="s">
        <v>53</v>
      </c>
    </row>
    <row r="28" spans="1:11" s="27" customFormat="1" ht="15" customHeight="1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4754016.46</v>
      </c>
      <c r="I28" s="42">
        <v>38518</v>
      </c>
      <c r="J28" s="42">
        <v>49293</v>
      </c>
      <c r="K28" s="39" t="s">
        <v>34</v>
      </c>
    </row>
    <row r="29" spans="1:11" s="27" customFormat="1" ht="15" customHeight="1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1528762.99</v>
      </c>
      <c r="I29" s="42">
        <v>38716</v>
      </c>
      <c r="J29" s="42">
        <v>49673</v>
      </c>
      <c r="K29" s="39" t="s">
        <v>18</v>
      </c>
    </row>
    <row r="30" spans="1:11" s="27" customFormat="1" ht="15" customHeight="1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1743264.76</v>
      </c>
      <c r="I30" s="42">
        <v>38777</v>
      </c>
      <c r="J30" s="42">
        <v>49553</v>
      </c>
      <c r="K30" s="39" t="s">
        <v>68</v>
      </c>
    </row>
    <row r="31" spans="1:11" s="27" customFormat="1" ht="15" customHeight="1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2860000</v>
      </c>
      <c r="I31" s="42">
        <v>38883</v>
      </c>
      <c r="J31" s="42">
        <v>49658</v>
      </c>
      <c r="K31" s="39" t="s">
        <v>70</v>
      </c>
    </row>
    <row r="32" spans="1:11" s="27" customFormat="1" ht="15" customHeight="1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9351924.7599999998</v>
      </c>
      <c r="I32" s="42">
        <v>39036</v>
      </c>
      <c r="J32" s="42">
        <v>49810</v>
      </c>
      <c r="K32" s="39" t="s">
        <v>34</v>
      </c>
    </row>
    <row r="33" spans="1:11" s="27" customFormat="1" ht="15" customHeight="1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6947070.9699999997</v>
      </c>
      <c r="I33" s="42">
        <v>38961</v>
      </c>
      <c r="J33" s="42">
        <v>49735</v>
      </c>
      <c r="K33" s="39" t="s">
        <v>55</v>
      </c>
    </row>
    <row r="34" spans="1:11" s="27" customFormat="1" ht="15" customHeight="1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13306118.02</v>
      </c>
      <c r="I34" s="42">
        <v>41273</v>
      </c>
      <c r="J34" s="42">
        <v>49856</v>
      </c>
      <c r="K34" s="39" t="s">
        <v>74</v>
      </c>
    </row>
    <row r="35" spans="1:11" s="27" customFormat="1" ht="15" customHeight="1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863630.84</v>
      </c>
      <c r="I35" s="42">
        <v>39712</v>
      </c>
      <c r="J35" s="42">
        <v>46102</v>
      </c>
      <c r="K35" s="39" t="s">
        <v>55</v>
      </c>
    </row>
    <row r="36" spans="1:11" s="27" customFormat="1" ht="15" customHeight="1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10614000</v>
      </c>
      <c r="I36" s="42">
        <v>39479</v>
      </c>
      <c r="J36" s="42">
        <v>50253</v>
      </c>
      <c r="K36" s="39" t="s">
        <v>18</v>
      </c>
    </row>
    <row r="37" spans="1:11" s="27" customFormat="1" ht="15" customHeight="1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2216949.25</v>
      </c>
      <c r="I37" s="42">
        <v>39569</v>
      </c>
      <c r="J37" s="42">
        <v>50345</v>
      </c>
      <c r="K37" s="39" t="s">
        <v>18</v>
      </c>
    </row>
    <row r="38" spans="1:11" s="27" customFormat="1" ht="15" customHeight="1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5972825.6100000003</v>
      </c>
      <c r="I38" s="42">
        <v>39446</v>
      </c>
      <c r="J38" s="42">
        <v>52230</v>
      </c>
      <c r="K38" s="39" t="s">
        <v>81</v>
      </c>
    </row>
    <row r="39" spans="1:11" s="27" customFormat="1" ht="15" customHeight="1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1931906.11</v>
      </c>
      <c r="I39" s="42">
        <v>39522</v>
      </c>
      <c r="J39" s="42">
        <v>50298</v>
      </c>
      <c r="K39" s="39" t="s">
        <v>83</v>
      </c>
    </row>
    <row r="40" spans="1:11" s="27" customFormat="1" ht="15" customHeight="1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257936.66</v>
      </c>
      <c r="I40" s="42">
        <v>38949</v>
      </c>
      <c r="J40" s="42">
        <v>45524</v>
      </c>
      <c r="K40" s="39" t="s">
        <v>18</v>
      </c>
    </row>
    <row r="41" spans="1:11" s="27" customFormat="1" ht="15" customHeight="1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4500000</v>
      </c>
      <c r="I41" s="42">
        <v>39614</v>
      </c>
      <c r="J41" s="42">
        <v>50389</v>
      </c>
      <c r="K41" s="39" t="s">
        <v>34</v>
      </c>
    </row>
    <row r="42" spans="1:11" s="27" customFormat="1" ht="15" customHeight="1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5161265.46</v>
      </c>
      <c r="I42" s="42">
        <v>39675</v>
      </c>
      <c r="J42" s="42">
        <v>50451</v>
      </c>
      <c r="K42" s="39" t="s">
        <v>51</v>
      </c>
    </row>
    <row r="43" spans="1:11" s="27" customFormat="1" ht="15" customHeight="1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7782882.75</v>
      </c>
      <c r="I43" s="42">
        <v>39736</v>
      </c>
      <c r="J43" s="42">
        <v>50510</v>
      </c>
      <c r="K43" s="39" t="s">
        <v>89</v>
      </c>
    </row>
    <row r="44" spans="1:11" s="27" customFormat="1" ht="15" customHeight="1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2646958.15</v>
      </c>
      <c r="I44" s="42">
        <v>39812</v>
      </c>
      <c r="J44" s="42">
        <v>50586</v>
      </c>
      <c r="K44" s="39" t="s">
        <v>91</v>
      </c>
    </row>
    <row r="45" spans="1:11" s="27" customFormat="1" ht="15" customHeight="1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3783622.4</v>
      </c>
      <c r="I45" s="42">
        <v>40551</v>
      </c>
      <c r="J45" s="42">
        <v>46942</v>
      </c>
      <c r="K45" s="39" t="s">
        <v>93</v>
      </c>
    </row>
    <row r="46" spans="1:11" s="27" customFormat="1" ht="15" customHeight="1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4030000</v>
      </c>
      <c r="I46" s="42">
        <v>39845</v>
      </c>
      <c r="J46" s="42">
        <v>50618</v>
      </c>
      <c r="K46" s="39" t="s">
        <v>53</v>
      </c>
    </row>
    <row r="47" spans="1:11" s="27" customFormat="1" ht="15" customHeight="1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2292001.52</v>
      </c>
      <c r="I47" s="42">
        <v>39845</v>
      </c>
      <c r="J47" s="42">
        <v>50618</v>
      </c>
      <c r="K47" s="39" t="s">
        <v>53</v>
      </c>
    </row>
    <row r="48" spans="1:11" s="27" customFormat="1" ht="15" customHeight="1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14144000</v>
      </c>
      <c r="I48" s="42">
        <v>40009</v>
      </c>
      <c r="J48" s="42">
        <v>50785</v>
      </c>
      <c r="K48" s="39" t="s">
        <v>18</v>
      </c>
    </row>
    <row r="49" spans="1:11" s="27" customFormat="1" ht="15" customHeight="1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277606.93</v>
      </c>
      <c r="I49" s="42">
        <v>39582</v>
      </c>
      <c r="J49" s="42">
        <v>46156</v>
      </c>
      <c r="K49" s="39" t="s">
        <v>34</v>
      </c>
    </row>
    <row r="50" spans="1:11" s="27" customFormat="1" ht="15" customHeight="1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21912000</v>
      </c>
      <c r="I50" s="42">
        <v>40101</v>
      </c>
      <c r="J50" s="42">
        <v>50875</v>
      </c>
      <c r="K50" s="39" t="s">
        <v>18</v>
      </c>
    </row>
    <row r="51" spans="1:11" s="27" customFormat="1" ht="15" customHeight="1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11328000</v>
      </c>
      <c r="I51" s="42">
        <v>40009</v>
      </c>
      <c r="J51" s="42">
        <v>50785</v>
      </c>
      <c r="K51" s="39" t="s">
        <v>31</v>
      </c>
    </row>
    <row r="52" spans="1:11" s="27" customFormat="1" ht="15" customHeight="1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5689131.5099999998</v>
      </c>
      <c r="I52" s="42">
        <v>40009</v>
      </c>
      <c r="J52" s="42">
        <v>50785</v>
      </c>
      <c r="K52" s="39" t="s">
        <v>101</v>
      </c>
    </row>
    <row r="53" spans="1:11" s="27" customFormat="1" ht="15" customHeight="1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9977516.3699999992</v>
      </c>
      <c r="I53" s="42">
        <v>40177</v>
      </c>
      <c r="J53" s="42">
        <v>51134</v>
      </c>
      <c r="K53" s="39" t="s">
        <v>55</v>
      </c>
    </row>
    <row r="54" spans="1:11" s="27" customFormat="1" ht="15" customHeight="1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1638245.48</v>
      </c>
      <c r="I54" s="42">
        <v>41090</v>
      </c>
      <c r="J54" s="42">
        <v>52047</v>
      </c>
      <c r="K54" s="39" t="s">
        <v>55</v>
      </c>
    </row>
    <row r="55" spans="1:11" s="27" customFormat="1" ht="15" customHeight="1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2903114.66</v>
      </c>
      <c r="I55" s="42">
        <v>40359</v>
      </c>
      <c r="J55" s="42">
        <v>51134</v>
      </c>
      <c r="K55" s="39" t="s">
        <v>55</v>
      </c>
    </row>
    <row r="56" spans="1:11" s="27" customFormat="1" ht="15" customHeight="1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6534000</v>
      </c>
      <c r="I56" s="42">
        <v>40210</v>
      </c>
      <c r="J56" s="42">
        <v>50983</v>
      </c>
      <c r="K56" s="39" t="s">
        <v>34</v>
      </c>
    </row>
    <row r="57" spans="1:11" s="27" customFormat="1" ht="15" customHeight="1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5435622.04</v>
      </c>
      <c r="I57" s="42">
        <v>40330</v>
      </c>
      <c r="J57" s="42">
        <v>51105</v>
      </c>
      <c r="K57" s="29" t="s">
        <v>107</v>
      </c>
    </row>
    <row r="58" spans="1:11" s="27" customFormat="1" ht="15" customHeight="1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2850452.21</v>
      </c>
      <c r="I58" s="42">
        <v>40542</v>
      </c>
      <c r="J58" s="42">
        <v>51317</v>
      </c>
      <c r="K58" s="29" t="s">
        <v>110</v>
      </c>
    </row>
    <row r="59" spans="1:11" s="27" customFormat="1" ht="15" customHeight="1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4964000</v>
      </c>
      <c r="I59" s="42">
        <v>40391</v>
      </c>
      <c r="J59" s="42">
        <v>51167</v>
      </c>
      <c r="K59" s="39" t="s">
        <v>34</v>
      </c>
    </row>
    <row r="60" spans="1:11" s="27" customFormat="1" ht="15" customHeight="1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3993730.29</v>
      </c>
      <c r="I60" s="42">
        <v>40391</v>
      </c>
      <c r="J60" s="42">
        <v>51167</v>
      </c>
      <c r="K60" s="29" t="s">
        <v>115</v>
      </c>
    </row>
    <row r="61" spans="1:11" s="27" customFormat="1" ht="15" customHeight="1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4109722.61</v>
      </c>
      <c r="I61" s="42">
        <v>40391</v>
      </c>
      <c r="J61" s="42">
        <v>51167</v>
      </c>
      <c r="K61" s="39" t="s">
        <v>118</v>
      </c>
    </row>
    <row r="62" spans="1:11" s="27" customFormat="1" ht="15" customHeight="1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5" customHeight="1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3340078.11</v>
      </c>
      <c r="I63" s="42">
        <v>40452</v>
      </c>
      <c r="J63" s="42">
        <v>51227</v>
      </c>
      <c r="K63" s="39" t="s">
        <v>18</v>
      </c>
    </row>
    <row r="64" spans="1:11" s="27" customFormat="1" ht="15" customHeight="1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5549884.2000000002</v>
      </c>
      <c r="I64" s="42">
        <v>40374</v>
      </c>
      <c r="J64" s="42">
        <v>51150</v>
      </c>
      <c r="K64" s="39" t="s">
        <v>125</v>
      </c>
    </row>
    <row r="65" spans="1:11" s="27" customFormat="1" ht="15" customHeight="1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813696.05</v>
      </c>
      <c r="I65" s="42">
        <v>39629</v>
      </c>
      <c r="J65" s="42">
        <v>46022</v>
      </c>
      <c r="K65" s="39" t="s">
        <v>53</v>
      </c>
    </row>
    <row r="66" spans="1:11" s="27" customFormat="1" ht="15" customHeight="1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4293394.67</v>
      </c>
      <c r="I66" s="42">
        <v>40527</v>
      </c>
      <c r="J66" s="42">
        <v>51302</v>
      </c>
      <c r="K66" s="39" t="s">
        <v>18</v>
      </c>
    </row>
    <row r="67" spans="1:11" s="27" customFormat="1" ht="15" customHeight="1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202000</v>
      </c>
      <c r="I67" s="42">
        <v>38852</v>
      </c>
      <c r="J67" s="42">
        <v>45245</v>
      </c>
      <c r="K67" s="39" t="s">
        <v>31</v>
      </c>
    </row>
    <row r="68" spans="1:11" s="27" customFormat="1" ht="15" customHeight="1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5" customHeight="1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5254359.21</v>
      </c>
      <c r="I69" s="42">
        <v>40907</v>
      </c>
      <c r="J69" s="42">
        <v>51682</v>
      </c>
      <c r="K69" s="39" t="s">
        <v>141</v>
      </c>
    </row>
    <row r="70" spans="1:11" s="27" customFormat="1" ht="15" customHeight="1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732281.91</v>
      </c>
      <c r="I70" s="42">
        <v>40178</v>
      </c>
      <c r="J70" s="42" t="s">
        <v>144</v>
      </c>
      <c r="K70" s="39" t="s">
        <v>34</v>
      </c>
    </row>
    <row r="71" spans="1:11" s="27" customFormat="1" ht="15" customHeight="1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5463463.4000000004</v>
      </c>
      <c r="I71" s="42">
        <v>40739</v>
      </c>
      <c r="J71" s="42">
        <v>51516</v>
      </c>
      <c r="K71" s="39" t="s">
        <v>28</v>
      </c>
    </row>
    <row r="72" spans="1:11" s="27" customFormat="1" ht="15" customHeight="1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5028837.88</v>
      </c>
      <c r="I72" s="42">
        <v>40739</v>
      </c>
      <c r="J72" s="42">
        <v>51516</v>
      </c>
      <c r="K72" s="39" t="s">
        <v>31</v>
      </c>
    </row>
    <row r="73" spans="1:11" s="27" customFormat="1" ht="15" customHeight="1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1700000.09</v>
      </c>
      <c r="I73" s="42">
        <v>40091</v>
      </c>
      <c r="J73" s="42">
        <v>45693</v>
      </c>
      <c r="K73" s="39" t="s">
        <v>89</v>
      </c>
    </row>
    <row r="74" spans="1:11" s="27" customFormat="1" ht="15" customHeight="1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3090279.26</v>
      </c>
      <c r="I74" s="42">
        <v>41014</v>
      </c>
      <c r="J74" s="42">
        <v>51789</v>
      </c>
      <c r="K74" s="39" t="s">
        <v>31</v>
      </c>
    </row>
    <row r="75" spans="1:11" s="27" customFormat="1" ht="15" customHeight="1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7088080.7999999998</v>
      </c>
      <c r="I75" s="42">
        <v>43811</v>
      </c>
      <c r="J75" s="42">
        <v>51299</v>
      </c>
      <c r="K75" s="39" t="s">
        <v>55</v>
      </c>
    </row>
    <row r="76" spans="1:11" s="27" customFormat="1" ht="15" customHeight="1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12480000</v>
      </c>
      <c r="I76" s="42">
        <v>41197</v>
      </c>
      <c r="J76" s="42">
        <v>51971</v>
      </c>
      <c r="K76" s="39" t="s">
        <v>18</v>
      </c>
    </row>
    <row r="77" spans="1:11" s="27" customFormat="1" ht="15" customHeight="1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9360000</v>
      </c>
      <c r="I77" s="42">
        <v>41197</v>
      </c>
      <c r="J77" s="42">
        <v>51971</v>
      </c>
      <c r="K77" s="39" t="s">
        <v>18</v>
      </c>
    </row>
    <row r="78" spans="1:11" s="27" customFormat="1" ht="15" customHeight="1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18162062.739999998</v>
      </c>
      <c r="I78" s="42">
        <v>41197</v>
      </c>
      <c r="J78" s="42">
        <v>51971</v>
      </c>
      <c r="K78" s="39" t="s">
        <v>162</v>
      </c>
    </row>
    <row r="79" spans="1:11" s="27" customFormat="1" ht="15" customHeight="1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10504577.859999999</v>
      </c>
      <c r="I79" s="42">
        <v>41197</v>
      </c>
      <c r="J79" s="42">
        <v>51971</v>
      </c>
      <c r="K79" s="39" t="s">
        <v>34</v>
      </c>
    </row>
    <row r="80" spans="1:11" s="27" customFormat="1" ht="15" customHeight="1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296266.67</v>
      </c>
      <c r="I80" s="42" t="s">
        <v>168</v>
      </c>
      <c r="J80" s="42" t="s">
        <v>169</v>
      </c>
      <c r="K80" s="39" t="s">
        <v>51</v>
      </c>
    </row>
    <row r="81" spans="1:11" s="27" customFormat="1" ht="15" customHeight="1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1502579.76</v>
      </c>
      <c r="I81" s="42">
        <v>41273</v>
      </c>
      <c r="J81" s="42">
        <v>53143</v>
      </c>
      <c r="K81" s="39" t="s">
        <v>53</v>
      </c>
    </row>
    <row r="82" spans="1:11" s="27" customFormat="1" ht="15" customHeight="1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1331167.52</v>
      </c>
      <c r="I82" s="42">
        <v>41273</v>
      </c>
      <c r="J82" s="42">
        <v>52047</v>
      </c>
      <c r="K82" s="39" t="s">
        <v>174</v>
      </c>
    </row>
    <row r="83" spans="1:11" s="27" customFormat="1" ht="15" customHeight="1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4324794.46</v>
      </c>
      <c r="I83" s="42">
        <v>41273</v>
      </c>
      <c r="J83" s="42">
        <v>52047</v>
      </c>
      <c r="K83" s="39" t="s">
        <v>177</v>
      </c>
    </row>
    <row r="84" spans="1:11" s="27" customFormat="1" ht="15" customHeight="1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3002626.93</v>
      </c>
      <c r="I84" s="42">
        <v>41273</v>
      </c>
      <c r="J84" s="42">
        <v>52047</v>
      </c>
      <c r="K84" s="39" t="s">
        <v>180</v>
      </c>
    </row>
    <row r="85" spans="1:11" s="27" customFormat="1" ht="15" customHeight="1" x14ac:dyDescent="0.2">
      <c r="A85" s="39" t="s">
        <v>181</v>
      </c>
      <c r="B85" s="38" t="s">
        <v>75</v>
      </c>
      <c r="C85" s="39" t="s">
        <v>76</v>
      </c>
      <c r="D85" s="39" t="s">
        <v>182</v>
      </c>
      <c r="E85" s="40">
        <v>37818</v>
      </c>
      <c r="F85" s="41">
        <v>41528041.030000001</v>
      </c>
      <c r="G85" s="33" t="s">
        <v>17</v>
      </c>
      <c r="H85" s="41">
        <v>25661701.18</v>
      </c>
      <c r="I85" s="42">
        <v>44992</v>
      </c>
      <c r="J85" s="42">
        <v>51386</v>
      </c>
      <c r="K85" s="39" t="s">
        <v>55</v>
      </c>
    </row>
    <row r="86" spans="1:11" s="27" customFormat="1" ht="15" customHeight="1" x14ac:dyDescent="0.2">
      <c r="A86" s="39" t="s">
        <v>183</v>
      </c>
      <c r="B86" s="38" t="s">
        <v>21</v>
      </c>
      <c r="C86" s="39" t="s">
        <v>22</v>
      </c>
      <c r="D86" s="39" t="s">
        <v>184</v>
      </c>
      <c r="E86" s="40">
        <v>37826</v>
      </c>
      <c r="F86" s="41">
        <v>9459627.2300000004</v>
      </c>
      <c r="G86" s="33" t="s">
        <v>24</v>
      </c>
      <c r="H86" s="41">
        <v>472988.23</v>
      </c>
      <c r="I86" s="42">
        <v>41562</v>
      </c>
      <c r="J86" s="42">
        <v>45031</v>
      </c>
      <c r="K86" s="39" t="s">
        <v>34</v>
      </c>
    </row>
    <row r="87" spans="1:11" s="27" customFormat="1" ht="15" customHeight="1" x14ac:dyDescent="0.2">
      <c r="A87" s="39" t="s">
        <v>185</v>
      </c>
      <c r="B87" s="38" t="s">
        <v>21</v>
      </c>
      <c r="C87" s="39" t="s">
        <v>22</v>
      </c>
      <c r="D87" s="39" t="s">
        <v>186</v>
      </c>
      <c r="E87" s="40">
        <v>37826</v>
      </c>
      <c r="F87" s="41">
        <v>13100000</v>
      </c>
      <c r="G87" s="33" t="s">
        <v>24</v>
      </c>
      <c r="H87" s="41">
        <v>655000</v>
      </c>
      <c r="I87" s="42">
        <v>41562</v>
      </c>
      <c r="J87" s="42">
        <v>45031</v>
      </c>
      <c r="K87" s="39" t="s">
        <v>18</v>
      </c>
    </row>
    <row r="88" spans="1:11" s="27" customFormat="1" ht="15" customHeight="1" x14ac:dyDescent="0.2">
      <c r="A88" s="39" t="s">
        <v>187</v>
      </c>
      <c r="B88" s="38" t="s">
        <v>21</v>
      </c>
      <c r="C88" s="39" t="s">
        <v>22</v>
      </c>
      <c r="D88" s="39" t="s">
        <v>188</v>
      </c>
      <c r="E88" s="40">
        <v>37826</v>
      </c>
      <c r="F88" s="41">
        <v>10793752.810000001</v>
      </c>
      <c r="G88" s="33" t="s">
        <v>24</v>
      </c>
      <c r="H88" s="41">
        <v>539687.65</v>
      </c>
      <c r="I88" s="42">
        <v>41593</v>
      </c>
      <c r="J88" s="42">
        <v>45061</v>
      </c>
      <c r="K88" s="39" t="s">
        <v>53</v>
      </c>
    </row>
    <row r="89" spans="1:11" s="27" customFormat="1" ht="15" customHeight="1" x14ac:dyDescent="0.2">
      <c r="A89" s="39" t="s">
        <v>189</v>
      </c>
      <c r="B89" s="38" t="s">
        <v>127</v>
      </c>
      <c r="C89" s="39" t="s">
        <v>128</v>
      </c>
      <c r="D89" s="39" t="s">
        <v>190</v>
      </c>
      <c r="E89" s="43">
        <v>37892</v>
      </c>
      <c r="F89" s="41">
        <v>6189587.9299999997</v>
      </c>
      <c r="G89" s="33" t="s">
        <v>130</v>
      </c>
      <c r="H89" s="41">
        <v>1719152.79</v>
      </c>
      <c r="I89" s="44" t="s">
        <v>191</v>
      </c>
      <c r="J89" s="44" t="s">
        <v>192</v>
      </c>
      <c r="K89" s="39" t="s">
        <v>193</v>
      </c>
    </row>
    <row r="90" spans="1:11" s="27" customFormat="1" ht="15" customHeight="1" x14ac:dyDescent="0.2">
      <c r="A90" s="39" t="s">
        <v>194</v>
      </c>
      <c r="B90" s="38" t="s">
        <v>14</v>
      </c>
      <c r="C90" s="39" t="s">
        <v>15</v>
      </c>
      <c r="D90" s="39" t="s">
        <v>195</v>
      </c>
      <c r="E90" s="40">
        <v>37908</v>
      </c>
      <c r="F90" s="41">
        <v>2300813.4700000002</v>
      </c>
      <c r="G90" s="33" t="s">
        <v>17</v>
      </c>
      <c r="H90" s="41">
        <v>1616813.47</v>
      </c>
      <c r="I90" s="42">
        <v>41820</v>
      </c>
      <c r="J90" s="42">
        <v>52595</v>
      </c>
      <c r="K90" s="39" t="s">
        <v>53</v>
      </c>
    </row>
    <row r="91" spans="1:11" s="27" customFormat="1" ht="15" customHeight="1" x14ac:dyDescent="0.2">
      <c r="A91" s="39" t="s">
        <v>196</v>
      </c>
      <c r="B91" s="38" t="s">
        <v>150</v>
      </c>
      <c r="C91" s="39" t="s">
        <v>128</v>
      </c>
      <c r="D91" s="39" t="s">
        <v>197</v>
      </c>
      <c r="E91" s="40">
        <v>37977</v>
      </c>
      <c r="F91" s="41">
        <v>27000000</v>
      </c>
      <c r="G91" s="33" t="s">
        <v>17</v>
      </c>
      <c r="H91" s="41">
        <v>9567150.9899999984</v>
      </c>
      <c r="I91" s="42" t="s">
        <v>198</v>
      </c>
      <c r="J91" s="42">
        <v>46827</v>
      </c>
      <c r="K91" s="39" t="s">
        <v>34</v>
      </c>
    </row>
    <row r="92" spans="1:11" s="27" customFormat="1" ht="15" customHeight="1" x14ac:dyDescent="0.2">
      <c r="A92" s="39" t="s">
        <v>199</v>
      </c>
      <c r="B92" s="38" t="s">
        <v>127</v>
      </c>
      <c r="C92" s="39" t="s">
        <v>128</v>
      </c>
      <c r="D92" s="39" t="s">
        <v>200</v>
      </c>
      <c r="E92" s="43">
        <v>38067</v>
      </c>
      <c r="F92" s="41">
        <v>4663299.26</v>
      </c>
      <c r="G92" s="33" t="s">
        <v>130</v>
      </c>
      <c r="H92" s="41">
        <v>1551310.8</v>
      </c>
      <c r="I92" s="42">
        <v>40724</v>
      </c>
      <c r="J92" s="42">
        <v>47118</v>
      </c>
      <c r="K92" s="39" t="s">
        <v>51</v>
      </c>
    </row>
    <row r="93" spans="1:11" s="27" customFormat="1" ht="15" customHeight="1" x14ac:dyDescent="0.2">
      <c r="A93" s="39" t="s">
        <v>201</v>
      </c>
      <c r="B93" s="38" t="s">
        <v>21</v>
      </c>
      <c r="C93" s="39" t="s">
        <v>22</v>
      </c>
      <c r="D93" s="39" t="s">
        <v>202</v>
      </c>
      <c r="E93" s="40">
        <v>38083</v>
      </c>
      <c r="F93" s="41">
        <v>16180658.09</v>
      </c>
      <c r="G93" s="33" t="s">
        <v>24</v>
      </c>
      <c r="H93" s="41">
        <v>1618065.89</v>
      </c>
      <c r="I93" s="42">
        <v>41883</v>
      </c>
      <c r="J93" s="42">
        <v>45352</v>
      </c>
      <c r="K93" s="39" t="s">
        <v>55</v>
      </c>
    </row>
    <row r="94" spans="1:11" s="27" customFormat="1" ht="15" customHeight="1" x14ac:dyDescent="0.2">
      <c r="A94" s="39" t="s">
        <v>203</v>
      </c>
      <c r="B94" s="38" t="s">
        <v>21</v>
      </c>
      <c r="C94" s="39" t="s">
        <v>22</v>
      </c>
      <c r="D94" s="39" t="s">
        <v>204</v>
      </c>
      <c r="E94" s="40">
        <v>38197</v>
      </c>
      <c r="F94" s="41">
        <v>9479817.5500000007</v>
      </c>
      <c r="G94" s="33" t="s">
        <v>24</v>
      </c>
      <c r="H94" s="41">
        <v>1421972.59</v>
      </c>
      <c r="I94" s="42">
        <v>41927</v>
      </c>
      <c r="J94" s="42">
        <v>45397</v>
      </c>
      <c r="K94" s="39" t="s">
        <v>31</v>
      </c>
    </row>
    <row r="95" spans="1:11" s="27" customFormat="1" ht="15" customHeight="1" x14ac:dyDescent="0.2">
      <c r="A95" s="39" t="s">
        <v>205</v>
      </c>
      <c r="B95" s="38" t="s">
        <v>206</v>
      </c>
      <c r="C95" s="39" t="s">
        <v>42</v>
      </c>
      <c r="D95" s="39" t="s">
        <v>204</v>
      </c>
      <c r="E95" s="40">
        <v>38232</v>
      </c>
      <c r="F95" s="41">
        <v>5452718.6100000003</v>
      </c>
      <c r="G95" s="33" t="s">
        <v>61</v>
      </c>
      <c r="H95" s="41">
        <v>358678.61</v>
      </c>
      <c r="I95" s="42">
        <v>40071</v>
      </c>
      <c r="J95" s="42">
        <v>45366</v>
      </c>
      <c r="K95" s="39" t="s">
        <v>31</v>
      </c>
    </row>
    <row r="96" spans="1:11" s="27" customFormat="1" ht="15" customHeight="1" x14ac:dyDescent="0.2">
      <c r="A96" s="39" t="s">
        <v>207</v>
      </c>
      <c r="B96" s="38" t="s">
        <v>75</v>
      </c>
      <c r="C96" s="39" t="s">
        <v>76</v>
      </c>
      <c r="D96" s="39" t="s">
        <v>208</v>
      </c>
      <c r="E96" s="40">
        <v>38289</v>
      </c>
      <c r="F96" s="41">
        <v>22346752.100000001</v>
      </c>
      <c r="G96" s="33" t="s">
        <v>17</v>
      </c>
      <c r="H96" s="41">
        <v>22158860.940000001</v>
      </c>
      <c r="I96" s="42">
        <v>45346</v>
      </c>
      <c r="J96" s="42">
        <v>52833</v>
      </c>
      <c r="K96" s="39" t="s">
        <v>193</v>
      </c>
    </row>
    <row r="97" spans="1:11" s="27" customFormat="1" ht="15" customHeight="1" x14ac:dyDescent="0.2">
      <c r="A97" s="39" t="s">
        <v>209</v>
      </c>
      <c r="B97" s="38" t="s">
        <v>21</v>
      </c>
      <c r="C97" s="39" t="s">
        <v>22</v>
      </c>
      <c r="D97" s="39" t="s">
        <v>210</v>
      </c>
      <c r="E97" s="40">
        <v>38329</v>
      </c>
      <c r="F97" s="41">
        <v>6900000</v>
      </c>
      <c r="G97" s="33" t="s">
        <v>24</v>
      </c>
      <c r="H97" s="41">
        <v>1380000</v>
      </c>
      <c r="I97" s="42">
        <v>42109</v>
      </c>
      <c r="J97" s="42">
        <v>45580</v>
      </c>
      <c r="K97" s="39" t="s">
        <v>18</v>
      </c>
    </row>
    <row r="98" spans="1:11" s="27" customFormat="1" ht="15" customHeight="1" x14ac:dyDescent="0.2">
      <c r="A98" s="39" t="s">
        <v>211</v>
      </c>
      <c r="B98" s="38" t="s">
        <v>134</v>
      </c>
      <c r="C98" s="39" t="s">
        <v>135</v>
      </c>
      <c r="D98" s="39" t="s">
        <v>212</v>
      </c>
      <c r="E98" s="40">
        <v>38335</v>
      </c>
      <c r="F98" s="41">
        <v>3868038.72</v>
      </c>
      <c r="G98" s="33" t="s">
        <v>137</v>
      </c>
      <c r="H98" s="41">
        <v>1278960.003</v>
      </c>
      <c r="I98" s="44" t="s">
        <v>213</v>
      </c>
      <c r="J98" s="44" t="s">
        <v>214</v>
      </c>
      <c r="K98" s="39" t="s">
        <v>31</v>
      </c>
    </row>
    <row r="99" spans="1:11" s="27" customFormat="1" ht="15" customHeight="1" x14ac:dyDescent="0.2">
      <c r="A99" s="39" t="s">
        <v>215</v>
      </c>
      <c r="B99" s="38" t="s">
        <v>127</v>
      </c>
      <c r="C99" s="39" t="s">
        <v>128</v>
      </c>
      <c r="D99" s="39" t="s">
        <v>216</v>
      </c>
      <c r="E99" s="43">
        <v>38432</v>
      </c>
      <c r="F99" s="41">
        <v>3562251.59</v>
      </c>
      <c r="G99" s="33" t="s">
        <v>130</v>
      </c>
      <c r="H99" s="41">
        <v>1385215.81</v>
      </c>
      <c r="I99" s="44" t="s">
        <v>217</v>
      </c>
      <c r="J99" s="44" t="s">
        <v>218</v>
      </c>
      <c r="K99" s="39" t="s">
        <v>51</v>
      </c>
    </row>
    <row r="100" spans="1:11" s="27" customFormat="1" ht="15" customHeight="1" x14ac:dyDescent="0.2">
      <c r="A100" s="39" t="s">
        <v>219</v>
      </c>
      <c r="B100" s="38" t="s">
        <v>166</v>
      </c>
      <c r="C100" s="39" t="s">
        <v>128</v>
      </c>
      <c r="D100" s="39" t="s">
        <v>220</v>
      </c>
      <c r="E100" s="40">
        <v>38481</v>
      </c>
      <c r="F100" s="41">
        <v>14000000</v>
      </c>
      <c r="G100" s="33" t="s">
        <v>61</v>
      </c>
      <c r="H100" s="41">
        <v>2424787.6660000002</v>
      </c>
      <c r="I100" s="44" t="s">
        <v>221</v>
      </c>
      <c r="J100" s="44" t="s">
        <v>222</v>
      </c>
      <c r="K100" s="39" t="s">
        <v>51</v>
      </c>
    </row>
    <row r="101" spans="1:11" s="27" customFormat="1" ht="15" customHeight="1" x14ac:dyDescent="0.2">
      <c r="A101" s="39" t="s">
        <v>223</v>
      </c>
      <c r="B101" s="38" t="s">
        <v>166</v>
      </c>
      <c r="C101" s="39" t="s">
        <v>128</v>
      </c>
      <c r="D101" s="39" t="s">
        <v>224</v>
      </c>
      <c r="E101" s="40">
        <v>38481</v>
      </c>
      <c r="F101" s="41">
        <v>12400000</v>
      </c>
      <c r="G101" s="33" t="s">
        <v>17</v>
      </c>
      <c r="H101" s="41">
        <v>1946666.73</v>
      </c>
      <c r="I101" s="44" t="s">
        <v>225</v>
      </c>
      <c r="J101" s="44" t="s">
        <v>226</v>
      </c>
      <c r="K101" s="39" t="s">
        <v>227</v>
      </c>
    </row>
    <row r="102" spans="1:11" s="27" customFormat="1" ht="15" customHeight="1" x14ac:dyDescent="0.2">
      <c r="A102" s="39" t="s">
        <v>228</v>
      </c>
      <c r="B102" s="38" t="s">
        <v>150</v>
      </c>
      <c r="C102" s="39" t="s">
        <v>128</v>
      </c>
      <c r="D102" s="39" t="s">
        <v>229</v>
      </c>
      <c r="E102" s="40">
        <v>38518</v>
      </c>
      <c r="F102" s="41">
        <v>35000000</v>
      </c>
      <c r="G102" s="33" t="s">
        <v>17</v>
      </c>
      <c r="H102" s="41">
        <v>14247250</v>
      </c>
      <c r="I102" s="42">
        <v>40892</v>
      </c>
      <c r="J102" s="42">
        <v>47649</v>
      </c>
      <c r="K102" s="39" t="s">
        <v>34</v>
      </c>
    </row>
    <row r="103" spans="1:11" s="27" customFormat="1" ht="15" customHeight="1" x14ac:dyDescent="0.2">
      <c r="A103" s="39" t="s">
        <v>230</v>
      </c>
      <c r="B103" s="38" t="s">
        <v>21</v>
      </c>
      <c r="C103" s="39" t="s">
        <v>22</v>
      </c>
      <c r="D103" s="39" t="s">
        <v>231</v>
      </c>
      <c r="E103" s="40">
        <v>38532</v>
      </c>
      <c r="F103" s="41">
        <v>4501668.66</v>
      </c>
      <c r="G103" s="33" t="s">
        <v>24</v>
      </c>
      <c r="H103" s="41">
        <v>1125417.21</v>
      </c>
      <c r="I103" s="42">
        <v>42292</v>
      </c>
      <c r="J103" s="42">
        <v>45762</v>
      </c>
      <c r="K103" s="39" t="s">
        <v>31</v>
      </c>
    </row>
    <row r="104" spans="1:11" s="27" customFormat="1" ht="15" customHeight="1" x14ac:dyDescent="0.2">
      <c r="A104" s="39" t="s">
        <v>232</v>
      </c>
      <c r="B104" s="38" t="s">
        <v>21</v>
      </c>
      <c r="C104" s="39" t="s">
        <v>22</v>
      </c>
      <c r="D104" s="39" t="s">
        <v>233</v>
      </c>
      <c r="E104" s="40">
        <v>38532</v>
      </c>
      <c r="F104" s="41">
        <v>10512712.66</v>
      </c>
      <c r="G104" s="33" t="s">
        <v>24</v>
      </c>
      <c r="H104" s="41">
        <v>2090044.81</v>
      </c>
      <c r="I104" s="42">
        <v>42262</v>
      </c>
      <c r="J104" s="42">
        <v>45731</v>
      </c>
      <c r="K104" s="45" t="s">
        <v>234</v>
      </c>
    </row>
    <row r="105" spans="1:11" s="27" customFormat="1" ht="15" customHeight="1" x14ac:dyDescent="0.2">
      <c r="A105" s="39" t="s">
        <v>235</v>
      </c>
      <c r="B105" s="38" t="s">
        <v>14</v>
      </c>
      <c r="C105" s="39" t="s">
        <v>15</v>
      </c>
      <c r="D105" s="39" t="s">
        <v>102</v>
      </c>
      <c r="E105" s="40">
        <v>38363</v>
      </c>
      <c r="F105" s="41">
        <v>3287166.25</v>
      </c>
      <c r="G105" s="33" t="s">
        <v>17</v>
      </c>
      <c r="H105" s="41">
        <v>2418166.25</v>
      </c>
      <c r="I105" s="42">
        <v>42185</v>
      </c>
      <c r="J105" s="42">
        <v>52961</v>
      </c>
      <c r="K105" s="45" t="s">
        <v>55</v>
      </c>
    </row>
    <row r="106" spans="1:11" s="27" customFormat="1" ht="15" customHeight="1" x14ac:dyDescent="0.2">
      <c r="A106" s="39" t="s">
        <v>236</v>
      </c>
      <c r="B106" s="38" t="s">
        <v>21</v>
      </c>
      <c r="C106" s="39" t="s">
        <v>22</v>
      </c>
      <c r="D106" s="39" t="s">
        <v>237</v>
      </c>
      <c r="E106" s="40">
        <v>38558</v>
      </c>
      <c r="F106" s="41">
        <v>14323860.619999999</v>
      </c>
      <c r="G106" s="33" t="s">
        <v>24</v>
      </c>
      <c r="H106" s="41">
        <v>2864772.14</v>
      </c>
      <c r="I106" s="42">
        <v>42262</v>
      </c>
      <c r="J106" s="42">
        <v>45731</v>
      </c>
      <c r="K106" s="45" t="s">
        <v>55</v>
      </c>
    </row>
    <row r="107" spans="1:11" s="27" customFormat="1" ht="15" customHeight="1" x14ac:dyDescent="0.2">
      <c r="A107" s="39" t="s">
        <v>238</v>
      </c>
      <c r="B107" s="38" t="s">
        <v>150</v>
      </c>
      <c r="C107" s="39" t="s">
        <v>128</v>
      </c>
      <c r="D107" s="39" t="s">
        <v>239</v>
      </c>
      <c r="E107" s="40">
        <v>38636</v>
      </c>
      <c r="F107" s="41">
        <v>19000000</v>
      </c>
      <c r="G107" s="33" t="s">
        <v>17</v>
      </c>
      <c r="H107" s="41">
        <v>3359200</v>
      </c>
      <c r="I107" s="42">
        <v>39969</v>
      </c>
      <c r="J107" s="42">
        <v>45996</v>
      </c>
      <c r="K107" s="45" t="s">
        <v>34</v>
      </c>
    </row>
    <row r="108" spans="1:11" s="27" customFormat="1" ht="15" customHeight="1" x14ac:dyDescent="0.2">
      <c r="A108" s="39" t="s">
        <v>240</v>
      </c>
      <c r="B108" s="38" t="s">
        <v>241</v>
      </c>
      <c r="C108" s="39" t="s">
        <v>242</v>
      </c>
      <c r="D108" s="39" t="s">
        <v>243</v>
      </c>
      <c r="E108" s="40">
        <v>38658</v>
      </c>
      <c r="F108" s="41">
        <v>9304464.3499999996</v>
      </c>
      <c r="G108" s="33" t="s">
        <v>61</v>
      </c>
      <c r="H108" s="41">
        <v>7484025.71</v>
      </c>
      <c r="I108" s="42" t="s">
        <v>244</v>
      </c>
      <c r="J108" s="42">
        <v>51699</v>
      </c>
      <c r="K108" s="45" t="s">
        <v>55</v>
      </c>
    </row>
    <row r="109" spans="1:11" s="27" customFormat="1" ht="15" customHeight="1" x14ac:dyDescent="0.2">
      <c r="A109" s="39" t="s">
        <v>245</v>
      </c>
      <c r="B109" s="38" t="s">
        <v>75</v>
      </c>
      <c r="C109" s="39" t="s">
        <v>76</v>
      </c>
      <c r="D109" s="39" t="s">
        <v>246</v>
      </c>
      <c r="E109" s="40">
        <v>38679</v>
      </c>
      <c r="F109" s="41">
        <v>5080000</v>
      </c>
      <c r="G109" s="33" t="s">
        <v>17</v>
      </c>
      <c r="H109" s="41">
        <v>4297526.12</v>
      </c>
      <c r="I109" s="42">
        <v>46057</v>
      </c>
      <c r="J109" s="42">
        <v>53543</v>
      </c>
      <c r="K109" s="45" t="s">
        <v>51</v>
      </c>
    </row>
    <row r="110" spans="1:11" s="27" customFormat="1" ht="15" customHeight="1" x14ac:dyDescent="0.2">
      <c r="A110" s="39" t="s">
        <v>247</v>
      </c>
      <c r="B110" s="38" t="s">
        <v>206</v>
      </c>
      <c r="C110" s="39" t="s">
        <v>42</v>
      </c>
      <c r="D110" s="39" t="s">
        <v>248</v>
      </c>
      <c r="E110" s="40">
        <v>38707</v>
      </c>
      <c r="F110" s="41">
        <v>2413440.46</v>
      </c>
      <c r="G110" s="33" t="s">
        <v>61</v>
      </c>
      <c r="H110" s="41">
        <v>401940.46</v>
      </c>
      <c r="I110" s="42">
        <v>40558</v>
      </c>
      <c r="J110" s="42">
        <v>45853</v>
      </c>
      <c r="K110" s="45" t="s">
        <v>51</v>
      </c>
    </row>
    <row r="111" spans="1:11" s="27" customFormat="1" ht="15" customHeight="1" x14ac:dyDescent="0.2">
      <c r="A111" s="39" t="s">
        <v>249</v>
      </c>
      <c r="B111" s="38" t="s">
        <v>75</v>
      </c>
      <c r="C111" s="39" t="s">
        <v>76</v>
      </c>
      <c r="D111" s="39" t="s">
        <v>250</v>
      </c>
      <c r="E111" s="40">
        <v>38726</v>
      </c>
      <c r="F111" s="41">
        <v>2978489.54</v>
      </c>
      <c r="G111" s="33" t="s">
        <v>17</v>
      </c>
      <c r="H111" s="41">
        <v>2978489.54</v>
      </c>
      <c r="I111" s="42">
        <v>45485</v>
      </c>
      <c r="J111" s="42">
        <v>52974</v>
      </c>
      <c r="K111" s="45" t="s">
        <v>251</v>
      </c>
    </row>
    <row r="112" spans="1:11" s="27" customFormat="1" ht="15" customHeight="1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5980265.2199999997</v>
      </c>
      <c r="G112" s="33" t="s">
        <v>17</v>
      </c>
      <c r="H112" s="41">
        <v>5980265.2199999997</v>
      </c>
      <c r="I112" s="42">
        <v>45796</v>
      </c>
      <c r="J112" s="42">
        <v>53285</v>
      </c>
      <c r="K112" s="45" t="s">
        <v>251</v>
      </c>
    </row>
    <row r="113" spans="1:13" s="27" customFormat="1" ht="15" customHeight="1" x14ac:dyDescent="0.2">
      <c r="A113" s="39" t="s">
        <v>254</v>
      </c>
      <c r="B113" s="38" t="s">
        <v>75</v>
      </c>
      <c r="C113" s="39" t="s">
        <v>76</v>
      </c>
      <c r="D113" s="39" t="s">
        <v>255</v>
      </c>
      <c r="E113" s="40">
        <v>38772</v>
      </c>
      <c r="F113" s="41">
        <v>27500000</v>
      </c>
      <c r="G113" s="33" t="s">
        <v>17</v>
      </c>
      <c r="H113" s="41">
        <v>25500000</v>
      </c>
      <c r="I113" s="44" t="s">
        <v>256</v>
      </c>
      <c r="J113" s="44" t="s">
        <v>257</v>
      </c>
      <c r="K113" s="45" t="s">
        <v>93</v>
      </c>
    </row>
    <row r="114" spans="1:13" s="27" customFormat="1" ht="15" customHeight="1" x14ac:dyDescent="0.2">
      <c r="A114" s="39" t="s">
        <v>258</v>
      </c>
      <c r="B114" s="38" t="s">
        <v>21</v>
      </c>
      <c r="C114" s="39" t="s">
        <v>22</v>
      </c>
      <c r="D114" s="39" t="s">
        <v>259</v>
      </c>
      <c r="E114" s="40">
        <v>38829</v>
      </c>
      <c r="F114" s="41">
        <v>9410012.4199999999</v>
      </c>
      <c r="G114" s="33" t="s">
        <v>24</v>
      </c>
      <c r="H114" s="41">
        <v>2823003.74</v>
      </c>
      <c r="I114" s="42">
        <v>42461</v>
      </c>
      <c r="J114" s="42">
        <v>45931</v>
      </c>
      <c r="K114" s="45" t="s">
        <v>51</v>
      </c>
    </row>
    <row r="115" spans="1:13" s="27" customFormat="1" ht="15" customHeight="1" x14ac:dyDescent="0.2">
      <c r="A115" s="39" t="s">
        <v>260</v>
      </c>
      <c r="B115" s="38" t="s">
        <v>41</v>
      </c>
      <c r="C115" s="39" t="s">
        <v>42</v>
      </c>
      <c r="D115" s="39" t="s">
        <v>261</v>
      </c>
      <c r="E115" s="40">
        <v>38888</v>
      </c>
      <c r="F115" s="41">
        <v>5395416.2599999998</v>
      </c>
      <c r="G115" s="33" t="s">
        <v>24</v>
      </c>
      <c r="H115" s="41">
        <v>4135416.26</v>
      </c>
      <c r="I115" s="42">
        <v>42522</v>
      </c>
      <c r="J115" s="42">
        <v>53297</v>
      </c>
      <c r="K115" s="45" t="s">
        <v>107</v>
      </c>
    </row>
    <row r="116" spans="1:13" s="27" customFormat="1" ht="15" customHeight="1" x14ac:dyDescent="0.2">
      <c r="A116" s="39" t="s">
        <v>262</v>
      </c>
      <c r="B116" s="38" t="s">
        <v>21</v>
      </c>
      <c r="C116" s="39" t="s">
        <v>22</v>
      </c>
      <c r="D116" s="39" t="s">
        <v>263</v>
      </c>
      <c r="E116" s="40">
        <v>38904</v>
      </c>
      <c r="F116" s="41">
        <v>9485174.1600000001</v>
      </c>
      <c r="G116" s="33" t="s">
        <v>24</v>
      </c>
      <c r="H116" s="41">
        <v>2845552.22</v>
      </c>
      <c r="I116" s="42">
        <v>42614</v>
      </c>
      <c r="J116" s="42">
        <v>46082</v>
      </c>
      <c r="K116" s="45" t="s">
        <v>40</v>
      </c>
    </row>
    <row r="117" spans="1:13" s="27" customFormat="1" ht="15" customHeight="1" x14ac:dyDescent="0.2">
      <c r="A117" s="39" t="s">
        <v>264</v>
      </c>
      <c r="B117" s="38" t="s">
        <v>21</v>
      </c>
      <c r="C117" s="39" t="s">
        <v>22</v>
      </c>
      <c r="D117" s="39" t="s">
        <v>265</v>
      </c>
      <c r="E117" s="40">
        <v>38909</v>
      </c>
      <c r="F117" s="41">
        <v>2519098.66</v>
      </c>
      <c r="G117" s="33" t="s">
        <v>24</v>
      </c>
      <c r="H117" s="41">
        <v>881684.57</v>
      </c>
      <c r="I117" s="42">
        <v>42675</v>
      </c>
      <c r="J117" s="42">
        <v>46143</v>
      </c>
      <c r="K117" s="45" t="s">
        <v>31</v>
      </c>
    </row>
    <row r="118" spans="1:13" s="27" customFormat="1" ht="15" customHeight="1" x14ac:dyDescent="0.2">
      <c r="A118" s="39" t="s">
        <v>266</v>
      </c>
      <c r="B118" s="38" t="s">
        <v>75</v>
      </c>
      <c r="C118" s="39" t="s">
        <v>76</v>
      </c>
      <c r="D118" s="39" t="s">
        <v>267</v>
      </c>
      <c r="E118" s="40">
        <v>38994</v>
      </c>
      <c r="F118" s="41">
        <v>15000000</v>
      </c>
      <c r="G118" s="33" t="s">
        <v>17</v>
      </c>
      <c r="H118" s="41">
        <v>11356149.279999999</v>
      </c>
      <c r="I118" s="44" t="s">
        <v>268</v>
      </c>
      <c r="J118" s="44" t="s">
        <v>269</v>
      </c>
      <c r="K118" s="45" t="s">
        <v>34</v>
      </c>
    </row>
    <row r="119" spans="1:13" s="27" customFormat="1" ht="15" customHeight="1" x14ac:dyDescent="0.2">
      <c r="A119" s="39" t="s">
        <v>270</v>
      </c>
      <c r="B119" s="38" t="s">
        <v>75</v>
      </c>
      <c r="C119" s="39" t="s">
        <v>76</v>
      </c>
      <c r="D119" s="39" t="s">
        <v>271</v>
      </c>
      <c r="E119" s="40">
        <v>38994</v>
      </c>
      <c r="F119" s="41">
        <v>5000000</v>
      </c>
      <c r="G119" s="33" t="s">
        <v>17</v>
      </c>
      <c r="H119" s="41">
        <v>4996500</v>
      </c>
      <c r="I119" s="42" t="s">
        <v>272</v>
      </c>
      <c r="J119" s="42" t="s">
        <v>273</v>
      </c>
      <c r="K119" s="45" t="s">
        <v>51</v>
      </c>
      <c r="L119" s="46"/>
      <c r="M119" s="46"/>
    </row>
    <row r="120" spans="1:13" s="27" customFormat="1" ht="15" customHeight="1" x14ac:dyDescent="0.2">
      <c r="A120" s="39" t="s">
        <v>274</v>
      </c>
      <c r="B120" s="38" t="s">
        <v>75</v>
      </c>
      <c r="C120" s="39" t="s">
        <v>76</v>
      </c>
      <c r="D120" s="39" t="s">
        <v>275</v>
      </c>
      <c r="E120" s="40">
        <v>38994</v>
      </c>
      <c r="F120" s="41">
        <v>51494303</v>
      </c>
      <c r="G120" s="33" t="s">
        <v>17</v>
      </c>
      <c r="H120" s="41">
        <v>50248741.840000004</v>
      </c>
      <c r="I120" s="44" t="s">
        <v>276</v>
      </c>
      <c r="J120" s="44" t="s">
        <v>277</v>
      </c>
      <c r="K120" s="45" t="s">
        <v>55</v>
      </c>
      <c r="L120" s="46"/>
      <c r="M120" s="46"/>
    </row>
    <row r="121" spans="1:13" s="27" customFormat="1" ht="15" customHeight="1" x14ac:dyDescent="0.2">
      <c r="A121" s="39" t="s">
        <v>278</v>
      </c>
      <c r="B121" s="38" t="s">
        <v>75</v>
      </c>
      <c r="C121" s="39" t="s">
        <v>76</v>
      </c>
      <c r="D121" s="39" t="s">
        <v>279</v>
      </c>
      <c r="E121" s="40">
        <v>38994</v>
      </c>
      <c r="F121" s="41">
        <v>21695096.890000001</v>
      </c>
      <c r="G121" s="33" t="s">
        <v>17</v>
      </c>
      <c r="H121" s="41">
        <v>21695096.890000001</v>
      </c>
      <c r="I121" s="42">
        <v>46375</v>
      </c>
      <c r="J121" s="42" t="s">
        <v>280</v>
      </c>
      <c r="K121" s="45" t="s">
        <v>34</v>
      </c>
      <c r="L121" s="46"/>
      <c r="M121" s="46"/>
    </row>
    <row r="122" spans="1:13" s="27" customFormat="1" ht="15" customHeight="1" x14ac:dyDescent="0.2">
      <c r="A122" s="39" t="s">
        <v>281</v>
      </c>
      <c r="B122" s="38" t="s">
        <v>150</v>
      </c>
      <c r="C122" s="39" t="s">
        <v>128</v>
      </c>
      <c r="D122" s="39" t="s">
        <v>282</v>
      </c>
      <c r="E122" s="40">
        <v>39006</v>
      </c>
      <c r="F122" s="41">
        <v>10567086</v>
      </c>
      <c r="G122" s="33" t="s">
        <v>17</v>
      </c>
      <c r="H122" s="41">
        <v>6468977.4199999999</v>
      </c>
      <c r="I122" s="44" t="s">
        <v>283</v>
      </c>
      <c r="J122" s="44" t="s">
        <v>284</v>
      </c>
      <c r="K122" s="45" t="s">
        <v>285</v>
      </c>
    </row>
    <row r="123" spans="1:13" s="27" customFormat="1" ht="15" customHeight="1" x14ac:dyDescent="0.2">
      <c r="A123" s="39" t="s">
        <v>286</v>
      </c>
      <c r="B123" s="38" t="s">
        <v>127</v>
      </c>
      <c r="C123" s="39" t="s">
        <v>128</v>
      </c>
      <c r="D123" s="39" t="s">
        <v>287</v>
      </c>
      <c r="E123" s="43">
        <v>39001</v>
      </c>
      <c r="F123" s="41">
        <v>5319983.8099999996</v>
      </c>
      <c r="G123" s="33" t="s">
        <v>130</v>
      </c>
      <c r="H123" s="41">
        <v>2512058.92</v>
      </c>
      <c r="I123" s="42" t="s">
        <v>288</v>
      </c>
      <c r="J123" s="42">
        <v>48029</v>
      </c>
      <c r="K123" s="45" t="s">
        <v>289</v>
      </c>
    </row>
    <row r="124" spans="1:13" s="27" customFormat="1" ht="15" customHeight="1" x14ac:dyDescent="0.2">
      <c r="A124" s="39" t="s">
        <v>290</v>
      </c>
      <c r="B124" s="38" t="s">
        <v>291</v>
      </c>
      <c r="C124" s="39" t="s">
        <v>22</v>
      </c>
      <c r="D124" s="39" t="s">
        <v>292</v>
      </c>
      <c r="E124" s="40">
        <v>39048</v>
      </c>
      <c r="F124" s="41">
        <v>4307655.1399999997</v>
      </c>
      <c r="G124" s="33" t="s">
        <v>17</v>
      </c>
      <c r="H124" s="41">
        <v>390380.74</v>
      </c>
      <c r="I124" s="42">
        <v>40678</v>
      </c>
      <c r="J124" s="42">
        <v>45245</v>
      </c>
      <c r="K124" s="45" t="s">
        <v>93</v>
      </c>
    </row>
    <row r="125" spans="1:13" s="27" customFormat="1" ht="15" customHeight="1" x14ac:dyDescent="0.2">
      <c r="A125" s="39" t="s">
        <v>293</v>
      </c>
      <c r="B125" s="38" t="s">
        <v>21</v>
      </c>
      <c r="C125" s="39" t="s">
        <v>22</v>
      </c>
      <c r="D125" s="39" t="s">
        <v>292</v>
      </c>
      <c r="E125" s="40">
        <v>39048</v>
      </c>
      <c r="F125" s="41">
        <v>2263994.29</v>
      </c>
      <c r="G125" s="33" t="s">
        <v>24</v>
      </c>
      <c r="H125" s="41">
        <v>792398.06</v>
      </c>
      <c r="I125" s="42">
        <v>42689</v>
      </c>
      <c r="J125" s="42">
        <v>46157</v>
      </c>
      <c r="K125" s="45" t="s">
        <v>93</v>
      </c>
    </row>
    <row r="126" spans="1:13" s="27" customFormat="1" ht="15" customHeight="1" x14ac:dyDescent="0.2">
      <c r="A126" s="39" t="s">
        <v>294</v>
      </c>
      <c r="B126" s="38" t="s">
        <v>127</v>
      </c>
      <c r="C126" s="39" t="s">
        <v>128</v>
      </c>
      <c r="D126" s="39" t="s">
        <v>295</v>
      </c>
      <c r="E126" s="43">
        <v>39048</v>
      </c>
      <c r="F126" s="41">
        <v>5716351.71</v>
      </c>
      <c r="G126" s="33" t="s">
        <v>130</v>
      </c>
      <c r="H126" s="41">
        <v>2699482.24</v>
      </c>
      <c r="I126" s="42">
        <v>41639</v>
      </c>
      <c r="J126" s="42">
        <v>48029</v>
      </c>
      <c r="K126" s="45" t="s">
        <v>70</v>
      </c>
    </row>
    <row r="127" spans="1:13" s="27" customFormat="1" ht="15" customHeight="1" x14ac:dyDescent="0.2">
      <c r="A127" s="39" t="s">
        <v>296</v>
      </c>
      <c r="B127" s="38" t="s">
        <v>150</v>
      </c>
      <c r="C127" s="39" t="s">
        <v>128</v>
      </c>
      <c r="D127" s="39" t="s">
        <v>297</v>
      </c>
      <c r="E127" s="40">
        <v>39078</v>
      </c>
      <c r="F127" s="41">
        <v>12726273.210000001</v>
      </c>
      <c r="G127" s="33" t="s">
        <v>17</v>
      </c>
      <c r="H127" s="41">
        <v>5003370.93</v>
      </c>
      <c r="I127" s="44" t="s">
        <v>298</v>
      </c>
      <c r="J127" s="44" t="s">
        <v>299</v>
      </c>
      <c r="K127" s="45" t="s">
        <v>34</v>
      </c>
    </row>
    <row r="128" spans="1:13" s="27" customFormat="1" ht="15" customHeight="1" x14ac:dyDescent="0.2">
      <c r="A128" s="39" t="s">
        <v>300</v>
      </c>
      <c r="B128" s="38" t="s">
        <v>166</v>
      </c>
      <c r="C128" s="39" t="s">
        <v>128</v>
      </c>
      <c r="D128" s="39" t="s">
        <v>263</v>
      </c>
      <c r="E128" s="40">
        <v>39104</v>
      </c>
      <c r="F128" s="41">
        <v>11320000</v>
      </c>
      <c r="G128" s="33" t="s">
        <v>17</v>
      </c>
      <c r="H128" s="41">
        <v>4588000.0299999993</v>
      </c>
      <c r="I128" s="44" t="s">
        <v>301</v>
      </c>
      <c r="J128" s="44" t="s">
        <v>302</v>
      </c>
      <c r="K128" s="45" t="s">
        <v>40</v>
      </c>
    </row>
    <row r="129" spans="1:11" s="27" customFormat="1" ht="15" customHeight="1" x14ac:dyDescent="0.2">
      <c r="A129" s="39" t="s">
        <v>303</v>
      </c>
      <c r="B129" s="38" t="s">
        <v>21</v>
      </c>
      <c r="C129" s="39" t="s">
        <v>22</v>
      </c>
      <c r="D129" s="39" t="s">
        <v>304</v>
      </c>
      <c r="E129" s="40">
        <v>39162</v>
      </c>
      <c r="F129" s="41">
        <v>3031375</v>
      </c>
      <c r="G129" s="33" t="s">
        <v>24</v>
      </c>
      <c r="H129" s="41">
        <v>1212550</v>
      </c>
      <c r="I129" s="42">
        <v>42870</v>
      </c>
      <c r="J129" s="42">
        <v>46341</v>
      </c>
      <c r="K129" s="45" t="s">
        <v>193</v>
      </c>
    </row>
    <row r="130" spans="1:11" s="27" customFormat="1" ht="15" customHeight="1" x14ac:dyDescent="0.2">
      <c r="A130" s="39" t="s">
        <v>305</v>
      </c>
      <c r="B130" s="38" t="s">
        <v>291</v>
      </c>
      <c r="C130" s="39" t="s">
        <v>22</v>
      </c>
      <c r="D130" s="39" t="s">
        <v>304</v>
      </c>
      <c r="E130" s="40">
        <v>39162</v>
      </c>
      <c r="F130" s="41">
        <v>15079369.539999999</v>
      </c>
      <c r="G130" s="33" t="s">
        <v>17</v>
      </c>
      <c r="H130" s="41">
        <v>2142663.65</v>
      </c>
      <c r="I130" s="42">
        <v>40862</v>
      </c>
      <c r="J130" s="42">
        <v>45427</v>
      </c>
      <c r="K130" s="45" t="s">
        <v>193</v>
      </c>
    </row>
    <row r="131" spans="1:11" s="27" customFormat="1" ht="15" customHeight="1" x14ac:dyDescent="0.2">
      <c r="A131" s="39" t="s">
        <v>306</v>
      </c>
      <c r="B131" s="38" t="s">
        <v>291</v>
      </c>
      <c r="C131" s="39" t="s">
        <v>22</v>
      </c>
      <c r="D131" s="39" t="s">
        <v>307</v>
      </c>
      <c r="E131" s="40">
        <v>39162</v>
      </c>
      <c r="F131" s="41">
        <v>13184591.16</v>
      </c>
      <c r="G131" s="33" t="s">
        <v>17</v>
      </c>
      <c r="H131" s="41">
        <v>1793581.93</v>
      </c>
      <c r="I131" s="42">
        <v>40862</v>
      </c>
      <c r="J131" s="42">
        <v>45427</v>
      </c>
      <c r="K131" s="45" t="s">
        <v>308</v>
      </c>
    </row>
    <row r="132" spans="1:11" s="27" customFormat="1" ht="15" customHeight="1" x14ac:dyDescent="0.2">
      <c r="A132" s="39" t="s">
        <v>309</v>
      </c>
      <c r="B132" s="38" t="s">
        <v>21</v>
      </c>
      <c r="C132" s="39" t="s">
        <v>22</v>
      </c>
      <c r="D132" s="39" t="s">
        <v>307</v>
      </c>
      <c r="E132" s="40">
        <v>39162</v>
      </c>
      <c r="F132" s="41">
        <v>9924481.6699999999</v>
      </c>
      <c r="G132" s="33" t="s">
        <v>24</v>
      </c>
      <c r="H132" s="41">
        <v>3969792.71</v>
      </c>
      <c r="I132" s="42">
        <v>42870</v>
      </c>
      <c r="J132" s="42">
        <v>46341</v>
      </c>
      <c r="K132" s="45" t="s">
        <v>308</v>
      </c>
    </row>
    <row r="133" spans="1:11" s="27" customFormat="1" ht="15" customHeight="1" x14ac:dyDescent="0.2">
      <c r="A133" s="39" t="s">
        <v>310</v>
      </c>
      <c r="B133" s="38" t="s">
        <v>21</v>
      </c>
      <c r="C133" s="39" t="s">
        <v>22</v>
      </c>
      <c r="D133" s="39" t="s">
        <v>311</v>
      </c>
      <c r="E133" s="40">
        <v>39212</v>
      </c>
      <c r="F133" s="41">
        <v>6800000</v>
      </c>
      <c r="G133" s="33" t="s">
        <v>24</v>
      </c>
      <c r="H133" s="41">
        <v>2720000</v>
      </c>
      <c r="I133" s="42">
        <v>42826</v>
      </c>
      <c r="J133" s="42">
        <v>46296</v>
      </c>
      <c r="K133" s="45" t="s">
        <v>18</v>
      </c>
    </row>
    <row r="134" spans="1:11" s="27" customFormat="1" ht="15" customHeight="1" x14ac:dyDescent="0.2">
      <c r="A134" s="39" t="s">
        <v>312</v>
      </c>
      <c r="B134" s="38" t="s">
        <v>206</v>
      </c>
      <c r="C134" s="39" t="s">
        <v>42</v>
      </c>
      <c r="D134" s="39" t="s">
        <v>313</v>
      </c>
      <c r="E134" s="40">
        <v>39280</v>
      </c>
      <c r="F134" s="41">
        <v>13086114.57</v>
      </c>
      <c r="G134" s="33" t="s">
        <v>61</v>
      </c>
      <c r="H134" s="41">
        <v>3472114.57</v>
      </c>
      <c r="I134" s="42">
        <v>41136</v>
      </c>
      <c r="J134" s="42">
        <v>46433</v>
      </c>
      <c r="K134" s="45" t="s">
        <v>34</v>
      </c>
    </row>
    <row r="135" spans="1:11" s="27" customFormat="1" ht="15" customHeight="1" x14ac:dyDescent="0.2">
      <c r="A135" s="39" t="s">
        <v>314</v>
      </c>
      <c r="B135" s="38" t="s">
        <v>206</v>
      </c>
      <c r="C135" s="39" t="s">
        <v>42</v>
      </c>
      <c r="D135" s="39" t="s">
        <v>315</v>
      </c>
      <c r="E135" s="40">
        <v>39280</v>
      </c>
      <c r="F135" s="41">
        <v>4243877.5999999996</v>
      </c>
      <c r="G135" s="33" t="s">
        <v>61</v>
      </c>
      <c r="H135" s="41">
        <v>1117507.6000000001</v>
      </c>
      <c r="I135" s="42">
        <v>41136</v>
      </c>
      <c r="J135" s="42">
        <v>46433</v>
      </c>
      <c r="K135" s="45" t="s">
        <v>107</v>
      </c>
    </row>
    <row r="136" spans="1:11" s="27" customFormat="1" ht="15" customHeight="1" x14ac:dyDescent="0.2">
      <c r="A136" s="39" t="s">
        <v>316</v>
      </c>
      <c r="B136" s="38" t="s">
        <v>166</v>
      </c>
      <c r="C136" s="39" t="s">
        <v>128</v>
      </c>
      <c r="D136" s="39" t="s">
        <v>317</v>
      </c>
      <c r="E136" s="40">
        <v>39316</v>
      </c>
      <c r="F136" s="41">
        <v>14879690</v>
      </c>
      <c r="G136" s="33" t="s">
        <v>17</v>
      </c>
      <c r="H136" s="41">
        <v>4153839.1</v>
      </c>
      <c r="I136" s="44" t="s">
        <v>318</v>
      </c>
      <c r="J136" s="44" t="s">
        <v>319</v>
      </c>
      <c r="K136" s="45" t="s">
        <v>234</v>
      </c>
    </row>
    <row r="137" spans="1:11" s="27" customFormat="1" ht="15" customHeight="1" x14ac:dyDescent="0.2">
      <c r="A137" s="39" t="s">
        <v>320</v>
      </c>
      <c r="B137" s="38" t="s">
        <v>127</v>
      </c>
      <c r="C137" s="39" t="s">
        <v>128</v>
      </c>
      <c r="D137" s="39" t="s">
        <v>321</v>
      </c>
      <c r="E137" s="43">
        <v>39347</v>
      </c>
      <c r="F137" s="41">
        <v>6459615.3899999997</v>
      </c>
      <c r="G137" s="33" t="s">
        <v>130</v>
      </c>
      <c r="H137" s="41">
        <v>3409347.45</v>
      </c>
      <c r="I137" s="44" t="s">
        <v>322</v>
      </c>
      <c r="J137" s="44" t="s">
        <v>323</v>
      </c>
      <c r="K137" s="45" t="s">
        <v>193</v>
      </c>
    </row>
    <row r="138" spans="1:11" s="27" customFormat="1" ht="15" customHeight="1" x14ac:dyDescent="0.2">
      <c r="A138" s="39" t="s">
        <v>324</v>
      </c>
      <c r="B138" s="38" t="s">
        <v>127</v>
      </c>
      <c r="C138" s="39" t="s">
        <v>128</v>
      </c>
      <c r="D138" s="39" t="s">
        <v>321</v>
      </c>
      <c r="E138" s="43">
        <v>39347</v>
      </c>
      <c r="F138" s="41">
        <v>19466922.670000002</v>
      </c>
      <c r="G138" s="33" t="s">
        <v>130</v>
      </c>
      <c r="H138" s="41">
        <v>2433365.29</v>
      </c>
      <c r="I138" s="44" t="s">
        <v>325</v>
      </c>
      <c r="J138" s="44" t="s">
        <v>326</v>
      </c>
      <c r="K138" s="45" t="s">
        <v>193</v>
      </c>
    </row>
    <row r="139" spans="1:11" s="27" customFormat="1" ht="15" customHeight="1" x14ac:dyDescent="0.2">
      <c r="A139" s="39" t="s">
        <v>327</v>
      </c>
      <c r="B139" s="38" t="s">
        <v>14</v>
      </c>
      <c r="C139" s="39" t="s">
        <v>15</v>
      </c>
      <c r="D139" s="39" t="s">
        <v>328</v>
      </c>
      <c r="E139" s="40">
        <v>39429</v>
      </c>
      <c r="F139" s="41">
        <v>7500000</v>
      </c>
      <c r="G139" s="33" t="s">
        <v>17</v>
      </c>
      <c r="H139" s="41">
        <v>6250000</v>
      </c>
      <c r="I139" s="42">
        <v>43281</v>
      </c>
      <c r="J139" s="42">
        <v>54056</v>
      </c>
      <c r="K139" s="45" t="s">
        <v>53</v>
      </c>
    </row>
    <row r="140" spans="1:11" s="27" customFormat="1" ht="15" customHeight="1" x14ac:dyDescent="0.2">
      <c r="A140" s="39" t="s">
        <v>329</v>
      </c>
      <c r="B140" s="38" t="s">
        <v>150</v>
      </c>
      <c r="C140" s="39" t="s">
        <v>128</v>
      </c>
      <c r="D140" s="39" t="s">
        <v>330</v>
      </c>
      <c r="E140" s="40">
        <v>39402</v>
      </c>
      <c r="F140" s="41">
        <v>26000000</v>
      </c>
      <c r="G140" s="33" t="s">
        <v>17</v>
      </c>
      <c r="H140" s="41">
        <v>9533333.4570000004</v>
      </c>
      <c r="I140" s="42">
        <v>41657</v>
      </c>
      <c r="J140" s="42">
        <v>46952</v>
      </c>
      <c r="K140" s="45" t="s">
        <v>193</v>
      </c>
    </row>
    <row r="141" spans="1:11" s="27" customFormat="1" ht="15" customHeight="1" x14ac:dyDescent="0.2">
      <c r="A141" s="39" t="s">
        <v>331</v>
      </c>
      <c r="B141" s="38" t="s">
        <v>166</v>
      </c>
      <c r="C141" s="39" t="s">
        <v>128</v>
      </c>
      <c r="D141" s="39" t="s">
        <v>332</v>
      </c>
      <c r="E141" s="40">
        <v>39490</v>
      </c>
      <c r="F141" s="41">
        <v>10000000</v>
      </c>
      <c r="G141" s="33" t="s">
        <v>17</v>
      </c>
      <c r="H141" s="41">
        <v>2115000</v>
      </c>
      <c r="I141" s="44" t="s">
        <v>333</v>
      </c>
      <c r="J141" s="44" t="s">
        <v>334</v>
      </c>
      <c r="K141" s="45" t="s">
        <v>53</v>
      </c>
    </row>
    <row r="142" spans="1:11" s="27" customFormat="1" ht="15" customHeight="1" x14ac:dyDescent="0.2">
      <c r="A142" s="39" t="s">
        <v>335</v>
      </c>
      <c r="B142" s="38" t="s">
        <v>336</v>
      </c>
      <c r="C142" s="39" t="s">
        <v>128</v>
      </c>
      <c r="D142" s="39" t="s">
        <v>337</v>
      </c>
      <c r="E142" s="40">
        <v>39542</v>
      </c>
      <c r="F142" s="41">
        <v>230000000</v>
      </c>
      <c r="G142" s="33" t="s">
        <v>17</v>
      </c>
      <c r="H142" s="41">
        <v>23000000</v>
      </c>
      <c r="I142" s="42">
        <v>41733</v>
      </c>
      <c r="J142" s="42">
        <v>45020</v>
      </c>
      <c r="K142" s="45" t="s">
        <v>34</v>
      </c>
    </row>
    <row r="143" spans="1:11" s="27" customFormat="1" ht="15" customHeight="1" x14ac:dyDescent="0.2">
      <c r="A143" s="39" t="s">
        <v>338</v>
      </c>
      <c r="B143" s="38" t="s">
        <v>134</v>
      </c>
      <c r="C143" s="39" t="s">
        <v>135</v>
      </c>
      <c r="D143" s="39" t="s">
        <v>339</v>
      </c>
      <c r="E143" s="40">
        <v>39538</v>
      </c>
      <c r="F143" s="41">
        <v>5350228.5729999999</v>
      </c>
      <c r="G143" s="33" t="s">
        <v>137</v>
      </c>
      <c r="H143" s="41">
        <v>1992900</v>
      </c>
      <c r="I143" s="44" t="s">
        <v>340</v>
      </c>
      <c r="J143" s="44" t="s">
        <v>341</v>
      </c>
      <c r="K143" s="45" t="s">
        <v>193</v>
      </c>
    </row>
    <row r="144" spans="1:11" s="27" customFormat="1" ht="15" customHeight="1" x14ac:dyDescent="0.2">
      <c r="A144" s="39" t="s">
        <v>342</v>
      </c>
      <c r="B144" s="38" t="s">
        <v>36</v>
      </c>
      <c r="C144" s="39" t="s">
        <v>37</v>
      </c>
      <c r="D144" s="39" t="s">
        <v>343</v>
      </c>
      <c r="E144" s="40">
        <v>39629</v>
      </c>
      <c r="F144" s="41">
        <v>11121000000</v>
      </c>
      <c r="G144" s="33" t="s">
        <v>38</v>
      </c>
      <c r="H144" s="41">
        <v>6750937893</v>
      </c>
      <c r="I144" s="42">
        <v>43271</v>
      </c>
      <c r="J144" s="42">
        <v>54229</v>
      </c>
      <c r="K144" s="45" t="s">
        <v>251</v>
      </c>
    </row>
    <row r="145" spans="1:13" s="27" customFormat="1" ht="15" customHeight="1" x14ac:dyDescent="0.2">
      <c r="A145" s="39" t="s">
        <v>344</v>
      </c>
      <c r="B145" s="38" t="s">
        <v>21</v>
      </c>
      <c r="C145" s="39" t="s">
        <v>22</v>
      </c>
      <c r="D145" s="39" t="s">
        <v>345</v>
      </c>
      <c r="E145" s="40">
        <v>39631</v>
      </c>
      <c r="F145" s="41">
        <v>12110695.49</v>
      </c>
      <c r="G145" s="33" t="s">
        <v>24</v>
      </c>
      <c r="H145" s="41">
        <v>6660882.5599999996</v>
      </c>
      <c r="I145" s="42">
        <v>43388</v>
      </c>
      <c r="J145" s="42">
        <v>46858</v>
      </c>
      <c r="K145" s="45" t="s">
        <v>193</v>
      </c>
    </row>
    <row r="146" spans="1:13" s="27" customFormat="1" ht="15" customHeight="1" x14ac:dyDescent="0.2">
      <c r="A146" s="39" t="s">
        <v>346</v>
      </c>
      <c r="B146" s="38" t="s">
        <v>21</v>
      </c>
      <c r="C146" s="39" t="s">
        <v>22</v>
      </c>
      <c r="D146" s="39" t="s">
        <v>347</v>
      </c>
      <c r="E146" s="40">
        <v>39631</v>
      </c>
      <c r="F146" s="41">
        <v>3740023.43</v>
      </c>
      <c r="G146" s="33" t="s">
        <v>24</v>
      </c>
      <c r="H146" s="41">
        <v>1870011.73</v>
      </c>
      <c r="I146" s="42">
        <v>43358</v>
      </c>
      <c r="J146" s="42">
        <v>46827</v>
      </c>
      <c r="K146" s="45" t="s">
        <v>348</v>
      </c>
    </row>
    <row r="147" spans="1:13" s="27" customFormat="1" ht="15" customHeight="1" x14ac:dyDescent="0.2">
      <c r="A147" s="39" t="s">
        <v>349</v>
      </c>
      <c r="B147" s="38" t="s">
        <v>291</v>
      </c>
      <c r="C147" s="39" t="s">
        <v>22</v>
      </c>
      <c r="D147" s="39" t="s">
        <v>350</v>
      </c>
      <c r="E147" s="40">
        <v>39631</v>
      </c>
      <c r="F147" s="41">
        <v>1983167.03</v>
      </c>
      <c r="G147" s="33" t="s">
        <v>17</v>
      </c>
      <c r="H147" s="41">
        <v>1454851.32</v>
      </c>
      <c r="I147" s="42">
        <v>43539</v>
      </c>
      <c r="J147" s="42">
        <v>47922</v>
      </c>
      <c r="K147" s="45" t="s">
        <v>348</v>
      </c>
    </row>
    <row r="148" spans="1:13" s="27" customFormat="1" ht="15" customHeight="1" x14ac:dyDescent="0.2">
      <c r="A148" s="39" t="s">
        <v>351</v>
      </c>
      <c r="B148" s="38" t="s">
        <v>21</v>
      </c>
      <c r="C148" s="39" t="s">
        <v>22</v>
      </c>
      <c r="D148" s="39" t="s">
        <v>352</v>
      </c>
      <c r="E148" s="40">
        <v>39631</v>
      </c>
      <c r="F148" s="41">
        <v>21700000</v>
      </c>
      <c r="G148" s="33" t="s">
        <v>24</v>
      </c>
      <c r="H148" s="41">
        <v>11935000</v>
      </c>
      <c r="I148" s="42">
        <v>43388</v>
      </c>
      <c r="J148" s="42">
        <v>46858</v>
      </c>
      <c r="K148" s="45" t="s">
        <v>55</v>
      </c>
    </row>
    <row r="149" spans="1:13" s="27" customFormat="1" ht="15" customHeight="1" x14ac:dyDescent="0.2">
      <c r="A149" s="39" t="s">
        <v>353</v>
      </c>
      <c r="B149" s="38" t="s">
        <v>166</v>
      </c>
      <c r="C149" s="39" t="s">
        <v>128</v>
      </c>
      <c r="D149" s="39" t="s">
        <v>167</v>
      </c>
      <c r="E149" s="40">
        <v>39666</v>
      </c>
      <c r="F149" s="41">
        <v>6000000</v>
      </c>
      <c r="G149" s="33" t="s">
        <v>17</v>
      </c>
      <c r="H149" s="41">
        <v>1755074.06</v>
      </c>
      <c r="I149" s="44" t="s">
        <v>354</v>
      </c>
      <c r="J149" s="44" t="s">
        <v>355</v>
      </c>
      <c r="K149" s="45" t="s">
        <v>51</v>
      </c>
    </row>
    <row r="150" spans="1:13" s="27" customFormat="1" ht="15" customHeight="1" x14ac:dyDescent="0.2">
      <c r="A150" s="39" t="s">
        <v>356</v>
      </c>
      <c r="B150" s="38" t="s">
        <v>14</v>
      </c>
      <c r="C150" s="39" t="s">
        <v>15</v>
      </c>
      <c r="D150" s="39" t="s">
        <v>357</v>
      </c>
      <c r="E150" s="40">
        <v>39729</v>
      </c>
      <c r="F150" s="41">
        <v>15000000</v>
      </c>
      <c r="G150" s="33" t="s">
        <v>17</v>
      </c>
      <c r="H150" s="41">
        <v>7110000</v>
      </c>
      <c r="I150" s="42">
        <v>41455</v>
      </c>
      <c r="J150" s="42">
        <v>48212</v>
      </c>
      <c r="K150" s="45" t="s">
        <v>358</v>
      </c>
    </row>
    <row r="151" spans="1:13" s="27" customFormat="1" ht="15" customHeight="1" x14ac:dyDescent="0.2">
      <c r="A151" s="39" t="s">
        <v>359</v>
      </c>
      <c r="B151" s="38" t="s">
        <v>206</v>
      </c>
      <c r="C151" s="39" t="s">
        <v>42</v>
      </c>
      <c r="D151" s="39" t="s">
        <v>345</v>
      </c>
      <c r="E151" s="40">
        <v>39756</v>
      </c>
      <c r="F151" s="41">
        <v>14940754.439999999</v>
      </c>
      <c r="G151" s="33" t="s">
        <v>61</v>
      </c>
      <c r="H151" s="41">
        <v>5472864.4400000004</v>
      </c>
      <c r="I151" s="42">
        <v>41593</v>
      </c>
      <c r="J151" s="42">
        <v>46888</v>
      </c>
      <c r="K151" s="45" t="s">
        <v>53</v>
      </c>
    </row>
    <row r="152" spans="1:13" s="27" customFormat="1" ht="15" customHeight="1" x14ac:dyDescent="0.2">
      <c r="A152" s="39" t="s">
        <v>360</v>
      </c>
      <c r="B152" s="38" t="s">
        <v>14</v>
      </c>
      <c r="C152" s="39" t="s">
        <v>15</v>
      </c>
      <c r="D152" s="39" t="s">
        <v>361</v>
      </c>
      <c r="E152" s="40">
        <v>39805</v>
      </c>
      <c r="F152" s="41">
        <v>1500000</v>
      </c>
      <c r="G152" s="33" t="s">
        <v>17</v>
      </c>
      <c r="H152" s="41">
        <v>1204000</v>
      </c>
      <c r="I152" s="42">
        <v>43646</v>
      </c>
      <c r="J152" s="42">
        <v>50769</v>
      </c>
      <c r="K152" s="45" t="s">
        <v>53</v>
      </c>
    </row>
    <row r="153" spans="1:13" s="27" customFormat="1" ht="15" customHeight="1" x14ac:dyDescent="0.2">
      <c r="A153" s="39" t="s">
        <v>362</v>
      </c>
      <c r="B153" s="38" t="s">
        <v>127</v>
      </c>
      <c r="C153" s="39" t="s">
        <v>128</v>
      </c>
      <c r="D153" s="39" t="s">
        <v>363</v>
      </c>
      <c r="E153" s="43">
        <v>39777</v>
      </c>
      <c r="F153" s="41">
        <v>8578900.7100000009</v>
      </c>
      <c r="G153" s="33" t="s">
        <v>130</v>
      </c>
      <c r="H153" s="41">
        <v>5004499.6100000003</v>
      </c>
      <c r="I153" s="42">
        <v>42551</v>
      </c>
      <c r="J153" s="42">
        <v>48760</v>
      </c>
      <c r="K153" s="45" t="s">
        <v>251</v>
      </c>
      <c r="L153" s="46"/>
      <c r="M153" s="46"/>
    </row>
    <row r="154" spans="1:13" s="27" customFormat="1" ht="15" customHeight="1" x14ac:dyDescent="0.2">
      <c r="A154" s="39" t="s">
        <v>364</v>
      </c>
      <c r="B154" s="38" t="s">
        <v>41</v>
      </c>
      <c r="C154" s="39" t="s">
        <v>128</v>
      </c>
      <c r="D154" s="39" t="s">
        <v>365</v>
      </c>
      <c r="E154" s="40">
        <v>39828</v>
      </c>
      <c r="F154" s="41">
        <v>5347262.55</v>
      </c>
      <c r="G154" s="33" t="s">
        <v>24</v>
      </c>
      <c r="H154" s="41">
        <v>1892293.55</v>
      </c>
      <c r="I154" s="42">
        <v>41671</v>
      </c>
      <c r="J154" s="47">
        <v>46966</v>
      </c>
      <c r="K154" s="45" t="s">
        <v>366</v>
      </c>
    </row>
    <row r="155" spans="1:13" s="27" customFormat="1" ht="15" customHeight="1" x14ac:dyDescent="0.2">
      <c r="A155" s="39" t="s">
        <v>367</v>
      </c>
      <c r="B155" s="38" t="s">
        <v>291</v>
      </c>
      <c r="C155" s="39" t="s">
        <v>22</v>
      </c>
      <c r="D155" s="39" t="s">
        <v>146</v>
      </c>
      <c r="E155" s="40">
        <v>39910</v>
      </c>
      <c r="F155" s="41">
        <v>4774426.83</v>
      </c>
      <c r="G155" s="33" t="s">
        <v>61</v>
      </c>
      <c r="H155" s="41">
        <v>3502519.31</v>
      </c>
      <c r="I155" s="42">
        <v>43723</v>
      </c>
      <c r="J155" s="42">
        <v>49018</v>
      </c>
      <c r="K155" s="45" t="s">
        <v>28</v>
      </c>
    </row>
    <row r="156" spans="1:13" s="27" customFormat="1" ht="15" customHeight="1" x14ac:dyDescent="0.2">
      <c r="A156" s="39" t="s">
        <v>368</v>
      </c>
      <c r="B156" s="38" t="s">
        <v>166</v>
      </c>
      <c r="C156" s="39" t="s">
        <v>128</v>
      </c>
      <c r="D156" s="39" t="s">
        <v>345</v>
      </c>
      <c r="E156" s="40">
        <v>39932</v>
      </c>
      <c r="F156" s="41">
        <v>40000000</v>
      </c>
      <c r="G156" s="33" t="s">
        <v>17</v>
      </c>
      <c r="H156" s="41">
        <v>12145189.32</v>
      </c>
      <c r="I156" s="44" t="s">
        <v>369</v>
      </c>
      <c r="J156" s="44" t="s">
        <v>370</v>
      </c>
      <c r="K156" s="45" t="s">
        <v>53</v>
      </c>
    </row>
    <row r="157" spans="1:13" s="27" customFormat="1" ht="15" customHeight="1" x14ac:dyDescent="0.2">
      <c r="A157" s="39" t="s">
        <v>371</v>
      </c>
      <c r="B157" s="38" t="s">
        <v>166</v>
      </c>
      <c r="C157" s="39" t="s">
        <v>128</v>
      </c>
      <c r="D157" s="39" t="s">
        <v>261</v>
      </c>
      <c r="E157" s="40">
        <v>39908</v>
      </c>
      <c r="F157" s="41">
        <v>5000000</v>
      </c>
      <c r="G157" s="33" t="s">
        <v>17</v>
      </c>
      <c r="H157" s="41">
        <v>800000</v>
      </c>
      <c r="I157" s="44" t="s">
        <v>372</v>
      </c>
      <c r="J157" s="44" t="s">
        <v>373</v>
      </c>
      <c r="K157" s="45" t="s">
        <v>374</v>
      </c>
    </row>
    <row r="158" spans="1:13" s="27" customFormat="1" ht="15" customHeight="1" x14ac:dyDescent="0.2">
      <c r="A158" s="39" t="s">
        <v>375</v>
      </c>
      <c r="B158" s="38" t="s">
        <v>376</v>
      </c>
      <c r="C158" s="39" t="s">
        <v>377</v>
      </c>
      <c r="D158" s="39" t="s">
        <v>339</v>
      </c>
      <c r="E158" s="40">
        <v>40135</v>
      </c>
      <c r="F158" s="41">
        <v>39441742.969999999</v>
      </c>
      <c r="G158" s="33" t="s">
        <v>378</v>
      </c>
      <c r="H158" s="41">
        <v>22552800</v>
      </c>
      <c r="I158" s="42">
        <v>42109</v>
      </c>
      <c r="J158" s="42">
        <v>49232</v>
      </c>
      <c r="K158" s="45" t="s">
        <v>193</v>
      </c>
    </row>
    <row r="159" spans="1:13" s="27" customFormat="1" ht="15" customHeight="1" x14ac:dyDescent="0.2">
      <c r="A159" s="39" t="s">
        <v>379</v>
      </c>
      <c r="B159" s="38" t="s">
        <v>14</v>
      </c>
      <c r="C159" s="39" t="s">
        <v>15</v>
      </c>
      <c r="D159" s="39" t="s">
        <v>380</v>
      </c>
      <c r="E159" s="40">
        <v>40175</v>
      </c>
      <c r="F159" s="41">
        <v>42000000</v>
      </c>
      <c r="G159" s="33" t="s">
        <v>17</v>
      </c>
      <c r="H159" s="41">
        <v>8743704.5299999993</v>
      </c>
      <c r="I159" s="42" t="s">
        <v>381</v>
      </c>
      <c r="J159" s="42">
        <v>45656</v>
      </c>
      <c r="K159" s="45" t="s">
        <v>162</v>
      </c>
    </row>
    <row r="160" spans="1:13" s="27" customFormat="1" ht="15" customHeight="1" x14ac:dyDescent="0.2">
      <c r="A160" s="39" t="s">
        <v>382</v>
      </c>
      <c r="B160" s="38" t="s">
        <v>14</v>
      </c>
      <c r="C160" s="39" t="s">
        <v>15</v>
      </c>
      <c r="D160" s="39" t="s">
        <v>383</v>
      </c>
      <c r="E160" s="40">
        <v>40175</v>
      </c>
      <c r="F160" s="41">
        <v>37750000</v>
      </c>
      <c r="G160" s="33" t="s">
        <v>17</v>
      </c>
      <c r="H160" s="41">
        <v>8872406.7599999998</v>
      </c>
      <c r="I160" s="42" t="s">
        <v>384</v>
      </c>
      <c r="J160" s="42">
        <v>45656</v>
      </c>
      <c r="K160" s="45" t="s">
        <v>162</v>
      </c>
    </row>
    <row r="161" spans="1:11" s="27" customFormat="1" ht="15" customHeight="1" x14ac:dyDescent="0.2">
      <c r="A161" s="39" t="s">
        <v>385</v>
      </c>
      <c r="B161" s="38" t="s">
        <v>14</v>
      </c>
      <c r="C161" s="39" t="s">
        <v>15</v>
      </c>
      <c r="D161" s="39" t="s">
        <v>383</v>
      </c>
      <c r="E161" s="40">
        <v>40175</v>
      </c>
      <c r="F161" s="41">
        <v>10750000</v>
      </c>
      <c r="G161" s="33" t="s">
        <v>17</v>
      </c>
      <c r="H161" s="41">
        <v>9676000</v>
      </c>
      <c r="I161" s="42">
        <v>44012</v>
      </c>
      <c r="J161" s="42">
        <v>54787</v>
      </c>
      <c r="K161" s="45" t="s">
        <v>162</v>
      </c>
    </row>
    <row r="162" spans="1:11" s="27" customFormat="1" ht="15" customHeight="1" x14ac:dyDescent="0.2">
      <c r="A162" s="39" t="s">
        <v>386</v>
      </c>
      <c r="B162" s="38" t="s">
        <v>14</v>
      </c>
      <c r="C162" s="39" t="s">
        <v>15</v>
      </c>
      <c r="D162" s="39" t="s">
        <v>387</v>
      </c>
      <c r="E162" s="40">
        <v>40175</v>
      </c>
      <c r="F162" s="41">
        <v>500000</v>
      </c>
      <c r="G162" s="33" t="s">
        <v>17</v>
      </c>
      <c r="H162" s="41">
        <v>428000</v>
      </c>
      <c r="I162" s="42">
        <v>44012</v>
      </c>
      <c r="J162" s="42">
        <v>51134</v>
      </c>
      <c r="K162" s="45" t="s">
        <v>162</v>
      </c>
    </row>
    <row r="163" spans="1:11" s="27" customFormat="1" ht="15" customHeight="1" x14ac:dyDescent="0.2">
      <c r="A163" s="39" t="s">
        <v>388</v>
      </c>
      <c r="B163" s="38" t="s">
        <v>389</v>
      </c>
      <c r="C163" s="39" t="s">
        <v>128</v>
      </c>
      <c r="D163" s="39" t="s">
        <v>390</v>
      </c>
      <c r="E163" s="40">
        <v>40241</v>
      </c>
      <c r="F163" s="41">
        <v>49997812.299999997</v>
      </c>
      <c r="G163" s="33" t="s">
        <v>17</v>
      </c>
      <c r="H163" s="41">
        <v>17005608.939999998</v>
      </c>
      <c r="I163" s="44" t="s">
        <v>391</v>
      </c>
      <c r="J163" s="44" t="s">
        <v>392</v>
      </c>
      <c r="K163" s="45" t="s">
        <v>53</v>
      </c>
    </row>
    <row r="164" spans="1:11" s="27" customFormat="1" ht="15" customHeight="1" x14ac:dyDescent="0.2">
      <c r="A164" s="39" t="s">
        <v>393</v>
      </c>
      <c r="B164" s="38" t="s">
        <v>150</v>
      </c>
      <c r="C164" s="39" t="s">
        <v>128</v>
      </c>
      <c r="D164" s="39" t="s">
        <v>390</v>
      </c>
      <c r="E164" s="40">
        <v>40333</v>
      </c>
      <c r="F164" s="41">
        <v>50000000</v>
      </c>
      <c r="G164" s="33" t="s">
        <v>17</v>
      </c>
      <c r="H164" s="41">
        <v>25298701.18</v>
      </c>
      <c r="I164" s="44" t="s">
        <v>394</v>
      </c>
      <c r="J164" s="44" t="s">
        <v>395</v>
      </c>
      <c r="K164" s="45" t="s">
        <v>53</v>
      </c>
    </row>
    <row r="165" spans="1:11" s="27" customFormat="1" ht="15" customHeight="1" x14ac:dyDescent="0.2">
      <c r="A165" s="39" t="s">
        <v>396</v>
      </c>
      <c r="B165" s="38" t="s">
        <v>206</v>
      </c>
      <c r="C165" s="39" t="s">
        <v>128</v>
      </c>
      <c r="D165" s="39" t="s">
        <v>390</v>
      </c>
      <c r="E165" s="40">
        <v>40336</v>
      </c>
      <c r="F165" s="41">
        <v>9869121.8000000007</v>
      </c>
      <c r="G165" s="33" t="s">
        <v>61</v>
      </c>
      <c r="H165" s="41">
        <v>4601221.8</v>
      </c>
      <c r="I165" s="42">
        <v>42170</v>
      </c>
      <c r="J165" s="42">
        <v>47467</v>
      </c>
      <c r="K165" s="45" t="s">
        <v>53</v>
      </c>
    </row>
    <row r="166" spans="1:11" s="27" customFormat="1" ht="15" customHeight="1" x14ac:dyDescent="0.2">
      <c r="A166" s="39" t="s">
        <v>397</v>
      </c>
      <c r="B166" s="38" t="s">
        <v>398</v>
      </c>
      <c r="C166" s="39" t="s">
        <v>128</v>
      </c>
      <c r="D166" s="39" t="s">
        <v>399</v>
      </c>
      <c r="E166" s="40">
        <v>40359</v>
      </c>
      <c r="F166" s="41">
        <v>5958000</v>
      </c>
      <c r="G166" s="33" t="s">
        <v>17</v>
      </c>
      <c r="H166" s="41">
        <v>350470.56</v>
      </c>
      <c r="I166" s="44" t="s">
        <v>400</v>
      </c>
      <c r="J166" s="44" t="s">
        <v>401</v>
      </c>
      <c r="K166" s="45" t="s">
        <v>51</v>
      </c>
    </row>
    <row r="167" spans="1:11" s="27" customFormat="1" ht="15" customHeight="1" x14ac:dyDescent="0.2">
      <c r="A167" s="39" t="s">
        <v>402</v>
      </c>
      <c r="B167" s="38" t="s">
        <v>127</v>
      </c>
      <c r="C167" s="39" t="s">
        <v>128</v>
      </c>
      <c r="D167" s="39" t="s">
        <v>403</v>
      </c>
      <c r="E167" s="43">
        <v>40360</v>
      </c>
      <c r="F167" s="41">
        <v>6997712.9800000004</v>
      </c>
      <c r="G167" s="33" t="s">
        <v>130</v>
      </c>
      <c r="H167" s="41">
        <v>4859637.78</v>
      </c>
      <c r="I167" s="44" t="s">
        <v>322</v>
      </c>
      <c r="J167" s="44" t="s">
        <v>404</v>
      </c>
      <c r="K167" s="45" t="s">
        <v>53</v>
      </c>
    </row>
    <row r="168" spans="1:11" s="27" customFormat="1" ht="15" customHeight="1" x14ac:dyDescent="0.2">
      <c r="A168" s="39" t="s">
        <v>405</v>
      </c>
      <c r="B168" s="38" t="s">
        <v>127</v>
      </c>
      <c r="C168" s="39" t="s">
        <v>128</v>
      </c>
      <c r="D168" s="39" t="s">
        <v>403</v>
      </c>
      <c r="E168" s="40">
        <v>40360</v>
      </c>
      <c r="F168" s="41">
        <v>35714540.009999998</v>
      </c>
      <c r="G168" s="33" t="s">
        <v>61</v>
      </c>
      <c r="H168" s="41">
        <v>15305768.52</v>
      </c>
      <c r="I168" s="42" t="s">
        <v>406</v>
      </c>
      <c r="J168" s="42" t="s">
        <v>407</v>
      </c>
      <c r="K168" s="45" t="s">
        <v>53</v>
      </c>
    </row>
    <row r="169" spans="1:11" s="27" customFormat="1" ht="15" customHeight="1" x14ac:dyDescent="0.2">
      <c r="A169" s="39" t="s">
        <v>408</v>
      </c>
      <c r="B169" s="38" t="s">
        <v>398</v>
      </c>
      <c r="C169" s="39" t="s">
        <v>409</v>
      </c>
      <c r="D169" s="39" t="s">
        <v>410</v>
      </c>
      <c r="E169" s="48">
        <v>40534</v>
      </c>
      <c r="F169" s="41">
        <v>7100000</v>
      </c>
      <c r="G169" s="33" t="s">
        <v>17</v>
      </c>
      <c r="H169" s="41">
        <v>2840000</v>
      </c>
      <c r="I169" s="42">
        <v>42853</v>
      </c>
      <c r="J169" s="42">
        <v>46323</v>
      </c>
      <c r="K169" s="45" t="s">
        <v>51</v>
      </c>
    </row>
    <row r="170" spans="1:11" s="27" customFormat="1" ht="15" customHeight="1" x14ac:dyDescent="0.2">
      <c r="A170" s="39" t="s">
        <v>411</v>
      </c>
      <c r="B170" s="38" t="s">
        <v>14</v>
      </c>
      <c r="C170" s="39" t="s">
        <v>15</v>
      </c>
      <c r="D170" s="39" t="s">
        <v>412</v>
      </c>
      <c r="E170" s="48">
        <v>40535</v>
      </c>
      <c r="F170" s="41">
        <v>15998520.49</v>
      </c>
      <c r="G170" s="33" t="s">
        <v>17</v>
      </c>
      <c r="H170" s="41">
        <v>4103482.18</v>
      </c>
      <c r="I170" s="42">
        <v>41820</v>
      </c>
      <c r="J170" s="42" t="s">
        <v>413</v>
      </c>
      <c r="K170" s="45" t="s">
        <v>251</v>
      </c>
    </row>
    <row r="171" spans="1:11" s="27" customFormat="1" ht="15" customHeight="1" x14ac:dyDescent="0.2">
      <c r="A171" s="39" t="s">
        <v>414</v>
      </c>
      <c r="B171" s="38" t="s">
        <v>14</v>
      </c>
      <c r="C171" s="39" t="s">
        <v>15</v>
      </c>
      <c r="D171" s="39" t="s">
        <v>415</v>
      </c>
      <c r="E171" s="48">
        <v>40535</v>
      </c>
      <c r="F171" s="41">
        <v>19976454.34</v>
      </c>
      <c r="G171" s="33" t="s">
        <v>17</v>
      </c>
      <c r="H171" s="41">
        <v>4980454.34</v>
      </c>
      <c r="I171" s="42">
        <v>41820</v>
      </c>
      <c r="J171" s="42" t="s">
        <v>413</v>
      </c>
      <c r="K171" s="45" t="s">
        <v>53</v>
      </c>
    </row>
    <row r="172" spans="1:11" s="27" customFormat="1" ht="15" customHeight="1" x14ac:dyDescent="0.2">
      <c r="A172" s="39" t="s">
        <v>416</v>
      </c>
      <c r="B172" s="38" t="s">
        <v>14</v>
      </c>
      <c r="C172" s="39" t="s">
        <v>15</v>
      </c>
      <c r="D172" s="39" t="s">
        <v>417</v>
      </c>
      <c r="E172" s="48">
        <v>40535</v>
      </c>
      <c r="F172" s="41">
        <v>9994719.1500000004</v>
      </c>
      <c r="G172" s="33" t="s">
        <v>17</v>
      </c>
      <c r="H172" s="41">
        <v>5494719.1500000004</v>
      </c>
      <c r="I172" s="42">
        <v>41820</v>
      </c>
      <c r="J172" s="42">
        <v>48943</v>
      </c>
      <c r="K172" s="45" t="s">
        <v>418</v>
      </c>
    </row>
    <row r="173" spans="1:11" s="27" customFormat="1" ht="15" customHeight="1" x14ac:dyDescent="0.2">
      <c r="A173" s="39" t="s">
        <v>419</v>
      </c>
      <c r="B173" s="38" t="s">
        <v>127</v>
      </c>
      <c r="C173" s="39" t="s">
        <v>128</v>
      </c>
      <c r="D173" s="39" t="s">
        <v>420</v>
      </c>
      <c r="E173" s="48">
        <v>40640</v>
      </c>
      <c r="F173" s="41">
        <v>277013321.35000002</v>
      </c>
      <c r="G173" s="33" t="s">
        <v>61</v>
      </c>
      <c r="H173" s="41">
        <v>214116020.56999999</v>
      </c>
      <c r="I173" s="44" t="s">
        <v>421</v>
      </c>
      <c r="J173" s="44" t="s">
        <v>422</v>
      </c>
      <c r="K173" s="45" t="s">
        <v>193</v>
      </c>
    </row>
    <row r="174" spans="1:11" s="27" customFormat="1" ht="15" customHeight="1" x14ac:dyDescent="0.2">
      <c r="A174" s="39" t="s">
        <v>423</v>
      </c>
      <c r="B174" s="38" t="s">
        <v>291</v>
      </c>
      <c r="C174" s="39" t="s">
        <v>22</v>
      </c>
      <c r="D174" s="39" t="s">
        <v>424</v>
      </c>
      <c r="E174" s="48">
        <v>40714</v>
      </c>
      <c r="F174" s="41">
        <v>18100000</v>
      </c>
      <c r="G174" s="33" t="s">
        <v>17</v>
      </c>
      <c r="H174" s="41">
        <v>6335000</v>
      </c>
      <c r="I174" s="42">
        <v>42658</v>
      </c>
      <c r="J174" s="42">
        <v>46127</v>
      </c>
      <c r="K174" s="45" t="s">
        <v>18</v>
      </c>
    </row>
    <row r="175" spans="1:11" s="27" customFormat="1" ht="15" customHeight="1" x14ac:dyDescent="0.2">
      <c r="A175" s="49" t="s">
        <v>425</v>
      </c>
      <c r="B175" s="38" t="s">
        <v>398</v>
      </c>
      <c r="C175" s="39" t="s">
        <v>128</v>
      </c>
      <c r="D175" s="39" t="s">
        <v>426</v>
      </c>
      <c r="E175" s="48">
        <v>40743</v>
      </c>
      <c r="F175" s="41">
        <v>7505420.7999999998</v>
      </c>
      <c r="G175" s="33" t="s">
        <v>17</v>
      </c>
      <c r="H175" s="41">
        <v>2648972.06</v>
      </c>
      <c r="I175" s="44" t="s">
        <v>427</v>
      </c>
      <c r="J175" s="44" t="s">
        <v>428</v>
      </c>
      <c r="K175" s="45" t="s">
        <v>251</v>
      </c>
    </row>
    <row r="176" spans="1:11" s="27" customFormat="1" ht="15" customHeight="1" x14ac:dyDescent="0.2">
      <c r="A176" s="39" t="s">
        <v>429</v>
      </c>
      <c r="B176" s="38" t="s">
        <v>430</v>
      </c>
      <c r="C176" s="39" t="s">
        <v>430</v>
      </c>
      <c r="D176" s="39" t="s">
        <v>431</v>
      </c>
      <c r="E176" s="48">
        <v>40890</v>
      </c>
      <c r="F176" s="41">
        <v>183650000</v>
      </c>
      <c r="G176" s="33" t="s">
        <v>432</v>
      </c>
      <c r="H176" s="41">
        <v>45600506.210000001</v>
      </c>
      <c r="I176" s="50">
        <v>41912</v>
      </c>
      <c r="J176" s="42">
        <v>46111</v>
      </c>
      <c r="K176" s="45" t="s">
        <v>193</v>
      </c>
    </row>
    <row r="177" spans="1:13" s="27" customFormat="1" ht="15" customHeight="1" x14ac:dyDescent="0.2">
      <c r="A177" s="39" t="s">
        <v>433</v>
      </c>
      <c r="B177" s="38" t="s">
        <v>389</v>
      </c>
      <c r="C177" s="39" t="s">
        <v>128</v>
      </c>
      <c r="D177" s="39" t="s">
        <v>434</v>
      </c>
      <c r="E177" s="48">
        <v>40871</v>
      </c>
      <c r="F177" s="41">
        <v>52820000</v>
      </c>
      <c r="G177" s="33" t="s">
        <v>17</v>
      </c>
      <c r="H177" s="41">
        <v>29258530.579999998</v>
      </c>
      <c r="I177" s="51" t="s">
        <v>435</v>
      </c>
      <c r="J177" s="44" t="s">
        <v>436</v>
      </c>
      <c r="K177" s="45" t="s">
        <v>193</v>
      </c>
    </row>
    <row r="178" spans="1:13" s="27" customFormat="1" ht="15" customHeight="1" x14ac:dyDescent="0.2">
      <c r="A178" s="39" t="s">
        <v>437</v>
      </c>
      <c r="B178" s="38" t="s">
        <v>291</v>
      </c>
      <c r="C178" s="39" t="s">
        <v>128</v>
      </c>
      <c r="D178" s="39" t="s">
        <v>352</v>
      </c>
      <c r="E178" s="48">
        <v>40956</v>
      </c>
      <c r="F178" s="41">
        <v>15500000</v>
      </c>
      <c r="G178" s="52" t="s">
        <v>17</v>
      </c>
      <c r="H178" s="41">
        <v>9023284.0899999999</v>
      </c>
      <c r="I178" s="50">
        <v>43235</v>
      </c>
      <c r="J178" s="50">
        <v>47253</v>
      </c>
      <c r="K178" s="45" t="s">
        <v>55</v>
      </c>
    </row>
    <row r="179" spans="1:13" s="27" customFormat="1" ht="15" customHeight="1" x14ac:dyDescent="0.2">
      <c r="A179" s="39" t="s">
        <v>438</v>
      </c>
      <c r="B179" s="38" t="s">
        <v>206</v>
      </c>
      <c r="C179" s="39" t="s">
        <v>128</v>
      </c>
      <c r="D179" s="39" t="s">
        <v>431</v>
      </c>
      <c r="E179" s="48">
        <v>40952</v>
      </c>
      <c r="F179" s="41">
        <v>20056911.370000001</v>
      </c>
      <c r="G179" s="33" t="s">
        <v>61</v>
      </c>
      <c r="H179" s="41">
        <v>11365631.369999999</v>
      </c>
      <c r="I179" s="50">
        <v>42781</v>
      </c>
      <c r="J179" s="50">
        <v>48075</v>
      </c>
      <c r="K179" s="45" t="s">
        <v>193</v>
      </c>
    </row>
    <row r="180" spans="1:13" s="27" customFormat="1" ht="15" customHeight="1" x14ac:dyDescent="0.2">
      <c r="A180" s="39" t="s">
        <v>439</v>
      </c>
      <c r="B180" s="38" t="s">
        <v>14</v>
      </c>
      <c r="C180" s="39" t="s">
        <v>15</v>
      </c>
      <c r="D180" s="39" t="s">
        <v>440</v>
      </c>
      <c r="E180" s="48">
        <v>40988</v>
      </c>
      <c r="F180" s="41">
        <v>12000000</v>
      </c>
      <c r="G180" s="33" t="s">
        <v>17</v>
      </c>
      <c r="H180" s="41">
        <v>4152776.06</v>
      </c>
      <c r="I180" s="50">
        <v>42185</v>
      </c>
      <c r="J180" s="50">
        <v>46386</v>
      </c>
      <c r="K180" s="45" t="s">
        <v>251</v>
      </c>
    </row>
    <row r="181" spans="1:13" s="27" customFormat="1" ht="15" customHeight="1" x14ac:dyDescent="0.2">
      <c r="A181" s="39" t="s">
        <v>441</v>
      </c>
      <c r="B181" s="38" t="s">
        <v>14</v>
      </c>
      <c r="C181" s="39" t="s">
        <v>15</v>
      </c>
      <c r="D181" s="39" t="s">
        <v>440</v>
      </c>
      <c r="E181" s="48">
        <v>40988</v>
      </c>
      <c r="F181" s="41">
        <v>2000000</v>
      </c>
      <c r="G181" s="33" t="s">
        <v>17</v>
      </c>
      <c r="H181" s="41">
        <v>1900000</v>
      </c>
      <c r="I181" s="50">
        <v>44742</v>
      </c>
      <c r="J181" s="50">
        <v>51865</v>
      </c>
      <c r="K181" s="45" t="s">
        <v>251</v>
      </c>
    </row>
    <row r="182" spans="1:13" s="27" customFormat="1" ht="15" customHeight="1" x14ac:dyDescent="0.2">
      <c r="A182" s="39" t="s">
        <v>442</v>
      </c>
      <c r="B182" s="38" t="s">
        <v>291</v>
      </c>
      <c r="C182" s="39" t="s">
        <v>128</v>
      </c>
      <c r="D182" s="39" t="s">
        <v>443</v>
      </c>
      <c r="E182" s="48">
        <v>41066</v>
      </c>
      <c r="F182" s="41">
        <v>37223789.020000003</v>
      </c>
      <c r="G182" s="33" t="s">
        <v>17</v>
      </c>
      <c r="H182" s="41">
        <v>30136379.579999998</v>
      </c>
      <c r="I182" s="50">
        <v>43723</v>
      </c>
      <c r="J182" s="50">
        <v>51210</v>
      </c>
      <c r="K182" s="45" t="s">
        <v>28</v>
      </c>
    </row>
    <row r="183" spans="1:13" s="27" customFormat="1" ht="15" customHeight="1" x14ac:dyDescent="0.2">
      <c r="A183" s="39" t="s">
        <v>444</v>
      </c>
      <c r="B183" s="38" t="s">
        <v>150</v>
      </c>
      <c r="C183" s="39" t="s">
        <v>128</v>
      </c>
      <c r="D183" s="39" t="s">
        <v>445</v>
      </c>
      <c r="E183" s="48">
        <v>41071</v>
      </c>
      <c r="F183" s="41">
        <v>35000000</v>
      </c>
      <c r="G183" s="33" t="s">
        <v>17</v>
      </c>
      <c r="H183" s="41">
        <v>31774193.600000001</v>
      </c>
      <c r="I183" s="51" t="s">
        <v>446</v>
      </c>
      <c r="J183" s="50">
        <v>51530</v>
      </c>
      <c r="K183" s="45" t="s">
        <v>193</v>
      </c>
    </row>
    <row r="184" spans="1:13" s="27" customFormat="1" ht="15" customHeight="1" x14ac:dyDescent="0.2">
      <c r="A184" s="39" t="s">
        <v>447</v>
      </c>
      <c r="B184" s="38" t="s">
        <v>291</v>
      </c>
      <c r="C184" s="39" t="s">
        <v>128</v>
      </c>
      <c r="D184" s="39" t="s">
        <v>448</v>
      </c>
      <c r="E184" s="48">
        <v>41257</v>
      </c>
      <c r="F184" s="41">
        <v>30923980.239999998</v>
      </c>
      <c r="G184" s="33" t="s">
        <v>17</v>
      </c>
      <c r="H184" s="41">
        <v>24144571.91</v>
      </c>
      <c r="I184" s="50">
        <v>43876</v>
      </c>
      <c r="J184" s="50">
        <v>49536</v>
      </c>
      <c r="K184" s="45" t="s">
        <v>449</v>
      </c>
    </row>
    <row r="185" spans="1:13" s="27" customFormat="1" ht="15" customHeight="1" x14ac:dyDescent="0.2">
      <c r="A185" s="39" t="s">
        <v>450</v>
      </c>
      <c r="B185" s="38" t="s">
        <v>14</v>
      </c>
      <c r="C185" s="39" t="s">
        <v>128</v>
      </c>
      <c r="D185" s="39" t="s">
        <v>451</v>
      </c>
      <c r="E185" s="48">
        <v>41271</v>
      </c>
      <c r="F185" s="41">
        <v>3400000</v>
      </c>
      <c r="G185" s="33" t="s">
        <v>17</v>
      </c>
      <c r="H185" s="41">
        <v>3400000</v>
      </c>
      <c r="I185" s="50">
        <v>45107</v>
      </c>
      <c r="J185" s="50">
        <v>55883</v>
      </c>
      <c r="K185" s="45" t="s">
        <v>452</v>
      </c>
    </row>
    <row r="186" spans="1:13" s="27" customFormat="1" ht="15" customHeight="1" x14ac:dyDescent="0.2">
      <c r="A186" s="39" t="s">
        <v>453</v>
      </c>
      <c r="B186" s="38" t="s">
        <v>389</v>
      </c>
      <c r="C186" s="39" t="s">
        <v>128</v>
      </c>
      <c r="D186" s="39" t="s">
        <v>454</v>
      </c>
      <c r="E186" s="48">
        <v>41274</v>
      </c>
      <c r="F186" s="41">
        <v>12700000</v>
      </c>
      <c r="G186" s="33" t="s">
        <v>17</v>
      </c>
      <c r="H186" s="41">
        <v>6243472.0499999998</v>
      </c>
      <c r="I186" s="50">
        <v>42088</v>
      </c>
      <c r="J186" s="50">
        <v>46655</v>
      </c>
      <c r="K186" s="45" t="s">
        <v>55</v>
      </c>
    </row>
    <row r="187" spans="1:13" s="27" customFormat="1" ht="15" customHeight="1" x14ac:dyDescent="0.2">
      <c r="A187" s="39" t="s">
        <v>455</v>
      </c>
      <c r="B187" s="38" t="s">
        <v>127</v>
      </c>
      <c r="C187" s="39" t="s">
        <v>128</v>
      </c>
      <c r="D187" s="39" t="s">
        <v>295</v>
      </c>
      <c r="E187" s="48">
        <v>41345</v>
      </c>
      <c r="F187" s="41">
        <v>7249453.5999999996</v>
      </c>
      <c r="G187" s="33" t="s">
        <v>61</v>
      </c>
      <c r="H187" s="41">
        <v>4819103.24</v>
      </c>
      <c r="I187" s="51" t="s">
        <v>456</v>
      </c>
      <c r="J187" s="51" t="s">
        <v>457</v>
      </c>
      <c r="K187" s="45" t="s">
        <v>70</v>
      </c>
      <c r="L187" s="46"/>
      <c r="M187" s="46"/>
    </row>
    <row r="188" spans="1:13" s="27" customFormat="1" ht="15" customHeight="1" x14ac:dyDescent="0.2">
      <c r="A188" s="39" t="s">
        <v>458</v>
      </c>
      <c r="B188" s="38" t="s">
        <v>409</v>
      </c>
      <c r="C188" s="39" t="s">
        <v>409</v>
      </c>
      <c r="D188" s="39" t="s">
        <v>459</v>
      </c>
      <c r="E188" s="40">
        <v>41373</v>
      </c>
      <c r="F188" s="41">
        <v>10312000</v>
      </c>
      <c r="G188" s="33" t="s">
        <v>17</v>
      </c>
      <c r="H188" s="41">
        <v>7598315.7999999998</v>
      </c>
      <c r="I188" s="51" t="s">
        <v>460</v>
      </c>
      <c r="J188" s="44" t="s">
        <v>461</v>
      </c>
      <c r="K188" s="45" t="s">
        <v>462</v>
      </c>
    </row>
    <row r="189" spans="1:13" s="27" customFormat="1" ht="15" customHeight="1" x14ac:dyDescent="0.2">
      <c r="A189" s="39" t="s">
        <v>463</v>
      </c>
      <c r="B189" s="38" t="s">
        <v>127</v>
      </c>
      <c r="C189" s="39" t="s">
        <v>128</v>
      </c>
      <c r="D189" s="39" t="s">
        <v>464</v>
      </c>
      <c r="E189" s="40">
        <v>41376</v>
      </c>
      <c r="F189" s="41">
        <v>140238011.05000001</v>
      </c>
      <c r="G189" s="33" t="s">
        <v>61</v>
      </c>
      <c r="H189" s="41">
        <v>140238011.05000001</v>
      </c>
      <c r="I189" s="51" t="s">
        <v>465</v>
      </c>
      <c r="J189" s="51" t="s">
        <v>466</v>
      </c>
      <c r="K189" s="45" t="s">
        <v>193</v>
      </c>
    </row>
    <row r="190" spans="1:13" s="27" customFormat="1" ht="15" customHeight="1" x14ac:dyDescent="0.2">
      <c r="A190" s="39" t="s">
        <v>467</v>
      </c>
      <c r="B190" s="38" t="s">
        <v>398</v>
      </c>
      <c r="C190" s="39" t="s">
        <v>409</v>
      </c>
      <c r="D190" s="39" t="s">
        <v>468</v>
      </c>
      <c r="E190" s="40">
        <v>41389</v>
      </c>
      <c r="F190" s="41">
        <v>2000000</v>
      </c>
      <c r="G190" s="33" t="s">
        <v>17</v>
      </c>
      <c r="H190" s="41">
        <v>1473684.2</v>
      </c>
      <c r="I190" s="51" t="s">
        <v>469</v>
      </c>
      <c r="J190" s="51" t="s">
        <v>470</v>
      </c>
      <c r="K190" s="45" t="s">
        <v>51</v>
      </c>
    </row>
    <row r="191" spans="1:13" s="27" customFormat="1" ht="15" customHeight="1" x14ac:dyDescent="0.2">
      <c r="A191" s="39" t="s">
        <v>471</v>
      </c>
      <c r="B191" s="38" t="s">
        <v>75</v>
      </c>
      <c r="C191" s="39" t="s">
        <v>76</v>
      </c>
      <c r="D191" s="39" t="s">
        <v>472</v>
      </c>
      <c r="E191" s="40">
        <v>41341</v>
      </c>
      <c r="F191" s="41">
        <v>15000000</v>
      </c>
      <c r="G191" s="33" t="s">
        <v>17</v>
      </c>
      <c r="H191" s="41">
        <v>7000000</v>
      </c>
      <c r="I191" s="50">
        <v>45278</v>
      </c>
      <c r="J191" s="42">
        <v>48017</v>
      </c>
      <c r="K191" s="45" t="s">
        <v>93</v>
      </c>
    </row>
    <row r="192" spans="1:13" s="27" customFormat="1" ht="15" customHeight="1" x14ac:dyDescent="0.2">
      <c r="A192" s="39" t="s">
        <v>473</v>
      </c>
      <c r="B192" s="38" t="s">
        <v>430</v>
      </c>
      <c r="C192" s="39" t="s">
        <v>430</v>
      </c>
      <c r="D192" s="39" t="s">
        <v>474</v>
      </c>
      <c r="E192" s="40">
        <v>41385</v>
      </c>
      <c r="F192" s="41">
        <v>240000000</v>
      </c>
      <c r="G192" s="33" t="s">
        <v>432</v>
      </c>
      <c r="H192" s="41">
        <v>99985404.739999995</v>
      </c>
      <c r="I192" s="50" t="s">
        <v>475</v>
      </c>
      <c r="J192" s="50">
        <v>46690</v>
      </c>
      <c r="K192" s="45" t="s">
        <v>227</v>
      </c>
    </row>
    <row r="193" spans="1:11" s="27" customFormat="1" ht="15" customHeight="1" x14ac:dyDescent="0.2">
      <c r="A193" s="39" t="s">
        <v>476</v>
      </c>
      <c r="B193" s="38" t="s">
        <v>75</v>
      </c>
      <c r="C193" s="39" t="s">
        <v>76</v>
      </c>
      <c r="D193" s="39" t="s">
        <v>477</v>
      </c>
      <c r="E193" s="40">
        <v>41444</v>
      </c>
      <c r="F193" s="41">
        <v>3000000</v>
      </c>
      <c r="G193" s="33" t="s">
        <v>17</v>
      </c>
      <c r="H193" s="41">
        <v>1591408</v>
      </c>
      <c r="I193" s="53">
        <v>47314</v>
      </c>
      <c r="J193" s="53">
        <v>50966</v>
      </c>
      <c r="K193" s="45" t="s">
        <v>31</v>
      </c>
    </row>
    <row r="194" spans="1:11" s="27" customFormat="1" ht="15" customHeight="1" x14ac:dyDescent="0.2">
      <c r="A194" s="39" t="s">
        <v>478</v>
      </c>
      <c r="B194" s="38" t="s">
        <v>75</v>
      </c>
      <c r="C194" s="39" t="s">
        <v>76</v>
      </c>
      <c r="D194" s="39" t="s">
        <v>479</v>
      </c>
      <c r="E194" s="40">
        <v>41444</v>
      </c>
      <c r="F194" s="41">
        <v>5000000</v>
      </c>
      <c r="G194" s="33" t="s">
        <v>17</v>
      </c>
      <c r="H194" s="41">
        <v>454912.8</v>
      </c>
      <c r="I194" s="53">
        <v>47314</v>
      </c>
      <c r="J194" s="53">
        <v>50966</v>
      </c>
      <c r="K194" s="45" t="s">
        <v>31</v>
      </c>
    </row>
    <row r="195" spans="1:11" s="27" customFormat="1" ht="15" customHeight="1" x14ac:dyDescent="0.2">
      <c r="A195" s="39" t="s">
        <v>480</v>
      </c>
      <c r="B195" s="38" t="s">
        <v>75</v>
      </c>
      <c r="C195" s="39" t="s">
        <v>76</v>
      </c>
      <c r="D195" s="39" t="s">
        <v>481</v>
      </c>
      <c r="E195" s="40">
        <v>41444</v>
      </c>
      <c r="F195" s="41">
        <v>2000000</v>
      </c>
      <c r="G195" s="33" t="s">
        <v>17</v>
      </c>
      <c r="H195" s="41">
        <v>233087.25</v>
      </c>
      <c r="I195" s="53">
        <v>47314</v>
      </c>
      <c r="J195" s="53">
        <v>50966</v>
      </c>
      <c r="K195" s="45" t="s">
        <v>31</v>
      </c>
    </row>
    <row r="196" spans="1:11" s="27" customFormat="1" ht="15" customHeight="1" x14ac:dyDescent="0.2">
      <c r="A196" s="39" t="s">
        <v>482</v>
      </c>
      <c r="B196" s="38" t="s">
        <v>291</v>
      </c>
      <c r="C196" s="39" t="s">
        <v>22</v>
      </c>
      <c r="D196" s="39" t="s">
        <v>483</v>
      </c>
      <c r="E196" s="40">
        <v>41655</v>
      </c>
      <c r="F196" s="41">
        <v>61473848.560000002</v>
      </c>
      <c r="G196" s="33" t="s">
        <v>17</v>
      </c>
      <c r="H196" s="41">
        <v>61473848.560000002</v>
      </c>
      <c r="I196" s="53">
        <v>45397</v>
      </c>
      <c r="J196" s="53">
        <v>49963</v>
      </c>
      <c r="K196" s="45" t="s">
        <v>251</v>
      </c>
    </row>
    <row r="197" spans="1:11" s="27" customFormat="1" ht="15" customHeight="1" x14ac:dyDescent="0.2">
      <c r="A197" s="39" t="s">
        <v>484</v>
      </c>
      <c r="B197" s="38" t="s">
        <v>376</v>
      </c>
      <c r="C197" s="39" t="s">
        <v>377</v>
      </c>
      <c r="D197" s="39" t="s">
        <v>485</v>
      </c>
      <c r="E197" s="40">
        <v>41688</v>
      </c>
      <c r="F197" s="41">
        <v>93750000</v>
      </c>
      <c r="G197" s="33" t="s">
        <v>378</v>
      </c>
      <c r="H197" s="41">
        <v>67696625.620000005</v>
      </c>
      <c r="I197" s="53">
        <v>43544</v>
      </c>
      <c r="J197" s="53">
        <v>50668</v>
      </c>
      <c r="K197" s="45" t="s">
        <v>193</v>
      </c>
    </row>
    <row r="198" spans="1:11" s="27" customFormat="1" ht="15" customHeight="1" x14ac:dyDescent="0.2">
      <c r="A198" s="39" t="s">
        <v>486</v>
      </c>
      <c r="B198" s="38" t="s">
        <v>487</v>
      </c>
      <c r="C198" s="39" t="s">
        <v>488</v>
      </c>
      <c r="D198" s="39" t="s">
        <v>489</v>
      </c>
      <c r="E198" s="40">
        <v>41675</v>
      </c>
      <c r="F198" s="41">
        <v>295420000</v>
      </c>
      <c r="G198" s="33" t="s">
        <v>24</v>
      </c>
      <c r="H198" s="41">
        <v>140000008</v>
      </c>
      <c r="I198" s="54" t="s">
        <v>490</v>
      </c>
      <c r="J198" s="54" t="s">
        <v>491</v>
      </c>
      <c r="K198" s="45" t="s">
        <v>18</v>
      </c>
    </row>
    <row r="199" spans="1:11" s="27" customFormat="1" ht="15" customHeight="1" x14ac:dyDescent="0.2">
      <c r="A199" s="39" t="s">
        <v>492</v>
      </c>
      <c r="B199" s="38" t="s">
        <v>398</v>
      </c>
      <c r="C199" s="39" t="s">
        <v>409</v>
      </c>
      <c r="D199" s="39" t="s">
        <v>493</v>
      </c>
      <c r="E199" s="40">
        <v>41778</v>
      </c>
      <c r="F199" s="41">
        <v>4000000</v>
      </c>
      <c r="G199" s="33" t="s">
        <v>17</v>
      </c>
      <c r="H199" s="41">
        <v>3520000</v>
      </c>
      <c r="I199" s="53">
        <v>44652</v>
      </c>
      <c r="J199" s="53">
        <v>49035</v>
      </c>
      <c r="K199" s="45" t="s">
        <v>251</v>
      </c>
    </row>
    <row r="200" spans="1:11" s="27" customFormat="1" ht="15" customHeight="1" x14ac:dyDescent="0.2">
      <c r="A200" s="39" t="s">
        <v>494</v>
      </c>
      <c r="B200" s="38" t="s">
        <v>291</v>
      </c>
      <c r="C200" s="39" t="s">
        <v>22</v>
      </c>
      <c r="D200" s="39" t="s">
        <v>495</v>
      </c>
      <c r="E200" s="40">
        <v>41789</v>
      </c>
      <c r="F200" s="41">
        <v>87000000</v>
      </c>
      <c r="G200" s="33" t="s">
        <v>17</v>
      </c>
      <c r="H200" s="41">
        <v>76107600</v>
      </c>
      <c r="I200" s="53">
        <v>44440</v>
      </c>
      <c r="J200" s="53">
        <v>50100</v>
      </c>
      <c r="K200" s="45" t="s">
        <v>18</v>
      </c>
    </row>
    <row r="201" spans="1:11" s="27" customFormat="1" ht="15" customHeight="1" x14ac:dyDescent="0.2">
      <c r="A201" s="39" t="s">
        <v>496</v>
      </c>
      <c r="B201" s="38" t="s">
        <v>291</v>
      </c>
      <c r="C201" s="39" t="s">
        <v>22</v>
      </c>
      <c r="D201" s="39" t="s">
        <v>497</v>
      </c>
      <c r="E201" s="40">
        <v>41789</v>
      </c>
      <c r="F201" s="41">
        <v>72600000</v>
      </c>
      <c r="G201" s="33" t="s">
        <v>17</v>
      </c>
      <c r="H201" s="41">
        <v>63220080</v>
      </c>
      <c r="I201" s="53">
        <v>44440</v>
      </c>
      <c r="J201" s="53">
        <v>49919</v>
      </c>
      <c r="K201" s="45" t="s">
        <v>18</v>
      </c>
    </row>
    <row r="202" spans="1:11" s="27" customFormat="1" ht="15" customHeight="1" x14ac:dyDescent="0.2">
      <c r="A202" s="39" t="s">
        <v>498</v>
      </c>
      <c r="B202" s="38" t="s">
        <v>127</v>
      </c>
      <c r="C202" s="39" t="s">
        <v>128</v>
      </c>
      <c r="D202" s="39" t="s">
        <v>499</v>
      </c>
      <c r="E202" s="40">
        <v>41799</v>
      </c>
      <c r="F202" s="41">
        <v>1000000</v>
      </c>
      <c r="G202" s="33" t="s">
        <v>61</v>
      </c>
      <c r="H202" s="41">
        <v>214285.73</v>
      </c>
      <c r="I202" s="53">
        <v>43100</v>
      </c>
      <c r="J202" s="53">
        <v>45473</v>
      </c>
      <c r="K202" s="45" t="s">
        <v>500</v>
      </c>
    </row>
    <row r="203" spans="1:11" s="27" customFormat="1" ht="15" customHeight="1" x14ac:dyDescent="0.2">
      <c r="A203" s="39" t="s">
        <v>501</v>
      </c>
      <c r="B203" s="38" t="s">
        <v>127</v>
      </c>
      <c r="C203" s="39" t="s">
        <v>128</v>
      </c>
      <c r="D203" s="39" t="s">
        <v>499</v>
      </c>
      <c r="E203" s="40">
        <v>41799</v>
      </c>
      <c r="F203" s="41">
        <v>2669999.39</v>
      </c>
      <c r="G203" s="33" t="s">
        <v>130</v>
      </c>
      <c r="H203" s="41">
        <v>384405.3</v>
      </c>
      <c r="I203" s="53">
        <v>43100</v>
      </c>
      <c r="J203" s="53">
        <v>45473</v>
      </c>
      <c r="K203" s="45" t="s">
        <v>500</v>
      </c>
    </row>
    <row r="204" spans="1:11" s="27" customFormat="1" ht="15" customHeight="1" x14ac:dyDescent="0.2">
      <c r="A204" s="39" t="s">
        <v>502</v>
      </c>
      <c r="B204" s="38" t="s">
        <v>398</v>
      </c>
      <c r="C204" s="39" t="s">
        <v>409</v>
      </c>
      <c r="D204" s="39" t="s">
        <v>503</v>
      </c>
      <c r="E204" s="40">
        <v>41807</v>
      </c>
      <c r="F204" s="41">
        <v>13925569</v>
      </c>
      <c r="G204" s="33" t="s">
        <v>17</v>
      </c>
      <c r="H204" s="41">
        <v>12459719.640000001</v>
      </c>
      <c r="I204" s="53" t="s">
        <v>504</v>
      </c>
      <c r="J204" s="53" t="s">
        <v>505</v>
      </c>
      <c r="K204" s="45" t="s">
        <v>51</v>
      </c>
    </row>
    <row r="205" spans="1:11" s="27" customFormat="1" ht="15" customHeight="1" x14ac:dyDescent="0.2">
      <c r="A205" s="39" t="s">
        <v>506</v>
      </c>
      <c r="B205" s="38" t="s">
        <v>150</v>
      </c>
      <c r="C205" s="39" t="s">
        <v>128</v>
      </c>
      <c r="D205" s="39" t="s">
        <v>507</v>
      </c>
      <c r="E205" s="40">
        <v>41810</v>
      </c>
      <c r="F205" s="41">
        <v>18000000</v>
      </c>
      <c r="G205" s="33" t="s">
        <v>17</v>
      </c>
      <c r="H205" s="41">
        <v>17641025.640000001</v>
      </c>
      <c r="I205" s="54" t="s">
        <v>508</v>
      </c>
      <c r="J205" s="54" t="s">
        <v>509</v>
      </c>
      <c r="K205" s="45" t="s">
        <v>193</v>
      </c>
    </row>
    <row r="206" spans="1:11" s="27" customFormat="1" ht="15" customHeight="1" x14ac:dyDescent="0.2">
      <c r="A206" s="39" t="s">
        <v>510</v>
      </c>
      <c r="B206" s="38" t="s">
        <v>398</v>
      </c>
      <c r="C206" s="39" t="s">
        <v>409</v>
      </c>
      <c r="D206" s="39" t="s">
        <v>511</v>
      </c>
      <c r="E206" s="40">
        <v>41817</v>
      </c>
      <c r="F206" s="41">
        <v>2500000</v>
      </c>
      <c r="G206" s="33" t="s">
        <v>17</v>
      </c>
      <c r="H206" s="41">
        <v>2236842.1</v>
      </c>
      <c r="I206" s="51" t="s">
        <v>512</v>
      </c>
      <c r="J206" s="54" t="s">
        <v>513</v>
      </c>
      <c r="K206" s="45" t="s">
        <v>40</v>
      </c>
    </row>
    <row r="207" spans="1:11" s="27" customFormat="1" ht="15" customHeight="1" x14ac:dyDescent="0.2">
      <c r="A207" s="39" t="s">
        <v>514</v>
      </c>
      <c r="B207" s="38" t="s">
        <v>398</v>
      </c>
      <c r="C207" s="39" t="s">
        <v>409</v>
      </c>
      <c r="D207" s="39" t="s">
        <v>515</v>
      </c>
      <c r="E207" s="40">
        <v>41827</v>
      </c>
      <c r="F207" s="41">
        <v>2998856</v>
      </c>
      <c r="G207" s="33" t="s">
        <v>17</v>
      </c>
      <c r="H207" s="41">
        <v>2683186.94</v>
      </c>
      <c r="I207" s="51" t="s">
        <v>516</v>
      </c>
      <c r="J207" s="54" t="s">
        <v>517</v>
      </c>
      <c r="K207" s="45" t="s">
        <v>251</v>
      </c>
    </row>
    <row r="208" spans="1:11" s="27" customFormat="1" ht="15" customHeight="1" x14ac:dyDescent="0.2">
      <c r="A208" s="39" t="s">
        <v>518</v>
      </c>
      <c r="B208" s="38" t="s">
        <v>291</v>
      </c>
      <c r="C208" s="39" t="s">
        <v>22</v>
      </c>
      <c r="D208" s="39" t="s">
        <v>519</v>
      </c>
      <c r="E208" s="40">
        <v>41845</v>
      </c>
      <c r="F208" s="41">
        <v>7264831.1900000004</v>
      </c>
      <c r="G208" s="33" t="s">
        <v>17</v>
      </c>
      <c r="H208" s="41">
        <v>6168073.9900000002</v>
      </c>
      <c r="I208" s="50">
        <v>44440</v>
      </c>
      <c r="J208" s="42">
        <v>49004</v>
      </c>
      <c r="K208" s="45" t="s">
        <v>70</v>
      </c>
    </row>
    <row r="209" spans="1:11" s="27" customFormat="1" ht="15" customHeight="1" x14ac:dyDescent="0.2">
      <c r="A209" s="39" t="s">
        <v>520</v>
      </c>
      <c r="B209" s="38" t="s">
        <v>291</v>
      </c>
      <c r="C209" s="39" t="s">
        <v>22</v>
      </c>
      <c r="D209" s="39" t="s">
        <v>275</v>
      </c>
      <c r="E209" s="40">
        <v>41946</v>
      </c>
      <c r="F209" s="41">
        <v>72907265.219999999</v>
      </c>
      <c r="G209" s="33" t="s">
        <v>17</v>
      </c>
      <c r="H209" s="41">
        <v>65751177.990000002</v>
      </c>
      <c r="I209" s="50">
        <v>44515</v>
      </c>
      <c r="J209" s="53">
        <v>49994</v>
      </c>
      <c r="K209" s="45" t="s">
        <v>521</v>
      </c>
    </row>
    <row r="210" spans="1:11" s="27" customFormat="1" ht="15" customHeight="1" x14ac:dyDescent="0.2">
      <c r="A210" s="39" t="s">
        <v>522</v>
      </c>
      <c r="B210" s="38" t="s">
        <v>166</v>
      </c>
      <c r="C210" s="39" t="s">
        <v>128</v>
      </c>
      <c r="D210" s="39" t="s">
        <v>523</v>
      </c>
      <c r="E210" s="40">
        <v>42011</v>
      </c>
      <c r="F210" s="41">
        <v>15930000</v>
      </c>
      <c r="G210" s="33" t="s">
        <v>17</v>
      </c>
      <c r="H210" s="41">
        <v>14227272.73</v>
      </c>
      <c r="I210" s="51" t="s">
        <v>524</v>
      </c>
      <c r="J210" s="53">
        <v>51446</v>
      </c>
      <c r="K210" s="45" t="s">
        <v>51</v>
      </c>
    </row>
    <row r="211" spans="1:11" s="27" customFormat="1" ht="15" customHeight="1" x14ac:dyDescent="0.2">
      <c r="A211" s="39" t="s">
        <v>525</v>
      </c>
      <c r="B211" s="38" t="s">
        <v>291</v>
      </c>
      <c r="C211" s="39" t="s">
        <v>22</v>
      </c>
      <c r="D211" s="39" t="s">
        <v>526</v>
      </c>
      <c r="E211" s="40">
        <v>42087</v>
      </c>
      <c r="F211" s="41">
        <v>32100000</v>
      </c>
      <c r="G211" s="33" t="s">
        <v>17</v>
      </c>
      <c r="H211" s="41">
        <v>20245279.149999999</v>
      </c>
      <c r="I211" s="50">
        <v>44696</v>
      </c>
      <c r="J211" s="53">
        <v>50175</v>
      </c>
      <c r="K211" s="45" t="s">
        <v>51</v>
      </c>
    </row>
    <row r="212" spans="1:11" s="27" customFormat="1" ht="15" customHeight="1" x14ac:dyDescent="0.2">
      <c r="A212" s="39" t="s">
        <v>527</v>
      </c>
      <c r="B212" s="38" t="s">
        <v>14</v>
      </c>
      <c r="C212" s="39" t="s">
        <v>15</v>
      </c>
      <c r="D212" s="39" t="s">
        <v>528</v>
      </c>
      <c r="E212" s="55">
        <v>42186</v>
      </c>
      <c r="F212" s="41">
        <v>24000000</v>
      </c>
      <c r="G212" s="33" t="s">
        <v>17</v>
      </c>
      <c r="H212" s="41">
        <v>14987555.130000001</v>
      </c>
      <c r="I212" s="50">
        <v>43281</v>
      </c>
      <c r="J212" s="53">
        <v>47482</v>
      </c>
      <c r="K212" s="45" t="s">
        <v>53</v>
      </c>
    </row>
    <row r="213" spans="1:11" s="27" customFormat="1" ht="15" customHeight="1" x14ac:dyDescent="0.2">
      <c r="A213" s="39" t="s">
        <v>529</v>
      </c>
      <c r="B213" s="38" t="s">
        <v>291</v>
      </c>
      <c r="C213" s="39" t="s">
        <v>22</v>
      </c>
      <c r="D213" s="39" t="s">
        <v>530</v>
      </c>
      <c r="E213" s="55">
        <v>42104</v>
      </c>
      <c r="F213" s="41">
        <v>65900000</v>
      </c>
      <c r="G213" s="33" t="s">
        <v>17</v>
      </c>
      <c r="H213" s="41">
        <v>53008395.759999998</v>
      </c>
      <c r="I213" s="50">
        <v>44696</v>
      </c>
      <c r="J213" s="53">
        <v>50175</v>
      </c>
      <c r="K213" s="45" t="s">
        <v>193</v>
      </c>
    </row>
    <row r="214" spans="1:11" s="27" customFormat="1" ht="15" customHeight="1" x14ac:dyDescent="0.2">
      <c r="A214" s="39" t="s">
        <v>531</v>
      </c>
      <c r="B214" s="38" t="s">
        <v>166</v>
      </c>
      <c r="C214" s="39" t="s">
        <v>128</v>
      </c>
      <c r="D214" s="39" t="s">
        <v>532</v>
      </c>
      <c r="E214" s="55">
        <v>42145</v>
      </c>
      <c r="F214" s="41">
        <v>28700000</v>
      </c>
      <c r="G214" s="33" t="s">
        <v>17</v>
      </c>
      <c r="H214" s="41">
        <v>25615151.490000002</v>
      </c>
      <c r="I214" s="51" t="s">
        <v>533</v>
      </c>
      <c r="J214" s="54" t="s">
        <v>534</v>
      </c>
      <c r="K214" s="45" t="s">
        <v>53</v>
      </c>
    </row>
    <row r="215" spans="1:11" s="27" customFormat="1" ht="15" customHeight="1" x14ac:dyDescent="0.2">
      <c r="A215" s="39" t="s">
        <v>535</v>
      </c>
      <c r="B215" s="38" t="s">
        <v>536</v>
      </c>
      <c r="C215" s="39" t="s">
        <v>128</v>
      </c>
      <c r="D215" s="39" t="s">
        <v>537</v>
      </c>
      <c r="E215" s="55">
        <v>42170</v>
      </c>
      <c r="F215" s="41">
        <v>250000000</v>
      </c>
      <c r="G215" s="33" t="s">
        <v>17</v>
      </c>
      <c r="H215" s="41">
        <v>200000000</v>
      </c>
      <c r="I215" s="51" t="s">
        <v>538</v>
      </c>
      <c r="J215" s="54" t="s">
        <v>539</v>
      </c>
      <c r="K215" s="45" t="s">
        <v>18</v>
      </c>
    </row>
    <row r="216" spans="1:11" s="27" customFormat="1" ht="15" customHeight="1" x14ac:dyDescent="0.2">
      <c r="A216" s="39" t="s">
        <v>540</v>
      </c>
      <c r="B216" s="38" t="s">
        <v>14</v>
      </c>
      <c r="C216" s="29" t="s">
        <v>15</v>
      </c>
      <c r="D216" s="39" t="s">
        <v>541</v>
      </c>
      <c r="E216" s="55">
        <v>42185</v>
      </c>
      <c r="F216" s="41">
        <v>20000000</v>
      </c>
      <c r="G216" s="33" t="s">
        <v>17</v>
      </c>
      <c r="H216" s="41">
        <v>5542420.7000000002</v>
      </c>
      <c r="I216" s="50">
        <v>44377</v>
      </c>
      <c r="J216" s="53">
        <v>46568</v>
      </c>
      <c r="K216" s="45" t="s">
        <v>55</v>
      </c>
    </row>
    <row r="217" spans="1:11" s="27" customFormat="1" ht="15" customHeight="1" x14ac:dyDescent="0.2">
      <c r="A217" s="39" t="s">
        <v>542</v>
      </c>
      <c r="B217" s="38" t="s">
        <v>291</v>
      </c>
      <c r="C217" s="39" t="s">
        <v>22</v>
      </c>
      <c r="D217" s="39" t="s">
        <v>543</v>
      </c>
      <c r="E217" s="55">
        <v>42270</v>
      </c>
      <c r="F217" s="41">
        <v>28105573.390000001</v>
      </c>
      <c r="G217" s="33" t="s">
        <v>17</v>
      </c>
      <c r="H217" s="41">
        <v>27023508.82</v>
      </c>
      <c r="I217" s="50">
        <v>44941</v>
      </c>
      <c r="J217" s="53">
        <v>49505</v>
      </c>
      <c r="K217" s="45" t="s">
        <v>544</v>
      </c>
    </row>
    <row r="218" spans="1:11" s="27" customFormat="1" ht="15" customHeight="1" x14ac:dyDescent="0.2">
      <c r="A218" s="39" t="s">
        <v>545</v>
      </c>
      <c r="B218" s="38" t="s">
        <v>134</v>
      </c>
      <c r="C218" s="39" t="s">
        <v>135</v>
      </c>
      <c r="D218" s="39" t="s">
        <v>546</v>
      </c>
      <c r="E218" s="55" t="s">
        <v>547</v>
      </c>
      <c r="F218" s="41">
        <v>18800000</v>
      </c>
      <c r="G218" s="33" t="s">
        <v>137</v>
      </c>
      <c r="H218" s="41">
        <v>18517157.124000002</v>
      </c>
      <c r="I218" s="50">
        <v>45231</v>
      </c>
      <c r="J218" s="53">
        <v>51987</v>
      </c>
      <c r="K218" s="45" t="s">
        <v>53</v>
      </c>
    </row>
    <row r="219" spans="1:11" s="27" customFormat="1" ht="15" customHeight="1" x14ac:dyDescent="0.2">
      <c r="A219" s="39" t="s">
        <v>548</v>
      </c>
      <c r="B219" s="38" t="s">
        <v>291</v>
      </c>
      <c r="C219" s="39" t="s">
        <v>22</v>
      </c>
      <c r="D219" s="39" t="s">
        <v>549</v>
      </c>
      <c r="E219" s="56" t="s">
        <v>550</v>
      </c>
      <c r="F219" s="41">
        <v>63800000</v>
      </c>
      <c r="G219" s="33" t="s">
        <v>17</v>
      </c>
      <c r="H219" s="41">
        <v>34119679.229999997</v>
      </c>
      <c r="I219" s="57" t="s">
        <v>551</v>
      </c>
      <c r="J219" s="57" t="s">
        <v>552</v>
      </c>
      <c r="K219" s="45" t="s">
        <v>53</v>
      </c>
    </row>
    <row r="220" spans="1:11" s="27" customFormat="1" ht="15" customHeight="1" x14ac:dyDescent="0.2">
      <c r="A220" s="39" t="s">
        <v>553</v>
      </c>
      <c r="B220" s="38" t="s">
        <v>14</v>
      </c>
      <c r="C220" s="29" t="s">
        <v>15</v>
      </c>
      <c r="D220" s="39" t="s">
        <v>554</v>
      </c>
      <c r="E220" s="56" t="s">
        <v>555</v>
      </c>
      <c r="F220" s="41">
        <v>12000000</v>
      </c>
      <c r="G220" s="33" t="s">
        <v>17</v>
      </c>
      <c r="H220" s="41">
        <v>7981341.6500000004</v>
      </c>
      <c r="I220" s="58" t="s">
        <v>556</v>
      </c>
      <c r="J220" s="59" t="s">
        <v>557</v>
      </c>
      <c r="K220" s="39" t="s">
        <v>558</v>
      </c>
    </row>
    <row r="221" spans="1:11" s="27" customFormat="1" ht="15" customHeight="1" x14ac:dyDescent="0.2">
      <c r="A221" s="39" t="s">
        <v>559</v>
      </c>
      <c r="B221" s="38" t="s">
        <v>389</v>
      </c>
      <c r="C221" s="29" t="s">
        <v>128</v>
      </c>
      <c r="D221" s="39" t="s">
        <v>560</v>
      </c>
      <c r="E221" s="55" t="s">
        <v>561</v>
      </c>
      <c r="F221" s="41">
        <v>36870000</v>
      </c>
      <c r="G221" s="33" t="s">
        <v>17</v>
      </c>
      <c r="H221" s="41">
        <v>9932035.2599999998</v>
      </c>
      <c r="I221" s="57" t="s">
        <v>562</v>
      </c>
      <c r="J221" s="58">
        <v>48157</v>
      </c>
      <c r="K221" s="39" t="s">
        <v>563</v>
      </c>
    </row>
    <row r="222" spans="1:11" s="27" customFormat="1" ht="15" customHeight="1" x14ac:dyDescent="0.2">
      <c r="A222" s="39" t="s">
        <v>564</v>
      </c>
      <c r="B222" s="38" t="s">
        <v>291</v>
      </c>
      <c r="C222" s="39" t="s">
        <v>22</v>
      </c>
      <c r="D222" s="39" t="s">
        <v>565</v>
      </c>
      <c r="E222" s="55">
        <v>42776</v>
      </c>
      <c r="F222" s="41">
        <v>65800000</v>
      </c>
      <c r="G222" s="33" t="s">
        <v>17</v>
      </c>
      <c r="H222" s="41">
        <v>59621380</v>
      </c>
      <c r="I222" s="57" t="s">
        <v>566</v>
      </c>
      <c r="J222" s="57" t="s">
        <v>567</v>
      </c>
      <c r="K222" s="45" t="s">
        <v>18</v>
      </c>
    </row>
    <row r="223" spans="1:11" s="27" customFormat="1" ht="15" customHeight="1" x14ac:dyDescent="0.2">
      <c r="A223" s="39" t="s">
        <v>568</v>
      </c>
      <c r="B223" s="60" t="str">
        <f>B96</f>
        <v>Cassa Depositi &amp;Prestiti</v>
      </c>
      <c r="C223" s="39" t="str">
        <f>C96</f>
        <v>Itali</v>
      </c>
      <c r="D223" s="61" t="s">
        <v>569</v>
      </c>
      <c r="E223" s="62" t="s">
        <v>570</v>
      </c>
      <c r="F223" s="41">
        <v>2100000</v>
      </c>
      <c r="G223" s="33" t="s">
        <v>17</v>
      </c>
      <c r="H223" s="41">
        <v>0</v>
      </c>
      <c r="I223" s="50" t="s">
        <v>571</v>
      </c>
      <c r="J223" s="53" t="s">
        <v>572</v>
      </c>
      <c r="K223" s="39" t="s">
        <v>558</v>
      </c>
    </row>
    <row r="224" spans="1:11" s="27" customFormat="1" ht="15" customHeight="1" x14ac:dyDescent="0.2">
      <c r="A224" s="39" t="s">
        <v>573</v>
      </c>
      <c r="B224" s="38" t="str">
        <f>B185</f>
        <v>KfW</v>
      </c>
      <c r="C224" s="39" t="s">
        <v>15</v>
      </c>
      <c r="D224" s="45" t="s">
        <v>574</v>
      </c>
      <c r="E224" s="62" t="s">
        <v>575</v>
      </c>
      <c r="F224" s="41">
        <v>35000000</v>
      </c>
      <c r="G224" s="33" t="s">
        <v>17</v>
      </c>
      <c r="H224" s="41">
        <v>26600000</v>
      </c>
      <c r="I224" s="50" t="s">
        <v>576</v>
      </c>
      <c r="J224" s="53" t="s">
        <v>323</v>
      </c>
      <c r="K224" s="39" t="s">
        <v>251</v>
      </c>
    </row>
    <row r="225" spans="1:13" s="27" customFormat="1" ht="15" customHeight="1" x14ac:dyDescent="0.2">
      <c r="A225" s="63" t="s">
        <v>577</v>
      </c>
      <c r="B225" s="38" t="s">
        <v>291</v>
      </c>
      <c r="C225" s="39" t="s">
        <v>22</v>
      </c>
      <c r="D225" s="45" t="s">
        <v>578</v>
      </c>
      <c r="E225" s="62" t="s">
        <v>579</v>
      </c>
      <c r="F225" s="41">
        <v>100000000</v>
      </c>
      <c r="G225" s="33" t="s">
        <v>61</v>
      </c>
      <c r="H225" s="41">
        <v>100000000</v>
      </c>
      <c r="I225" s="50" t="s">
        <v>580</v>
      </c>
      <c r="J225" s="53" t="s">
        <v>581</v>
      </c>
      <c r="K225" s="45" t="s">
        <v>18</v>
      </c>
    </row>
    <row r="226" spans="1:13" s="27" customFormat="1" ht="15" customHeight="1" x14ac:dyDescent="0.2">
      <c r="A226" s="63" t="s">
        <v>582</v>
      </c>
      <c r="B226" s="38" t="s">
        <v>291</v>
      </c>
      <c r="C226" s="39" t="s">
        <v>22</v>
      </c>
      <c r="D226" s="45" t="s">
        <v>583</v>
      </c>
      <c r="E226" s="62" t="s">
        <v>584</v>
      </c>
      <c r="F226" s="41">
        <v>22376112.18</v>
      </c>
      <c r="G226" s="33" t="s">
        <v>17</v>
      </c>
      <c r="H226" s="41">
        <v>22376112.18</v>
      </c>
      <c r="I226" s="50">
        <v>45778</v>
      </c>
      <c r="J226" s="53">
        <v>52171</v>
      </c>
      <c r="K226" s="45" t="s">
        <v>585</v>
      </c>
      <c r="L226" s="46"/>
      <c r="M226" s="46"/>
    </row>
    <row r="227" spans="1:13" s="27" customFormat="1" ht="15" customHeight="1" x14ac:dyDescent="0.2">
      <c r="A227" s="63" t="s">
        <v>586</v>
      </c>
      <c r="B227" s="38" t="s">
        <v>75</v>
      </c>
      <c r="C227" s="39" t="s">
        <v>76</v>
      </c>
      <c r="D227" s="45" t="s">
        <v>587</v>
      </c>
      <c r="E227" s="62">
        <v>43235</v>
      </c>
      <c r="F227" s="41">
        <v>5000000</v>
      </c>
      <c r="G227" s="33" t="s">
        <v>17</v>
      </c>
      <c r="H227" s="41">
        <v>1339033.3700000001</v>
      </c>
      <c r="I227" s="50">
        <v>47665</v>
      </c>
      <c r="J227" s="53">
        <v>51867</v>
      </c>
      <c r="K227" s="45" t="s">
        <v>588</v>
      </c>
      <c r="L227" s="46"/>
      <c r="M227" s="46"/>
    </row>
    <row r="228" spans="1:13" s="27" customFormat="1" ht="15" customHeight="1" x14ac:dyDescent="0.2">
      <c r="A228" s="63" t="s">
        <v>589</v>
      </c>
      <c r="B228" s="38" t="s">
        <v>291</v>
      </c>
      <c r="C228" s="39" t="s">
        <v>22</v>
      </c>
      <c r="D228" s="45" t="s">
        <v>590</v>
      </c>
      <c r="E228" s="62">
        <v>43256</v>
      </c>
      <c r="F228" s="41">
        <v>50000000</v>
      </c>
      <c r="G228" s="33" t="s">
        <v>61</v>
      </c>
      <c r="H228" s="41">
        <v>35549527.890000001</v>
      </c>
      <c r="I228" s="50">
        <v>45536</v>
      </c>
      <c r="J228" s="53">
        <v>53936</v>
      </c>
      <c r="K228" s="39" t="s">
        <v>53</v>
      </c>
      <c r="L228" s="46"/>
      <c r="M228" s="46"/>
    </row>
    <row r="229" spans="1:13" s="27" customFormat="1" ht="15" customHeight="1" x14ac:dyDescent="0.2">
      <c r="A229" s="63" t="s">
        <v>591</v>
      </c>
      <c r="B229" s="38" t="s">
        <v>291</v>
      </c>
      <c r="C229" s="39" t="s">
        <v>22</v>
      </c>
      <c r="D229" s="45" t="s">
        <v>592</v>
      </c>
      <c r="E229" s="62">
        <v>43256</v>
      </c>
      <c r="F229" s="41">
        <v>11000000</v>
      </c>
      <c r="G229" s="33" t="s">
        <v>61</v>
      </c>
      <c r="H229" s="41">
        <v>10996846.029999999</v>
      </c>
      <c r="I229" s="50">
        <v>45870</v>
      </c>
      <c r="J229" s="53">
        <v>52994</v>
      </c>
      <c r="K229" s="45" t="s">
        <v>593</v>
      </c>
      <c r="L229" s="46"/>
      <c r="M229" s="46"/>
    </row>
    <row r="230" spans="1:13" s="27" customFormat="1" ht="15" customHeight="1" x14ac:dyDescent="0.2">
      <c r="A230" s="63" t="s">
        <v>594</v>
      </c>
      <c r="B230" s="38" t="s">
        <v>291</v>
      </c>
      <c r="C230" s="39" t="s">
        <v>22</v>
      </c>
      <c r="D230" s="45" t="s">
        <v>595</v>
      </c>
      <c r="E230" s="62">
        <v>43272</v>
      </c>
      <c r="F230" s="41">
        <v>10472939.07</v>
      </c>
      <c r="G230" s="33" t="s">
        <v>17</v>
      </c>
      <c r="H230" s="41">
        <v>10472939.07</v>
      </c>
      <c r="I230" s="50">
        <v>45792</v>
      </c>
      <c r="J230" s="53">
        <v>51455</v>
      </c>
      <c r="K230" s="45" t="s">
        <v>596</v>
      </c>
    </row>
    <row r="231" spans="1:13" s="27" customFormat="1" ht="15" customHeight="1" x14ac:dyDescent="0.2">
      <c r="A231" s="45" t="s">
        <v>597</v>
      </c>
      <c r="B231" s="64" t="s">
        <v>206</v>
      </c>
      <c r="C231" s="45" t="s">
        <v>42</v>
      </c>
      <c r="D231" s="45" t="s">
        <v>598</v>
      </c>
      <c r="E231" s="65">
        <v>43354</v>
      </c>
      <c r="F231" s="41">
        <v>15370418.130000001</v>
      </c>
      <c r="G231" s="33" t="s">
        <v>61</v>
      </c>
      <c r="H231" s="41">
        <v>15370418.130000001</v>
      </c>
      <c r="I231" s="50">
        <v>45184</v>
      </c>
      <c r="J231" s="50">
        <v>50479</v>
      </c>
      <c r="K231" s="45" t="s">
        <v>193</v>
      </c>
    </row>
    <row r="232" spans="1:13" s="27" customFormat="1" ht="15" customHeight="1" x14ac:dyDescent="0.2">
      <c r="A232" s="45" t="s">
        <v>599</v>
      </c>
      <c r="B232" s="38" t="s">
        <v>600</v>
      </c>
      <c r="C232" s="29" t="s">
        <v>128</v>
      </c>
      <c r="D232" s="39" t="s">
        <v>601</v>
      </c>
      <c r="E232" s="66">
        <v>43353</v>
      </c>
      <c r="F232" s="41">
        <v>500000000</v>
      </c>
      <c r="G232" s="33" t="s">
        <v>17</v>
      </c>
      <c r="H232" s="41">
        <v>500000000</v>
      </c>
      <c r="I232" s="67">
        <v>45910</v>
      </c>
      <c r="J232" s="67">
        <v>45910</v>
      </c>
      <c r="K232" s="45" t="s">
        <v>18</v>
      </c>
    </row>
    <row r="233" spans="1:13" s="27" customFormat="1" ht="15" customHeight="1" x14ac:dyDescent="0.2">
      <c r="A233" s="45" t="s">
        <v>602</v>
      </c>
      <c r="B233" s="38" t="s">
        <v>14</v>
      </c>
      <c r="C233" s="29" t="s">
        <v>15</v>
      </c>
      <c r="D233" s="39" t="s">
        <v>603</v>
      </c>
      <c r="E233" s="62">
        <v>43588</v>
      </c>
      <c r="F233" s="41">
        <v>30000000</v>
      </c>
      <c r="G233" s="33" t="s">
        <v>17</v>
      </c>
      <c r="H233" s="41">
        <v>591931.5</v>
      </c>
      <c r="I233" s="67" t="s">
        <v>604</v>
      </c>
      <c r="J233" s="67" t="s">
        <v>605</v>
      </c>
      <c r="K233" s="45" t="s">
        <v>606</v>
      </c>
    </row>
    <row r="234" spans="1:13" s="27" customFormat="1" ht="15" customHeight="1" x14ac:dyDescent="0.2">
      <c r="A234" s="39" t="s">
        <v>607</v>
      </c>
      <c r="B234" s="38" t="s">
        <v>14</v>
      </c>
      <c r="C234" s="29" t="s">
        <v>15</v>
      </c>
      <c r="D234" s="45" t="s">
        <v>608</v>
      </c>
      <c r="E234" s="62">
        <v>43530</v>
      </c>
      <c r="F234" s="68">
        <v>40000000</v>
      </c>
      <c r="G234" s="33" t="s">
        <v>17</v>
      </c>
      <c r="H234" s="41">
        <v>7461980.3799999999</v>
      </c>
      <c r="I234" s="69" t="s">
        <v>609</v>
      </c>
      <c r="J234" s="69" t="s">
        <v>610</v>
      </c>
      <c r="K234" s="39" t="s">
        <v>53</v>
      </c>
    </row>
    <row r="235" spans="1:13" s="27" customFormat="1" ht="15" customHeight="1" x14ac:dyDescent="0.2">
      <c r="A235" s="39" t="s">
        <v>611</v>
      </c>
      <c r="B235" s="38" t="s">
        <v>291</v>
      </c>
      <c r="C235" s="39" t="s">
        <v>22</v>
      </c>
      <c r="D235" s="45" t="s">
        <v>612</v>
      </c>
      <c r="E235" s="62" t="s">
        <v>613</v>
      </c>
      <c r="F235" s="68">
        <v>17600000</v>
      </c>
      <c r="G235" s="33" t="s">
        <v>17</v>
      </c>
      <c r="H235" s="41">
        <v>1602133.03</v>
      </c>
      <c r="I235" s="69" t="s">
        <v>614</v>
      </c>
      <c r="J235" s="70" t="s">
        <v>615</v>
      </c>
      <c r="K235" s="39" t="s">
        <v>588</v>
      </c>
    </row>
    <row r="236" spans="1:13" s="27" customFormat="1" ht="15" customHeight="1" x14ac:dyDescent="0.2">
      <c r="A236" s="39" t="s">
        <v>616</v>
      </c>
      <c r="B236" s="38" t="s">
        <v>150</v>
      </c>
      <c r="C236" s="39" t="s">
        <v>128</v>
      </c>
      <c r="D236" s="45" t="s">
        <v>617</v>
      </c>
      <c r="E236" s="62">
        <v>43592</v>
      </c>
      <c r="F236" s="68">
        <v>8000000</v>
      </c>
      <c r="G236" s="33" t="s">
        <v>17</v>
      </c>
      <c r="H236" s="41">
        <v>0</v>
      </c>
      <c r="I236" s="70">
        <v>45423</v>
      </c>
      <c r="J236" s="70">
        <v>50895</v>
      </c>
      <c r="K236" s="45" t="s">
        <v>227</v>
      </c>
    </row>
    <row r="237" spans="1:13" s="27" customFormat="1" ht="15" customHeight="1" x14ac:dyDescent="0.2">
      <c r="A237" s="39" t="s">
        <v>618</v>
      </c>
      <c r="B237" s="38" t="s">
        <v>291</v>
      </c>
      <c r="C237" s="39" t="s">
        <v>22</v>
      </c>
      <c r="D237" s="45" t="s">
        <v>619</v>
      </c>
      <c r="E237" s="71" t="s">
        <v>620</v>
      </c>
      <c r="F237" s="68">
        <v>9100000</v>
      </c>
      <c r="G237" s="33" t="s">
        <v>17</v>
      </c>
      <c r="H237" s="41">
        <v>9100000</v>
      </c>
      <c r="I237" s="72" t="s">
        <v>621</v>
      </c>
      <c r="J237" s="70" t="s">
        <v>622</v>
      </c>
      <c r="K237" s="39" t="s">
        <v>588</v>
      </c>
    </row>
    <row r="238" spans="1:13" s="27" customFormat="1" ht="15" customHeight="1" x14ac:dyDescent="0.2">
      <c r="A238" s="39" t="s">
        <v>623</v>
      </c>
      <c r="B238" s="38" t="s">
        <v>389</v>
      </c>
      <c r="C238" s="39" t="s">
        <v>128</v>
      </c>
      <c r="D238" s="45" t="s">
        <v>345</v>
      </c>
      <c r="E238" s="62">
        <v>44106</v>
      </c>
      <c r="F238" s="68">
        <v>50000000</v>
      </c>
      <c r="G238" s="33" t="s">
        <v>61</v>
      </c>
      <c r="H238" s="41">
        <v>400000</v>
      </c>
      <c r="I238" s="73">
        <v>45568</v>
      </c>
      <c r="J238" s="70">
        <v>49226</v>
      </c>
      <c r="K238" s="45" t="s">
        <v>53</v>
      </c>
    </row>
    <row r="239" spans="1:13" s="27" customFormat="1" ht="15" customHeight="1" x14ac:dyDescent="0.2">
      <c r="A239" s="39" t="s">
        <v>624</v>
      </c>
      <c r="B239" s="38" t="s">
        <v>487</v>
      </c>
      <c r="C239" s="39" t="s">
        <v>488</v>
      </c>
      <c r="D239" s="45" t="s">
        <v>625</v>
      </c>
      <c r="E239" s="62" t="s">
        <v>626</v>
      </c>
      <c r="F239" s="68">
        <v>139300000</v>
      </c>
      <c r="G239" s="33" t="s">
        <v>24</v>
      </c>
      <c r="H239" s="41">
        <v>139300000</v>
      </c>
      <c r="I239" s="74" t="s">
        <v>627</v>
      </c>
      <c r="J239" s="69" t="s">
        <v>628</v>
      </c>
      <c r="K239" s="39" t="s">
        <v>588</v>
      </c>
    </row>
    <row r="240" spans="1:13" s="27" customFormat="1" ht="15" customHeight="1" x14ac:dyDescent="0.2">
      <c r="A240" s="75" t="s">
        <v>629</v>
      </c>
      <c r="B240" s="76" t="s">
        <v>600</v>
      </c>
      <c r="C240" s="75" t="s">
        <v>128</v>
      </c>
      <c r="D240" s="75" t="s">
        <v>601</v>
      </c>
      <c r="E240" s="77" t="s">
        <v>630</v>
      </c>
      <c r="F240" s="78">
        <v>650000000</v>
      </c>
      <c r="G240" s="33" t="s">
        <v>17</v>
      </c>
      <c r="H240" s="79">
        <v>650000000</v>
      </c>
      <c r="I240" s="50" t="s">
        <v>631</v>
      </c>
      <c r="J240" s="50" t="s">
        <v>631</v>
      </c>
      <c r="K240" s="75" t="s">
        <v>588</v>
      </c>
    </row>
    <row r="241" spans="1:11" s="27" customFormat="1" ht="15" customHeight="1" x14ac:dyDescent="0.2">
      <c r="A241" s="75" t="s">
        <v>632</v>
      </c>
      <c r="B241" s="76" t="s">
        <v>291</v>
      </c>
      <c r="C241" s="75" t="s">
        <v>22</v>
      </c>
      <c r="D241" s="76" t="s">
        <v>633</v>
      </c>
      <c r="E241" s="80">
        <v>44119</v>
      </c>
      <c r="F241" s="81">
        <v>15000000</v>
      </c>
      <c r="G241" s="79" t="s">
        <v>17</v>
      </c>
      <c r="H241" s="79">
        <v>14977833.08</v>
      </c>
      <c r="I241" s="50">
        <v>45413</v>
      </c>
      <c r="J241" s="50">
        <v>48335</v>
      </c>
      <c r="K241" s="75" t="s">
        <v>593</v>
      </c>
    </row>
    <row r="242" spans="1:11" s="27" customFormat="1" ht="15" customHeight="1" x14ac:dyDescent="0.2">
      <c r="A242" s="76" t="s">
        <v>634</v>
      </c>
      <c r="B242" s="76" t="s">
        <v>635</v>
      </c>
      <c r="C242" s="76" t="s">
        <v>636</v>
      </c>
      <c r="D242" s="76" t="s">
        <v>601</v>
      </c>
      <c r="E242" s="80">
        <v>44139</v>
      </c>
      <c r="F242" s="81">
        <v>180000000</v>
      </c>
      <c r="G242" s="79" t="s">
        <v>17</v>
      </c>
      <c r="H242" s="79">
        <v>180000000</v>
      </c>
      <c r="I242" s="82">
        <v>49471</v>
      </c>
      <c r="J242" s="50" t="s">
        <v>637</v>
      </c>
      <c r="K242" s="83" t="s">
        <v>588</v>
      </c>
    </row>
    <row r="243" spans="1:11" s="27" customFormat="1" ht="15" customHeight="1" x14ac:dyDescent="0.2">
      <c r="A243" s="76" t="s">
        <v>638</v>
      </c>
      <c r="B243" s="76" t="s">
        <v>14</v>
      </c>
      <c r="C243" s="76" t="s">
        <v>15</v>
      </c>
      <c r="D243" s="76" t="s">
        <v>639</v>
      </c>
      <c r="E243" s="80">
        <v>44183</v>
      </c>
      <c r="F243" s="81">
        <v>80000000</v>
      </c>
      <c r="G243" s="79" t="s">
        <v>17</v>
      </c>
      <c r="H243" s="84">
        <v>805160.75</v>
      </c>
      <c r="I243" s="85">
        <v>46157</v>
      </c>
      <c r="J243" s="50">
        <v>49810</v>
      </c>
      <c r="K243" s="86" t="s">
        <v>640</v>
      </c>
    </row>
    <row r="244" spans="1:11" s="27" customFormat="1" ht="15" customHeight="1" x14ac:dyDescent="0.2">
      <c r="A244" s="76" t="s">
        <v>641</v>
      </c>
      <c r="B244" s="38" t="s">
        <v>389</v>
      </c>
      <c r="C244" s="76" t="s">
        <v>128</v>
      </c>
      <c r="D244" s="76" t="s">
        <v>642</v>
      </c>
      <c r="E244" s="80">
        <v>44112</v>
      </c>
      <c r="F244" s="81">
        <v>60000000</v>
      </c>
      <c r="G244" s="79" t="s">
        <v>17</v>
      </c>
      <c r="H244" s="84">
        <v>4844848.87</v>
      </c>
      <c r="I244" s="85">
        <v>45606</v>
      </c>
      <c r="J244" s="50">
        <v>49439</v>
      </c>
      <c r="K244" s="86" t="s">
        <v>53</v>
      </c>
    </row>
    <row r="245" spans="1:11" s="27" customFormat="1" ht="15" customHeight="1" x14ac:dyDescent="0.2">
      <c r="A245" s="76" t="s">
        <v>643</v>
      </c>
      <c r="B245" s="76" t="s">
        <v>291</v>
      </c>
      <c r="C245" s="76" t="s">
        <v>22</v>
      </c>
      <c r="D245" s="82" t="s">
        <v>644</v>
      </c>
      <c r="E245" s="80">
        <v>44203</v>
      </c>
      <c r="F245" s="81">
        <v>80000000</v>
      </c>
      <c r="G245" s="79" t="s">
        <v>61</v>
      </c>
      <c r="H245" s="79">
        <v>80000000</v>
      </c>
      <c r="I245" s="82">
        <v>45597</v>
      </c>
      <c r="J245" s="50">
        <v>48519</v>
      </c>
      <c r="K245" s="83" t="s">
        <v>588</v>
      </c>
    </row>
    <row r="246" spans="1:11" s="27" customFormat="1" ht="15" customHeight="1" x14ac:dyDescent="0.2">
      <c r="A246" s="76" t="s">
        <v>645</v>
      </c>
      <c r="B246" s="38" t="s">
        <v>376</v>
      </c>
      <c r="C246" s="60" t="s">
        <v>377</v>
      </c>
      <c r="D246" s="76" t="s">
        <v>646</v>
      </c>
      <c r="E246" s="80">
        <v>44291</v>
      </c>
      <c r="F246" s="81">
        <v>112500000</v>
      </c>
      <c r="G246" s="79" t="s">
        <v>378</v>
      </c>
      <c r="H246" s="79">
        <v>579750</v>
      </c>
      <c r="I246" s="82">
        <v>46096</v>
      </c>
      <c r="J246" s="50">
        <v>53220</v>
      </c>
      <c r="K246" s="86" t="s">
        <v>53</v>
      </c>
    </row>
    <row r="247" spans="1:11" s="27" customFormat="1" ht="15" customHeight="1" x14ac:dyDescent="0.2">
      <c r="A247" s="60" t="s">
        <v>647</v>
      </c>
      <c r="B247" s="38" t="s">
        <v>14</v>
      </c>
      <c r="C247" s="38" t="s">
        <v>15</v>
      </c>
      <c r="D247" s="64" t="s">
        <v>648</v>
      </c>
      <c r="E247" s="87" t="s">
        <v>649</v>
      </c>
      <c r="F247" s="81">
        <v>100000000</v>
      </c>
      <c r="G247" s="79" t="s">
        <v>17</v>
      </c>
      <c r="H247" s="84">
        <v>100000000</v>
      </c>
      <c r="I247" s="82">
        <v>45611</v>
      </c>
      <c r="J247" s="53">
        <v>48898</v>
      </c>
      <c r="K247" s="86" t="s">
        <v>650</v>
      </c>
    </row>
    <row r="248" spans="1:11" s="27" customFormat="1" ht="15" customHeight="1" x14ac:dyDescent="0.2">
      <c r="A248" s="76" t="s">
        <v>651</v>
      </c>
      <c r="B248" s="38" t="s">
        <v>600</v>
      </c>
      <c r="C248" s="76" t="s">
        <v>128</v>
      </c>
      <c r="D248" s="76" t="s">
        <v>601</v>
      </c>
      <c r="E248" s="80">
        <v>44523</v>
      </c>
      <c r="F248" s="81">
        <v>650000000</v>
      </c>
      <c r="G248" s="79" t="s">
        <v>17</v>
      </c>
      <c r="H248" s="84">
        <v>650000000</v>
      </c>
      <c r="I248" s="85">
        <v>48175</v>
      </c>
      <c r="J248" s="50">
        <v>48175</v>
      </c>
      <c r="K248" s="86" t="s">
        <v>588</v>
      </c>
    </row>
    <row r="249" spans="1:11" s="27" customFormat="1" ht="15" customHeight="1" x14ac:dyDescent="0.2">
      <c r="A249" s="76" t="s">
        <v>652</v>
      </c>
      <c r="B249" s="38" t="s">
        <v>14</v>
      </c>
      <c r="C249" s="76" t="s">
        <v>15</v>
      </c>
      <c r="D249" s="76" t="s">
        <v>653</v>
      </c>
      <c r="E249" s="80">
        <v>44469</v>
      </c>
      <c r="F249" s="81">
        <v>20000000</v>
      </c>
      <c r="G249" s="79" t="s">
        <v>17</v>
      </c>
      <c r="H249" s="84">
        <v>0</v>
      </c>
      <c r="I249" s="85">
        <v>46157</v>
      </c>
      <c r="J249" s="50">
        <v>49810</v>
      </c>
      <c r="K249" s="86" t="s">
        <v>650</v>
      </c>
    </row>
    <row r="250" spans="1:11" s="27" customFormat="1" ht="15" customHeight="1" x14ac:dyDescent="0.2">
      <c r="A250" s="76" t="s">
        <v>654</v>
      </c>
      <c r="B250" s="38" t="s">
        <v>166</v>
      </c>
      <c r="C250" s="76" t="s">
        <v>128</v>
      </c>
      <c r="D250" s="76" t="s">
        <v>655</v>
      </c>
      <c r="E250" s="80">
        <v>44503</v>
      </c>
      <c r="F250" s="81">
        <v>60000000</v>
      </c>
      <c r="G250" s="79" t="s">
        <v>17</v>
      </c>
      <c r="H250" s="84">
        <v>60000000</v>
      </c>
      <c r="I250" s="85" t="s">
        <v>656</v>
      </c>
      <c r="J250" s="50">
        <v>49848</v>
      </c>
      <c r="K250" s="86" t="s">
        <v>588</v>
      </c>
    </row>
    <row r="251" spans="1:11" s="27" customFormat="1" ht="15" customHeight="1" x14ac:dyDescent="0.2">
      <c r="A251" s="76" t="s">
        <v>657</v>
      </c>
      <c r="B251" s="38" t="s">
        <v>150</v>
      </c>
      <c r="C251" s="76" t="s">
        <v>128</v>
      </c>
      <c r="D251" s="76" t="s">
        <v>658</v>
      </c>
      <c r="E251" s="80">
        <v>44239</v>
      </c>
      <c r="F251" s="81">
        <v>80000000</v>
      </c>
      <c r="G251" s="79" t="s">
        <v>17</v>
      </c>
      <c r="H251" s="84">
        <v>0</v>
      </c>
      <c r="I251" s="85">
        <v>47089</v>
      </c>
      <c r="J251" s="50">
        <v>54394</v>
      </c>
      <c r="K251" s="86" t="s">
        <v>659</v>
      </c>
    </row>
    <row r="252" spans="1:11" s="27" customFormat="1" ht="15" customHeight="1" x14ac:dyDescent="0.2">
      <c r="A252" s="76" t="s">
        <v>660</v>
      </c>
      <c r="B252" s="38" t="s">
        <v>14</v>
      </c>
      <c r="C252" s="76" t="s">
        <v>15</v>
      </c>
      <c r="D252" s="76" t="s">
        <v>661</v>
      </c>
      <c r="E252" s="80">
        <v>44553</v>
      </c>
      <c r="F252" s="81">
        <v>40000000</v>
      </c>
      <c r="G252" s="79" t="s">
        <v>17</v>
      </c>
      <c r="H252" s="84">
        <v>0</v>
      </c>
      <c r="I252" s="85">
        <v>46522</v>
      </c>
      <c r="J252" s="50">
        <v>50175</v>
      </c>
      <c r="K252" s="86" t="s">
        <v>596</v>
      </c>
    </row>
    <row r="253" spans="1:11" s="27" customFormat="1" ht="15" customHeight="1" x14ac:dyDescent="0.2">
      <c r="A253" s="75" t="s">
        <v>662</v>
      </c>
      <c r="B253" s="88" t="s">
        <v>663</v>
      </c>
      <c r="C253" s="75" t="s">
        <v>664</v>
      </c>
      <c r="D253" s="89" t="s">
        <v>665</v>
      </c>
      <c r="E253" s="77">
        <v>44512</v>
      </c>
      <c r="F253" s="78">
        <v>50000000</v>
      </c>
      <c r="G253" s="33" t="s">
        <v>17</v>
      </c>
      <c r="H253" s="41">
        <v>50000000</v>
      </c>
      <c r="I253" s="90">
        <v>45688</v>
      </c>
      <c r="J253" s="50">
        <v>48791</v>
      </c>
      <c r="K253" s="39" t="s">
        <v>588</v>
      </c>
    </row>
    <row r="254" spans="1:11" s="27" customFormat="1" ht="15" customHeight="1" x14ac:dyDescent="0.2">
      <c r="A254" s="75" t="s">
        <v>666</v>
      </c>
      <c r="B254" s="88" t="s">
        <v>663</v>
      </c>
      <c r="C254" s="75" t="s">
        <v>664</v>
      </c>
      <c r="D254" s="89" t="s">
        <v>667</v>
      </c>
      <c r="E254" s="77">
        <v>44525</v>
      </c>
      <c r="F254" s="78">
        <v>50000000</v>
      </c>
      <c r="G254" s="33" t="s">
        <v>17</v>
      </c>
      <c r="H254" s="41">
        <v>25000000</v>
      </c>
      <c r="I254" s="90">
        <v>45688</v>
      </c>
      <c r="J254" s="50">
        <v>48791</v>
      </c>
      <c r="K254" s="39" t="s">
        <v>588</v>
      </c>
    </row>
    <row r="255" spans="1:11" s="27" customFormat="1" ht="15" customHeight="1" x14ac:dyDescent="0.2">
      <c r="A255" s="75" t="s">
        <v>668</v>
      </c>
      <c r="B255" s="89" t="s">
        <v>291</v>
      </c>
      <c r="C255" s="75" t="s">
        <v>22</v>
      </c>
      <c r="D255" s="91" t="s">
        <v>669</v>
      </c>
      <c r="E255" s="62" t="s">
        <v>670</v>
      </c>
      <c r="F255" s="78">
        <v>25000000</v>
      </c>
      <c r="G255" s="32" t="s">
        <v>17</v>
      </c>
      <c r="H255" s="41">
        <v>62500</v>
      </c>
      <c r="I255" s="92">
        <v>45931</v>
      </c>
      <c r="J255" s="53">
        <v>48853</v>
      </c>
      <c r="K255" s="39" t="s">
        <v>51</v>
      </c>
    </row>
    <row r="256" spans="1:11" s="27" customFormat="1" ht="15" customHeight="1" x14ac:dyDescent="0.2">
      <c r="A256" s="75" t="s">
        <v>671</v>
      </c>
      <c r="B256" s="88" t="s">
        <v>291</v>
      </c>
      <c r="C256" s="75" t="s">
        <v>22</v>
      </c>
      <c r="D256" s="91" t="s">
        <v>672</v>
      </c>
      <c r="E256" s="62" t="s">
        <v>504</v>
      </c>
      <c r="F256" s="68">
        <v>30000000</v>
      </c>
      <c r="G256" s="32" t="s">
        <v>17</v>
      </c>
      <c r="H256" s="41">
        <v>75000</v>
      </c>
      <c r="I256" s="93">
        <v>46113</v>
      </c>
      <c r="J256" s="53">
        <v>50314</v>
      </c>
      <c r="K256" s="39" t="s">
        <v>53</v>
      </c>
    </row>
    <row r="257" spans="1:11" s="27" customFormat="1" ht="15" customHeight="1" x14ac:dyDescent="0.2">
      <c r="A257" s="75" t="s">
        <v>673</v>
      </c>
      <c r="B257" s="88" t="s">
        <v>376</v>
      </c>
      <c r="C257" s="75" t="s">
        <v>377</v>
      </c>
      <c r="D257" s="91" t="s">
        <v>674</v>
      </c>
      <c r="E257" s="62">
        <v>44842</v>
      </c>
      <c r="F257" s="68">
        <v>183750000</v>
      </c>
      <c r="G257" s="32" t="s">
        <v>378</v>
      </c>
      <c r="H257" s="41">
        <v>0</v>
      </c>
      <c r="I257" s="93">
        <v>46645</v>
      </c>
      <c r="J257" s="53">
        <v>53766</v>
      </c>
      <c r="K257" s="39" t="s">
        <v>650</v>
      </c>
    </row>
    <row r="258" spans="1:11" s="27" customFormat="1" ht="15" customHeight="1" x14ac:dyDescent="0.2">
      <c r="A258" s="75" t="s">
        <v>675</v>
      </c>
      <c r="B258" s="29" t="s">
        <v>127</v>
      </c>
      <c r="C258" s="39" t="s">
        <v>128</v>
      </c>
      <c r="D258" s="39" t="s">
        <v>676</v>
      </c>
      <c r="E258" s="62">
        <v>44658</v>
      </c>
      <c r="F258" s="68">
        <v>56800000</v>
      </c>
      <c r="G258" s="33" t="s">
        <v>61</v>
      </c>
      <c r="H258" s="41">
        <v>0</v>
      </c>
      <c r="I258" s="50">
        <v>46299</v>
      </c>
      <c r="J258" s="53">
        <v>51595</v>
      </c>
      <c r="K258" s="39" t="s">
        <v>650</v>
      </c>
    </row>
    <row r="259" spans="1:11" s="27" customFormat="1" ht="15" customHeight="1" x14ac:dyDescent="0.25">
      <c r="A259" s="94" t="s">
        <v>677</v>
      </c>
      <c r="B259" s="75" t="s">
        <v>291</v>
      </c>
      <c r="C259" s="75" t="s">
        <v>22</v>
      </c>
      <c r="D259" s="39" t="s">
        <v>678</v>
      </c>
      <c r="E259" s="62" t="s">
        <v>679</v>
      </c>
      <c r="F259" s="68">
        <v>67300000</v>
      </c>
      <c r="G259" s="33" t="s">
        <v>17</v>
      </c>
      <c r="H259" s="41">
        <v>0</v>
      </c>
      <c r="I259" s="50" t="s">
        <v>680</v>
      </c>
      <c r="J259" s="53" t="s">
        <v>681</v>
      </c>
      <c r="K259" s="39" t="s">
        <v>640</v>
      </c>
    </row>
    <row r="260" spans="1:11" s="27" customFormat="1" ht="15" customHeight="1" x14ac:dyDescent="0.25">
      <c r="A260" s="94" t="s">
        <v>682</v>
      </c>
      <c r="B260" s="75" t="s">
        <v>14</v>
      </c>
      <c r="C260" s="75" t="s">
        <v>15</v>
      </c>
      <c r="D260" s="39" t="s">
        <v>683</v>
      </c>
      <c r="E260" s="62" t="s">
        <v>684</v>
      </c>
      <c r="F260" s="68">
        <v>50000000</v>
      </c>
      <c r="G260" s="33" t="s">
        <v>17</v>
      </c>
      <c r="H260" s="41">
        <v>0</v>
      </c>
      <c r="I260" s="50" t="s">
        <v>685</v>
      </c>
      <c r="J260" s="53" t="s">
        <v>686</v>
      </c>
      <c r="K260" s="39" t="s">
        <v>640</v>
      </c>
    </row>
    <row r="261" spans="1:11" s="27" customFormat="1" ht="15" customHeight="1" x14ac:dyDescent="0.25">
      <c r="A261" s="94" t="s">
        <v>687</v>
      </c>
      <c r="B261" s="75" t="s">
        <v>14</v>
      </c>
      <c r="C261" s="75" t="s">
        <v>15</v>
      </c>
      <c r="D261" s="39" t="s">
        <v>688</v>
      </c>
      <c r="E261" s="62" t="s">
        <v>684</v>
      </c>
      <c r="F261" s="68">
        <v>20000000</v>
      </c>
      <c r="G261" s="33" t="s">
        <v>17</v>
      </c>
      <c r="H261" s="41">
        <v>0</v>
      </c>
      <c r="I261" s="50" t="s">
        <v>685</v>
      </c>
      <c r="J261" s="53" t="s">
        <v>686</v>
      </c>
      <c r="K261" s="39" t="s">
        <v>53</v>
      </c>
    </row>
    <row r="262" spans="1:11" s="27" customFormat="1" ht="15" customHeight="1" x14ac:dyDescent="0.25">
      <c r="A262" s="95" t="s">
        <v>689</v>
      </c>
      <c r="B262" s="96" t="s">
        <v>663</v>
      </c>
      <c r="C262" s="96" t="s">
        <v>664</v>
      </c>
      <c r="D262" s="97" t="s">
        <v>690</v>
      </c>
      <c r="E262" s="98" t="s">
        <v>609</v>
      </c>
      <c r="F262" s="99">
        <v>60000000</v>
      </c>
      <c r="G262" s="100" t="s">
        <v>17</v>
      </c>
      <c r="H262" s="101">
        <v>0</v>
      </c>
      <c r="I262" s="102" t="s">
        <v>691</v>
      </c>
      <c r="J262" s="103" t="s">
        <v>692</v>
      </c>
      <c r="K262" s="97" t="s">
        <v>640</v>
      </c>
    </row>
    <row r="263" spans="1:11" s="27" customFormat="1" ht="15" customHeight="1" x14ac:dyDescent="0.25">
      <c r="A263" s="104"/>
      <c r="B263" s="105"/>
      <c r="C263" s="89"/>
      <c r="D263" s="91"/>
      <c r="E263" s="106"/>
      <c r="F263" s="107"/>
      <c r="G263" s="107"/>
      <c r="H263" s="108"/>
      <c r="I263" s="93"/>
      <c r="J263" s="109"/>
      <c r="K263" s="91"/>
    </row>
    <row r="264" spans="1:11" s="27" customFormat="1" ht="15" customHeight="1" x14ac:dyDescent="0.2">
      <c r="A264" s="91"/>
      <c r="B264" s="88"/>
      <c r="C264" s="89"/>
      <c r="D264" s="91"/>
      <c r="E264" s="106"/>
      <c r="F264" s="107"/>
      <c r="G264" s="107"/>
      <c r="H264" s="108"/>
      <c r="I264" s="93"/>
      <c r="J264" s="109"/>
      <c r="K264" s="91"/>
    </row>
    <row r="265" spans="1:11" s="27" customFormat="1" ht="15" customHeight="1" x14ac:dyDescent="0.2">
      <c r="A265" s="91"/>
      <c r="B265" s="88"/>
      <c r="C265" s="89"/>
      <c r="D265" s="91"/>
      <c r="E265" s="106"/>
      <c r="F265" s="107"/>
      <c r="G265" s="107"/>
      <c r="H265" s="108"/>
      <c r="I265" s="93"/>
      <c r="J265" s="109"/>
      <c r="K265" s="91"/>
    </row>
    <row r="266" spans="1:11" s="27" customFormat="1" ht="15" customHeight="1" x14ac:dyDescent="0.3">
      <c r="A266" s="110" t="s">
        <v>693</v>
      </c>
      <c r="B266" s="88"/>
      <c r="C266" s="91"/>
      <c r="D266" s="91"/>
      <c r="E266" s="111"/>
      <c r="F266" s="107"/>
      <c r="G266" s="112"/>
      <c r="H266" s="113"/>
      <c r="I266" s="112"/>
      <c r="J266" s="93"/>
      <c r="K266" s="114"/>
    </row>
    <row r="267" spans="1:11" s="27" customFormat="1" ht="15" customHeight="1" x14ac:dyDescent="0.2">
      <c r="A267" s="115"/>
      <c r="B267" s="116"/>
      <c r="C267" s="115"/>
      <c r="D267" s="115"/>
      <c r="E267" s="117"/>
      <c r="F267" s="113"/>
      <c r="G267" s="118"/>
      <c r="H267" s="108"/>
      <c r="I267" s="93"/>
      <c r="J267" s="119"/>
      <c r="K267" s="91"/>
    </row>
    <row r="268" spans="1:11" s="27" customFormat="1" ht="15" customHeight="1" x14ac:dyDescent="0.2">
      <c r="A268" s="19"/>
      <c r="B268" s="120"/>
      <c r="C268" s="19"/>
      <c r="D268" s="21"/>
      <c r="E268" s="22" t="s">
        <v>1</v>
      </c>
      <c r="F268" s="23"/>
      <c r="G268" s="24"/>
      <c r="H268" s="36"/>
      <c r="I268" s="368" t="s">
        <v>2</v>
      </c>
      <c r="J268" s="369"/>
      <c r="K268" s="26"/>
    </row>
    <row r="269" spans="1:11" s="27" customFormat="1" ht="15" customHeight="1" x14ac:dyDescent="0.2">
      <c r="A269" s="28" t="s">
        <v>3</v>
      </c>
      <c r="B269" s="88" t="s">
        <v>4</v>
      </c>
      <c r="C269" s="28" t="s">
        <v>5</v>
      </c>
      <c r="D269" s="30" t="s">
        <v>6</v>
      </c>
      <c r="E269" s="31" t="s">
        <v>694</v>
      </c>
      <c r="F269" s="32" t="s">
        <v>8</v>
      </c>
      <c r="G269" s="33" t="s">
        <v>9</v>
      </c>
      <c r="H269" s="33" t="s">
        <v>10</v>
      </c>
      <c r="I269" s="121" t="s">
        <v>695</v>
      </c>
      <c r="J269" s="37" t="s">
        <v>12</v>
      </c>
      <c r="K269" s="28" t="s">
        <v>696</v>
      </c>
    </row>
    <row r="270" spans="1:11" s="27" customFormat="1" ht="15" customHeight="1" x14ac:dyDescent="0.2">
      <c r="A270" s="20">
        <v>10</v>
      </c>
      <c r="B270" s="120" t="s">
        <v>697</v>
      </c>
      <c r="C270" s="26" t="s">
        <v>15</v>
      </c>
      <c r="D270" s="122" t="s">
        <v>698</v>
      </c>
      <c r="E270" s="123">
        <v>33735</v>
      </c>
      <c r="F270" s="25">
        <v>3579043.17</v>
      </c>
      <c r="G270" s="124" t="s">
        <v>17</v>
      </c>
      <c r="H270" s="125">
        <v>1136601.82</v>
      </c>
      <c r="I270" s="37">
        <v>37621</v>
      </c>
      <c r="J270" s="126">
        <v>48395</v>
      </c>
      <c r="K270" s="26" t="s">
        <v>18</v>
      </c>
    </row>
    <row r="271" spans="1:11" s="27" customFormat="1" ht="15" customHeight="1" x14ac:dyDescent="0.2">
      <c r="A271" s="29">
        <v>11</v>
      </c>
      <c r="B271" s="88" t="s">
        <v>697</v>
      </c>
      <c r="C271" s="39" t="s">
        <v>15</v>
      </c>
      <c r="D271" s="88" t="s">
        <v>699</v>
      </c>
      <c r="E271" s="127">
        <v>33735</v>
      </c>
      <c r="F271" s="108">
        <v>2556459.41</v>
      </c>
      <c r="G271" s="79" t="s">
        <v>17</v>
      </c>
      <c r="H271" s="128">
        <v>816021.68</v>
      </c>
      <c r="I271" s="42">
        <v>37621</v>
      </c>
      <c r="J271" s="119">
        <v>48395</v>
      </c>
      <c r="K271" s="39" t="s">
        <v>18</v>
      </c>
    </row>
    <row r="272" spans="1:11" s="27" customFormat="1" ht="15" customHeight="1" x14ac:dyDescent="0.2">
      <c r="A272" s="29">
        <v>14</v>
      </c>
      <c r="B272" s="88" t="s">
        <v>697</v>
      </c>
      <c r="C272" s="39" t="s">
        <v>15</v>
      </c>
      <c r="D272" s="88" t="s">
        <v>700</v>
      </c>
      <c r="E272" s="127">
        <v>33973</v>
      </c>
      <c r="F272" s="108">
        <v>3067751.29</v>
      </c>
      <c r="G272" s="79" t="s">
        <v>17</v>
      </c>
      <c r="H272" s="128">
        <v>1022583.68</v>
      </c>
      <c r="I272" s="42">
        <v>37802</v>
      </c>
      <c r="J272" s="119">
        <v>48579</v>
      </c>
      <c r="K272" s="39" t="s">
        <v>18</v>
      </c>
    </row>
    <row r="273" spans="1:11" s="27" customFormat="1" ht="15" customHeight="1" x14ac:dyDescent="0.2">
      <c r="A273" s="29">
        <v>27</v>
      </c>
      <c r="B273" s="88" t="s">
        <v>697</v>
      </c>
      <c r="C273" s="39" t="s">
        <v>15</v>
      </c>
      <c r="D273" s="88" t="s">
        <v>701</v>
      </c>
      <c r="E273" s="127">
        <v>34220</v>
      </c>
      <c r="F273" s="108">
        <v>3967381.11</v>
      </c>
      <c r="G273" s="79" t="s">
        <v>17</v>
      </c>
      <c r="H273" s="128">
        <v>1433800.7</v>
      </c>
      <c r="I273" s="42">
        <v>37985</v>
      </c>
      <c r="J273" s="119">
        <v>48943</v>
      </c>
      <c r="K273" s="39" t="s">
        <v>18</v>
      </c>
    </row>
    <row r="274" spans="1:11" s="27" customFormat="1" ht="15" customHeight="1" x14ac:dyDescent="0.2">
      <c r="A274" s="29">
        <v>43</v>
      </c>
      <c r="B274" s="88" t="s">
        <v>702</v>
      </c>
      <c r="C274" s="39" t="s">
        <v>76</v>
      </c>
      <c r="D274" s="88" t="s">
        <v>703</v>
      </c>
      <c r="E274" s="127">
        <v>34740</v>
      </c>
      <c r="F274" s="108">
        <v>6808760.8399999999</v>
      </c>
      <c r="G274" s="79" t="s">
        <v>17</v>
      </c>
      <c r="H274" s="128">
        <v>945662.01</v>
      </c>
      <c r="I274" s="42">
        <v>39318</v>
      </c>
      <c r="J274" s="119">
        <v>45712</v>
      </c>
      <c r="K274" s="39" t="s">
        <v>704</v>
      </c>
    </row>
    <row r="275" spans="1:11" s="27" customFormat="1" ht="15" customHeight="1" x14ac:dyDescent="0.2">
      <c r="A275" s="29">
        <v>44</v>
      </c>
      <c r="B275" s="88" t="s">
        <v>702</v>
      </c>
      <c r="C275" s="39" t="s">
        <v>76</v>
      </c>
      <c r="D275" s="88" t="s">
        <v>705</v>
      </c>
      <c r="E275" s="127">
        <v>34740</v>
      </c>
      <c r="F275" s="108">
        <v>6713939.6900000004</v>
      </c>
      <c r="G275" s="79" t="s">
        <v>17</v>
      </c>
      <c r="H275" s="128">
        <v>932491.77</v>
      </c>
      <c r="I275" s="42">
        <v>39318</v>
      </c>
      <c r="J275" s="119">
        <v>45712</v>
      </c>
      <c r="K275" s="129" t="s">
        <v>34</v>
      </c>
    </row>
    <row r="276" spans="1:11" s="27" customFormat="1" ht="15" customHeight="1" x14ac:dyDescent="0.2">
      <c r="A276" s="29">
        <v>54</v>
      </c>
      <c r="B276" s="88" t="s">
        <v>36</v>
      </c>
      <c r="C276" s="39" t="s">
        <v>706</v>
      </c>
      <c r="D276" s="88" t="s">
        <v>707</v>
      </c>
      <c r="E276" s="127">
        <v>35031</v>
      </c>
      <c r="F276" s="108">
        <v>1681000000</v>
      </c>
      <c r="G276" s="79" t="s">
        <v>38</v>
      </c>
      <c r="H276" s="128">
        <v>210125000</v>
      </c>
      <c r="I276" s="42">
        <v>38706</v>
      </c>
      <c r="J276" s="119">
        <v>45828</v>
      </c>
      <c r="K276" s="39" t="s">
        <v>55</v>
      </c>
    </row>
    <row r="277" spans="1:11" s="27" customFormat="1" ht="15" customHeight="1" x14ac:dyDescent="0.2">
      <c r="A277" s="29">
        <v>61</v>
      </c>
      <c r="B277" s="88" t="s">
        <v>702</v>
      </c>
      <c r="C277" s="39" t="s">
        <v>76</v>
      </c>
      <c r="D277" s="88" t="s">
        <v>708</v>
      </c>
      <c r="E277" s="127">
        <v>34827</v>
      </c>
      <c r="F277" s="108">
        <v>3098741.39</v>
      </c>
      <c r="G277" s="79" t="s">
        <v>17</v>
      </c>
      <c r="H277" s="128">
        <v>516456.89</v>
      </c>
      <c r="I277" s="42">
        <v>39464</v>
      </c>
      <c r="J277" s="119">
        <v>45855</v>
      </c>
      <c r="K277" s="39" t="s">
        <v>709</v>
      </c>
    </row>
    <row r="278" spans="1:11" s="27" customFormat="1" ht="15" customHeight="1" x14ac:dyDescent="0.2">
      <c r="A278" s="29">
        <v>68</v>
      </c>
      <c r="B278" s="88" t="s">
        <v>702</v>
      </c>
      <c r="C278" s="39" t="s">
        <v>76</v>
      </c>
      <c r="D278" s="88" t="s">
        <v>710</v>
      </c>
      <c r="E278" s="127">
        <v>35142</v>
      </c>
      <c r="F278" s="108">
        <v>11362051.779999999</v>
      </c>
      <c r="G278" s="79" t="s">
        <v>17</v>
      </c>
      <c r="H278" s="128">
        <v>2209287.83</v>
      </c>
      <c r="I278" s="42">
        <v>39779</v>
      </c>
      <c r="J278" s="119">
        <v>46169</v>
      </c>
      <c r="K278" s="129" t="s">
        <v>34</v>
      </c>
    </row>
    <row r="279" spans="1:11" s="27" customFormat="1" ht="15" customHeight="1" x14ac:dyDescent="0.2">
      <c r="A279" s="29">
        <v>75</v>
      </c>
      <c r="B279" s="88" t="s">
        <v>36</v>
      </c>
      <c r="C279" s="39" t="s">
        <v>706</v>
      </c>
      <c r="D279" s="91" t="s">
        <v>711</v>
      </c>
      <c r="E279" s="127">
        <v>35418</v>
      </c>
      <c r="F279" s="108">
        <v>3072399526</v>
      </c>
      <c r="G279" s="79" t="s">
        <v>38</v>
      </c>
      <c r="H279" s="128">
        <v>599488000</v>
      </c>
      <c r="I279" s="42">
        <v>39010</v>
      </c>
      <c r="J279" s="119">
        <v>46315</v>
      </c>
      <c r="K279" s="39" t="s">
        <v>712</v>
      </c>
    </row>
    <row r="280" spans="1:11" s="27" customFormat="1" ht="15" customHeight="1" x14ac:dyDescent="0.2">
      <c r="A280" s="29">
        <v>92</v>
      </c>
      <c r="B280" s="88" t="s">
        <v>697</v>
      </c>
      <c r="C280" s="39" t="s">
        <v>15</v>
      </c>
      <c r="D280" s="88" t="s">
        <v>713</v>
      </c>
      <c r="E280" s="127">
        <v>35880</v>
      </c>
      <c r="F280" s="108">
        <v>1073712.95</v>
      </c>
      <c r="G280" s="79" t="s">
        <v>17</v>
      </c>
      <c r="H280" s="128">
        <v>554751.56999999995</v>
      </c>
      <c r="I280" s="42">
        <v>39812</v>
      </c>
      <c r="J280" s="119">
        <v>50586</v>
      </c>
      <c r="K280" s="39" t="s">
        <v>714</v>
      </c>
    </row>
    <row r="281" spans="1:11" s="27" customFormat="1" ht="15" customHeight="1" x14ac:dyDescent="0.2">
      <c r="A281" s="29" t="s">
        <v>715</v>
      </c>
      <c r="B281" s="88" t="s">
        <v>702</v>
      </c>
      <c r="C281" s="39" t="s">
        <v>76</v>
      </c>
      <c r="D281" s="88" t="s">
        <v>716</v>
      </c>
      <c r="E281" s="127">
        <v>36657</v>
      </c>
      <c r="F281" s="108">
        <v>27467648.149999999</v>
      </c>
      <c r="G281" s="79" t="s">
        <v>17</v>
      </c>
      <c r="H281" s="128">
        <v>27467647.57</v>
      </c>
      <c r="I281" s="42">
        <v>45729</v>
      </c>
      <c r="J281" s="119">
        <v>49565</v>
      </c>
      <c r="K281" s="45" t="s">
        <v>251</v>
      </c>
    </row>
    <row r="282" spans="1:11" s="27" customFormat="1" ht="12.75" x14ac:dyDescent="0.2">
      <c r="A282" s="29" t="s">
        <v>717</v>
      </c>
      <c r="B282" s="88" t="s">
        <v>702</v>
      </c>
      <c r="C282" s="39" t="s">
        <v>76</v>
      </c>
      <c r="D282" s="88" t="s">
        <v>718</v>
      </c>
      <c r="E282" s="127">
        <v>36657</v>
      </c>
      <c r="F282" s="108">
        <v>3511394.94</v>
      </c>
      <c r="G282" s="79" t="s">
        <v>17</v>
      </c>
      <c r="H282" s="128">
        <v>3511394.94</v>
      </c>
      <c r="I282" s="42" t="s">
        <v>719</v>
      </c>
      <c r="J282" s="119">
        <v>49565</v>
      </c>
      <c r="K282" s="45" t="s">
        <v>251</v>
      </c>
    </row>
    <row r="283" spans="1:11" s="27" customFormat="1" ht="12.75" x14ac:dyDescent="0.2">
      <c r="A283" s="29" t="s">
        <v>720</v>
      </c>
      <c r="B283" s="88" t="s">
        <v>150</v>
      </c>
      <c r="C283" s="39" t="s">
        <v>128</v>
      </c>
      <c r="D283" s="88" t="s">
        <v>711</v>
      </c>
      <c r="E283" s="127">
        <v>37194</v>
      </c>
      <c r="F283" s="108">
        <v>30000000</v>
      </c>
      <c r="G283" s="79" t="s">
        <v>17</v>
      </c>
      <c r="H283" s="128">
        <v>1769230.8</v>
      </c>
      <c r="I283" s="42" t="s">
        <v>721</v>
      </c>
      <c r="J283" s="119">
        <v>45762</v>
      </c>
      <c r="K283" s="39" t="s">
        <v>712</v>
      </c>
    </row>
    <row r="284" spans="1:11" s="27" customFormat="1" ht="12.75" x14ac:dyDescent="0.2">
      <c r="A284" s="29" t="s">
        <v>722</v>
      </c>
      <c r="B284" s="88" t="s">
        <v>723</v>
      </c>
      <c r="C284" s="39" t="s">
        <v>724</v>
      </c>
      <c r="D284" s="88" t="s">
        <v>725</v>
      </c>
      <c r="E284" s="127">
        <v>38280</v>
      </c>
      <c r="F284" s="130">
        <v>28983819060</v>
      </c>
      <c r="G284" s="79" t="s">
        <v>726</v>
      </c>
      <c r="H284" s="128">
        <v>17390280000</v>
      </c>
      <c r="I284" s="42">
        <v>42114</v>
      </c>
      <c r="J284" s="119">
        <v>49237</v>
      </c>
      <c r="K284" s="39" t="s">
        <v>712</v>
      </c>
    </row>
    <row r="285" spans="1:11" s="27" customFormat="1" ht="12.75" x14ac:dyDescent="0.2">
      <c r="A285" s="29" t="s">
        <v>727</v>
      </c>
      <c r="B285" s="88" t="s">
        <v>150</v>
      </c>
      <c r="C285" s="39" t="s">
        <v>128</v>
      </c>
      <c r="D285" s="88" t="s">
        <v>728</v>
      </c>
      <c r="E285" s="127">
        <v>38327</v>
      </c>
      <c r="F285" s="108">
        <v>40000000</v>
      </c>
      <c r="G285" s="79" t="s">
        <v>17</v>
      </c>
      <c r="H285" s="128">
        <v>940000</v>
      </c>
      <c r="I285" s="42">
        <v>40913</v>
      </c>
      <c r="J285" s="119">
        <v>45296</v>
      </c>
      <c r="K285" s="39" t="s">
        <v>712</v>
      </c>
    </row>
    <row r="286" spans="1:11" s="27" customFormat="1" ht="12.75" x14ac:dyDescent="0.2">
      <c r="A286" s="29" t="s">
        <v>729</v>
      </c>
      <c r="B286" s="88" t="s">
        <v>697</v>
      </c>
      <c r="C286" s="39" t="s">
        <v>15</v>
      </c>
      <c r="D286" s="88" t="s">
        <v>730</v>
      </c>
      <c r="E286" s="127">
        <v>38309</v>
      </c>
      <c r="F286" s="130">
        <v>3488140.49</v>
      </c>
      <c r="G286" s="79" t="s">
        <v>17</v>
      </c>
      <c r="H286" s="128">
        <v>2568381.13</v>
      </c>
      <c r="I286" s="42">
        <v>42185</v>
      </c>
      <c r="J286" s="119">
        <v>52961</v>
      </c>
      <c r="K286" s="39" t="s">
        <v>712</v>
      </c>
    </row>
    <row r="287" spans="1:11" s="27" customFormat="1" ht="12.75" x14ac:dyDescent="0.2">
      <c r="A287" s="29" t="s">
        <v>731</v>
      </c>
      <c r="B287" s="88" t="s">
        <v>14</v>
      </c>
      <c r="C287" s="39" t="s">
        <v>15</v>
      </c>
      <c r="D287" s="88" t="s">
        <v>732</v>
      </c>
      <c r="E287" s="127">
        <v>42185</v>
      </c>
      <c r="F287" s="108">
        <v>40000000</v>
      </c>
      <c r="G287" s="79" t="s">
        <v>17</v>
      </c>
      <c r="H287" s="128">
        <v>7393280.1600000001</v>
      </c>
      <c r="I287" s="42">
        <v>44377</v>
      </c>
      <c r="J287" s="119">
        <v>47482</v>
      </c>
      <c r="K287" s="39" t="s">
        <v>162</v>
      </c>
    </row>
    <row r="288" spans="1:11" s="27" customFormat="1" ht="12.75" x14ac:dyDescent="0.2">
      <c r="A288" s="131" t="s">
        <v>733</v>
      </c>
      <c r="B288" s="29" t="s">
        <v>536</v>
      </c>
      <c r="C288" s="39" t="s">
        <v>128</v>
      </c>
      <c r="D288" s="91" t="s">
        <v>734</v>
      </c>
      <c r="E288" s="127">
        <v>42166</v>
      </c>
      <c r="F288" s="108">
        <v>20064589.010000002</v>
      </c>
      <c r="G288" s="79" t="s">
        <v>17</v>
      </c>
      <c r="H288" s="128">
        <v>3999974.02</v>
      </c>
      <c r="I288" s="50">
        <v>43003</v>
      </c>
      <c r="J288" s="109" t="s">
        <v>735</v>
      </c>
      <c r="K288" s="39" t="s">
        <v>734</v>
      </c>
    </row>
    <row r="289" spans="1:13" s="27" customFormat="1" ht="12.75" x14ac:dyDescent="0.2">
      <c r="A289" s="39" t="s">
        <v>736</v>
      </c>
      <c r="B289" s="88" t="s">
        <v>389</v>
      </c>
      <c r="C289" s="39" t="s">
        <v>128</v>
      </c>
      <c r="D289" s="91" t="s">
        <v>737</v>
      </c>
      <c r="E289" s="127" t="s">
        <v>381</v>
      </c>
      <c r="F289" s="108">
        <v>207740094.44</v>
      </c>
      <c r="G289" s="79" t="s">
        <v>17</v>
      </c>
      <c r="H289" s="128">
        <v>147960762.06999999</v>
      </c>
      <c r="I289" s="50">
        <v>43383</v>
      </c>
      <c r="J289" s="109">
        <v>47948</v>
      </c>
      <c r="K289" s="39" t="s">
        <v>55</v>
      </c>
    </row>
    <row r="290" spans="1:13" s="27" customFormat="1" ht="12.75" x14ac:dyDescent="0.2">
      <c r="A290" s="39" t="s">
        <v>738</v>
      </c>
      <c r="B290" s="88" t="str">
        <f>B273</f>
        <v>KFW</v>
      </c>
      <c r="C290" s="39" t="str">
        <f>C289</f>
        <v>Institucion Financiar</v>
      </c>
      <c r="D290" s="91" t="s">
        <v>739</v>
      </c>
      <c r="E290" s="31" t="s">
        <v>740</v>
      </c>
      <c r="F290" s="108">
        <v>50000000</v>
      </c>
      <c r="G290" s="33" t="s">
        <v>17</v>
      </c>
      <c r="H290" s="130">
        <v>8721256.0399999991</v>
      </c>
      <c r="I290" s="132" t="s">
        <v>741</v>
      </c>
      <c r="J290" s="133" t="s">
        <v>742</v>
      </c>
      <c r="K290" s="39" t="s">
        <v>162</v>
      </c>
    </row>
    <row r="291" spans="1:13" s="27" customFormat="1" ht="12.75" x14ac:dyDescent="0.2">
      <c r="A291" s="39" t="s">
        <v>743</v>
      </c>
      <c r="B291" s="134" t="s">
        <v>389</v>
      </c>
      <c r="C291" s="83" t="s">
        <v>128</v>
      </c>
      <c r="D291" s="86" t="s">
        <v>744</v>
      </c>
      <c r="E291" s="135">
        <v>44506</v>
      </c>
      <c r="F291" s="136">
        <v>100000000</v>
      </c>
      <c r="G291" s="136" t="s">
        <v>17</v>
      </c>
      <c r="H291" s="137">
        <v>0</v>
      </c>
      <c r="I291" s="138">
        <v>44895</v>
      </c>
      <c r="J291" s="139">
        <v>47087</v>
      </c>
      <c r="K291" s="86" t="s">
        <v>745</v>
      </c>
    </row>
    <row r="292" spans="1:13" s="27" customFormat="1" ht="12.75" x14ac:dyDescent="0.2">
      <c r="A292" s="97" t="s">
        <v>746</v>
      </c>
      <c r="B292" s="116" t="s">
        <v>389</v>
      </c>
      <c r="C292" s="96" t="s">
        <v>128</v>
      </c>
      <c r="D292" s="115" t="s">
        <v>747</v>
      </c>
      <c r="E292" s="98">
        <v>44417</v>
      </c>
      <c r="F292" s="140">
        <v>70000000</v>
      </c>
      <c r="G292" s="100" t="s">
        <v>17</v>
      </c>
      <c r="H292" s="140">
        <v>41378571.43</v>
      </c>
      <c r="I292" s="102" t="s">
        <v>748</v>
      </c>
      <c r="J292" s="141" t="s">
        <v>749</v>
      </c>
      <c r="K292" s="142" t="s">
        <v>606</v>
      </c>
    </row>
    <row r="293" spans="1:13" s="27" customFormat="1" ht="12.75" x14ac:dyDescent="0.2">
      <c r="A293" s="91"/>
      <c r="B293" s="88"/>
      <c r="C293" s="91"/>
      <c r="D293" s="91"/>
      <c r="E293" s="143"/>
      <c r="F293" s="108"/>
      <c r="G293" s="32"/>
      <c r="H293" s="108"/>
      <c r="I293" s="144"/>
      <c r="J293" s="133"/>
      <c r="K293" s="91"/>
    </row>
    <row r="294" spans="1:13" x14ac:dyDescent="0.25">
      <c r="A294" s="145" t="s">
        <v>750</v>
      </c>
      <c r="B294" s="2"/>
      <c r="C294" s="3"/>
      <c r="D294" s="146"/>
      <c r="E294" s="4"/>
      <c r="F294" s="5"/>
      <c r="G294" s="5"/>
      <c r="H294" s="5"/>
      <c r="I294" s="147"/>
      <c r="J294" s="148"/>
      <c r="K294" s="149"/>
    </row>
    <row r="295" spans="1:13" x14ac:dyDescent="0.25">
      <c r="A295" s="150" t="s">
        <v>751</v>
      </c>
      <c r="B295" s="2"/>
      <c r="C295" s="3"/>
      <c r="D295" s="146"/>
      <c r="E295" s="4"/>
      <c r="F295" s="107"/>
      <c r="G295" s="107"/>
      <c r="J295" s="153"/>
      <c r="K295" s="149"/>
    </row>
    <row r="296" spans="1:13" x14ac:dyDescent="0.25">
      <c r="A296" s="150"/>
      <c r="B296" s="2"/>
      <c r="C296" s="3"/>
      <c r="D296" s="146"/>
      <c r="E296" s="4"/>
      <c r="F296" s="107"/>
      <c r="G296" s="107"/>
      <c r="J296" s="153"/>
      <c r="K296" s="149"/>
    </row>
    <row r="297" spans="1:13" customFormat="1" x14ac:dyDescent="0.25">
      <c r="A297" s="154"/>
      <c r="B297" s="155"/>
      <c r="C297" s="156"/>
      <c r="D297" s="157"/>
      <c r="E297" s="158"/>
      <c r="F297" s="159"/>
      <c r="G297" s="27"/>
      <c r="H297" s="160"/>
      <c r="I297" s="161"/>
      <c r="J297" s="153"/>
      <c r="K297" s="156"/>
      <c r="L297" s="156"/>
      <c r="M297" s="156"/>
    </row>
  </sheetData>
  <autoFilter ref="A4:WVF263" xr:uid="{C168E541-3C15-4932-8A03-D2B53EB2C61F}"/>
  <mergeCells count="2">
    <mergeCell ref="I3:J3"/>
    <mergeCell ref="I268:J268"/>
  </mergeCells>
  <hyperlinks>
    <hyperlink ref="K278" r:id="rId1" display="http://www.google.com/url?q=http://www.transporti.gov.al/&amp;sa=U&amp;ved=0CBQQFjAAahUKEwjxoN-K0-LIAhXCXCwKHVGuBEo&amp;usg=AFQjCNGGexP9EzLpr4wa1JXEVTkjUMFofw" xr:uid="{9AABC90B-AE03-4AB4-B74F-01734889DF09}"/>
    <hyperlink ref="K275" r:id="rId2" display="http://www.google.com/url?q=http://www.transporti.gov.al/&amp;sa=U&amp;ved=0CBQQFjAAahUKEwjxoN-K0-LIAhXCXCwKHVGuBEo&amp;usg=AFQjCNGGexP9EzLpr4wa1JXEVTkjUMFofw" xr:uid="{1044338C-F9D9-404F-9437-419FF54164F9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385E-31BC-488F-92A4-49A8BDDBCB50}">
  <sheetPr>
    <tabColor theme="9" tint="0.59999389629810485"/>
  </sheetPr>
  <dimension ref="A3:G33"/>
  <sheetViews>
    <sheetView workbookViewId="0">
      <selection activeCell="G22" sqref="G22"/>
    </sheetView>
  </sheetViews>
  <sheetFormatPr defaultRowHeight="12.75" x14ac:dyDescent="0.2"/>
  <cols>
    <col min="1" max="1" width="27.28515625" style="3" customWidth="1"/>
    <col min="2" max="2" width="20.28515625" style="3" customWidth="1"/>
    <col min="3" max="3" width="14.5703125" style="3" customWidth="1"/>
    <col min="4" max="4" width="11.140625" style="3" customWidth="1"/>
    <col min="5" max="5" width="13.7109375" style="3" customWidth="1"/>
    <col min="6" max="6" width="20.5703125" style="3" customWidth="1"/>
    <col min="7" max="7" width="13.7109375" style="3" bestFit="1" customWidth="1"/>
    <col min="8" max="8" width="9.140625" style="3"/>
    <col min="9" max="9" width="18.7109375" style="3" customWidth="1"/>
    <col min="10" max="10" width="25.28515625" style="3" customWidth="1"/>
    <col min="11" max="12" width="9.140625" style="3"/>
    <col min="13" max="13" width="14" style="3" customWidth="1"/>
    <col min="14" max="14" width="15.42578125" style="3" customWidth="1"/>
    <col min="15" max="15" width="15.5703125" style="3" customWidth="1"/>
    <col min="16" max="16384" width="9.140625" style="3"/>
  </cols>
  <sheetData>
    <row r="3" spans="1:7" ht="15" x14ac:dyDescent="0.25">
      <c r="A3" s="339"/>
      <c r="B3" s="339"/>
      <c r="C3" s="339"/>
      <c r="D3" s="339"/>
      <c r="E3" s="339"/>
      <c r="F3" s="339"/>
      <c r="G3" s="339"/>
    </row>
    <row r="4" spans="1:7" ht="15" x14ac:dyDescent="0.25">
      <c r="A4" s="370" t="s">
        <v>976</v>
      </c>
      <c r="B4" s="370"/>
      <c r="C4" s="370"/>
      <c r="D4" s="370"/>
      <c r="E4" s="370"/>
      <c r="F4" s="340"/>
      <c r="G4" s="339"/>
    </row>
    <row r="5" spans="1:7" ht="15" x14ac:dyDescent="0.25">
      <c r="A5" s="340"/>
      <c r="B5" s="340"/>
      <c r="C5" s="340"/>
      <c r="D5" s="341"/>
      <c r="E5" s="340"/>
      <c r="F5" s="342" t="s">
        <v>977</v>
      </c>
      <c r="G5" s="339"/>
    </row>
    <row r="6" spans="1:7" x14ac:dyDescent="0.2">
      <c r="A6" s="343" t="s">
        <v>978</v>
      </c>
      <c r="B6" s="371" t="s">
        <v>932</v>
      </c>
      <c r="C6" s="373" t="s">
        <v>933</v>
      </c>
      <c r="D6" s="375" t="s">
        <v>8</v>
      </c>
      <c r="E6" s="343" t="s">
        <v>979</v>
      </c>
      <c r="F6" s="344" t="s">
        <v>10</v>
      </c>
    </row>
    <row r="7" spans="1:7" x14ac:dyDescent="0.2">
      <c r="A7" s="345" t="s">
        <v>931</v>
      </c>
      <c r="B7" s="372"/>
      <c r="C7" s="374"/>
      <c r="D7" s="376"/>
      <c r="E7" s="345" t="s">
        <v>7</v>
      </c>
      <c r="F7" s="345" t="s">
        <v>752</v>
      </c>
    </row>
    <row r="8" spans="1:7" x14ac:dyDescent="0.2">
      <c r="A8" s="346" t="s">
        <v>980</v>
      </c>
      <c r="B8" s="340" t="s">
        <v>981</v>
      </c>
      <c r="C8" s="347" t="s">
        <v>982</v>
      </c>
      <c r="D8" s="348">
        <v>200</v>
      </c>
      <c r="E8" s="349" t="s">
        <v>983</v>
      </c>
      <c r="F8" s="350">
        <v>45.282240431407033</v>
      </c>
    </row>
    <row r="9" spans="1:7" x14ac:dyDescent="0.2">
      <c r="A9" s="346" t="s">
        <v>984</v>
      </c>
      <c r="B9" s="340" t="s">
        <v>985</v>
      </c>
      <c r="C9" s="347" t="s">
        <v>986</v>
      </c>
      <c r="D9" s="348">
        <v>420</v>
      </c>
      <c r="E9" s="349" t="s">
        <v>987</v>
      </c>
      <c r="F9" s="350">
        <v>2.0409760029288009</v>
      </c>
    </row>
    <row r="10" spans="1:7" x14ac:dyDescent="0.2">
      <c r="A10" s="346" t="s">
        <v>988</v>
      </c>
      <c r="B10" s="340" t="s">
        <v>989</v>
      </c>
      <c r="C10" s="347" t="s">
        <v>986</v>
      </c>
      <c r="D10" s="348">
        <v>800</v>
      </c>
      <c r="E10" s="349" t="s">
        <v>990</v>
      </c>
      <c r="F10" s="350">
        <v>122.04869115289885</v>
      </c>
    </row>
    <row r="11" spans="1:7" x14ac:dyDescent="0.2">
      <c r="A11" s="351" t="s">
        <v>991</v>
      </c>
      <c r="B11" s="341" t="s">
        <v>992</v>
      </c>
      <c r="C11" s="352" t="s">
        <v>993</v>
      </c>
      <c r="D11" s="353">
        <v>107</v>
      </c>
      <c r="E11" s="354" t="s">
        <v>994</v>
      </c>
      <c r="F11" s="355">
        <v>5.4791455499999948</v>
      </c>
    </row>
    <row r="12" spans="1:7" ht="15" x14ac:dyDescent="0.25">
      <c r="A12" s="356" t="s">
        <v>995</v>
      </c>
      <c r="B12" s="357"/>
      <c r="C12" s="357"/>
      <c r="D12" s="357"/>
      <c r="E12" s="357"/>
      <c r="F12" s="358"/>
    </row>
    <row r="13" spans="1:7" ht="15" x14ac:dyDescent="0.25">
      <c r="A13" s="339"/>
      <c r="B13" s="339"/>
      <c r="C13" s="339"/>
      <c r="D13" s="339"/>
      <c r="E13" s="339"/>
      <c r="F13" s="339"/>
    </row>
    <row r="17" spans="1:7" x14ac:dyDescent="0.2">
      <c r="D17" s="359"/>
      <c r="E17" s="359"/>
      <c r="F17" s="359"/>
      <c r="G17" s="359"/>
    </row>
    <row r="18" spans="1:7" x14ac:dyDescent="0.2">
      <c r="D18" s="359"/>
    </row>
    <row r="19" spans="1:7" x14ac:dyDescent="0.2">
      <c r="D19" s="359"/>
    </row>
    <row r="20" spans="1:7" x14ac:dyDescent="0.2">
      <c r="D20" s="359"/>
    </row>
    <row r="21" spans="1:7" x14ac:dyDescent="0.2">
      <c r="D21" s="359"/>
    </row>
    <row r="22" spans="1:7" x14ac:dyDescent="0.2">
      <c r="D22" s="359"/>
    </row>
    <row r="23" spans="1:7" x14ac:dyDescent="0.2">
      <c r="D23" s="359"/>
    </row>
    <row r="24" spans="1:7" ht="15" x14ac:dyDescent="0.25">
      <c r="B24" s="360"/>
      <c r="D24" s="359"/>
    </row>
    <row r="25" spans="1:7" ht="15" x14ac:dyDescent="0.25">
      <c r="A25" s="360"/>
      <c r="B25" s="360"/>
      <c r="C25" s="360"/>
      <c r="D25" s="360"/>
    </row>
    <row r="26" spans="1:7" ht="15" x14ac:dyDescent="0.25">
      <c r="A26" s="360"/>
      <c r="B26" s="360"/>
      <c r="C26" s="360"/>
      <c r="D26" s="360"/>
    </row>
    <row r="27" spans="1:7" ht="15" x14ac:dyDescent="0.25">
      <c r="A27" s="360"/>
      <c r="B27" s="360"/>
      <c r="C27" s="360"/>
      <c r="D27" s="360"/>
    </row>
    <row r="28" spans="1:7" ht="15" x14ac:dyDescent="0.25">
      <c r="A28" s="360"/>
      <c r="B28" s="360"/>
      <c r="C28" s="360"/>
      <c r="D28" s="360"/>
    </row>
    <row r="29" spans="1:7" ht="15" x14ac:dyDescent="0.25">
      <c r="A29" s="360"/>
      <c r="B29" s="360"/>
      <c r="C29" s="360"/>
      <c r="D29" s="360"/>
      <c r="E29" s="360"/>
      <c r="F29" s="359"/>
    </row>
    <row r="30" spans="1:7" ht="15" x14ac:dyDescent="0.25">
      <c r="A30" s="360"/>
      <c r="B30" s="360"/>
      <c r="C30" s="360"/>
      <c r="D30" s="360"/>
      <c r="E30" s="360"/>
    </row>
    <row r="31" spans="1:7" ht="15" x14ac:dyDescent="0.25">
      <c r="A31" s="360"/>
      <c r="B31" s="360"/>
      <c r="C31" s="360"/>
      <c r="D31" s="360"/>
      <c r="E31" s="360"/>
    </row>
    <row r="32" spans="1:7" ht="15" x14ac:dyDescent="0.25">
      <c r="A32" s="360"/>
      <c r="B32" s="360"/>
      <c r="C32" s="360"/>
      <c r="D32" s="360"/>
      <c r="E32" s="360"/>
    </row>
    <row r="33" spans="1:5" ht="15" x14ac:dyDescent="0.25">
      <c r="A33" s="360"/>
      <c r="B33" s="360"/>
      <c r="C33" s="360"/>
      <c r="D33" s="360"/>
      <c r="E33" s="360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2023-04-26T06:55:14Z</dcterms:created>
  <dcterms:modified xsi:type="dcterms:W3CDTF">2023-04-26T07:04:55Z</dcterms:modified>
</cp:coreProperties>
</file>