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keta.brace\Documents\FISKALE 2014\Fiskale 2022\Dhjetor 2022\"/>
    </mc:Choice>
  </mc:AlternateContent>
  <bookViews>
    <workbookView xWindow="0" yWindow="0" windowWidth="23820" windowHeight="90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3" i="1"/>
  <c r="Q14" i="1"/>
  <c r="Q17" i="1"/>
  <c r="Q18" i="1"/>
  <c r="Q19" i="1"/>
  <c r="Q20" i="1"/>
  <c r="Q21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2" i="1"/>
  <c r="Q63" i="1"/>
  <c r="Q64" i="1"/>
  <c r="Q65" i="1"/>
  <c r="Q66" i="1"/>
  <c r="Q67" i="1"/>
  <c r="Q68" i="1"/>
  <c r="Q69" i="1"/>
  <c r="Q70" i="1"/>
  <c r="Q72" i="1"/>
  <c r="Q73" i="1"/>
  <c r="Q75" i="1"/>
  <c r="Q76" i="1"/>
  <c r="Q77" i="1"/>
  <c r="Q78" i="1"/>
  <c r="Q80" i="1"/>
  <c r="Q81" i="1"/>
  <c r="Q82" i="1"/>
  <c r="Q83" i="1"/>
  <c r="Q85" i="1"/>
  <c r="Q86" i="1"/>
  <c r="Q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6" i="1"/>
</calcChain>
</file>

<file path=xl/comments1.xml><?xml version="1.0" encoding="utf-8"?>
<comments xmlns="http://schemas.openxmlformats.org/spreadsheetml/2006/main">
  <authors>
    <author>Alketa Brace</author>
  </authors>
  <commentList>
    <comment ref="N67" authorId="0" shapeId="0">
      <text>
        <r>
          <rPr>
            <b/>
            <sz val="9"/>
            <color indexed="81"/>
            <rFont val="Tahoma"/>
            <charset val="1"/>
          </rPr>
          <t>Alketa Brace:</t>
        </r>
        <r>
          <rPr>
            <sz val="9"/>
            <color indexed="81"/>
            <rFont val="Tahoma"/>
            <charset val="1"/>
          </rPr>
          <t xml:space="preserve">
transferime kapitale 232
3385
</t>
        </r>
      </text>
    </comment>
  </commentList>
</comments>
</file>

<file path=xl/sharedStrings.xml><?xml version="1.0" encoding="utf-8"?>
<sst xmlns="http://schemas.openxmlformats.org/spreadsheetml/2006/main" count="194" uniqueCount="186">
  <si>
    <t>TREGUESIT FISKALE SIPAS BUXHETIT TE KONSOLIDUAR 2022</t>
  </si>
  <si>
    <t xml:space="preserve">(Fiscal indicators regarding consolidated budget of 2022) </t>
  </si>
  <si>
    <t>Në milion lekë (in million of leks)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</si>
  <si>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</si>
  <si>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</si>
  <si>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</si>
  <si>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</si>
  <si>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</si>
  <si>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</si>
  <si>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</si>
  <si>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</si>
  <si>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</si>
  <si>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</si>
  <si>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</si>
  <si>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Tetor  Oct</t>
  </si>
  <si>
    <t>Nentor  Nov</t>
  </si>
  <si>
    <t xml:space="preserve">Dhjetor Dec </t>
  </si>
  <si>
    <t>Dif. Fakt-plan</t>
  </si>
  <si>
    <t xml:space="preserve">% Realizimit </t>
  </si>
  <si>
    <t xml:space="preserve">Plani vjetor AN 29.12.2022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</si>
  <si>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ITEM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</si>
  <si>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</si>
  <si>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</si>
  <si>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</si>
  <si>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</si>
  <si>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</si>
  <si>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</si>
  <si>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</si>
  <si>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</si>
  <si>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</si>
  <si>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</si>
  <si>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</si>
  <si>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</si>
  <si>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</si>
  <si>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</si>
  <si>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</si>
  <si>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</si>
  <si>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</si>
  <si>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</si>
  <si>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</si>
  <si>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</si>
  <si>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</si>
  <si>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</si>
  <si>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</si>
  <si>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</si>
  <si>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</si>
  <si>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</si>
  <si>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</si>
  <si>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</si>
  <si>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</si>
  <si>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</si>
  <si>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</si>
  <si>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</si>
  <si>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</si>
  <si>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</si>
  <si>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</si>
  <si>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</si>
  <si>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</si>
  <si>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</si>
  <si>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</si>
  <si>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</si>
  <si>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</si>
  <si>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</si>
  <si>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</si>
  <si>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</si>
  <si>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</si>
  <si>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</si>
  <si>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</si>
  <si>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</si>
  <si>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</si>
  <si>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</si>
  <si>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</si>
  <si>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</si>
  <si>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</si>
  <si>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</si>
  <si>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</si>
  <si>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</si>
  <si>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</si>
  <si>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</si>
  <si>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</si>
  <si>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</si>
  <si>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</si>
  <si>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</si>
  <si>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</si>
  <si>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</si>
  <si>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Kthim kapitali nga AIC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</si>
  <si>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</si>
  <si>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</si>
  <si>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</si>
  <si>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</si>
  <si>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</si>
  <si>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</si>
  <si>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</si>
  <si>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</si>
  <si>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</si>
  <si>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</si>
  <si>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</si>
  <si>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</si>
  <si>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</si>
  <si>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</si>
  <si>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</si>
  <si>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</si>
  <si>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</si>
  <si>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</si>
  <si>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</si>
  <si>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</si>
  <si>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</si>
  <si>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</si>
  <si>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</si>
  <si>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</si>
  <si>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</si>
  <si>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</si>
  <si>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</si>
  <si>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</si>
  <si>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</si>
  <si>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</si>
  <si>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</si>
  <si>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</si>
  <si>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>Bonusi i pensionisteve</t>
  </si>
  <si>
    <t xml:space="preserve"> Sigurime Shendetsore</t>
  </si>
  <si>
    <t>shpenzim per kompensim pronaresh</t>
  </si>
  <si>
    <t>Expenditure for owner's in value-compensation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</si>
  <si>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</si>
  <si>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</si>
  <si>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</si>
  <si>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</si>
  <si>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</si>
  <si>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</t>
  </si>
  <si>
    <t>Social assistance</t>
  </si>
  <si>
    <t>Kompesim per ish-te perndjekurit politik</t>
  </si>
  <si>
    <t>Compensation for ex political prisoners</t>
  </si>
  <si>
    <t>Bonusi I lindjeve</t>
  </si>
  <si>
    <t>Compensation for the poor</t>
  </si>
  <si>
    <t>II</t>
  </si>
  <si>
    <t>Trensferime kapitale</t>
  </si>
  <si>
    <t xml:space="preserve">Capital transfers </t>
  </si>
  <si>
    <t>III</t>
  </si>
  <si>
    <t>Fondi Rezerve,Kontigjenca</t>
  </si>
  <si>
    <t>Reserve fund/contigency</t>
  </si>
  <si>
    <t>Fondi Rezerve i buxhetit</t>
  </si>
  <si>
    <t>Reserve fund</t>
  </si>
  <si>
    <t>nga i cili: Mbeshtetje financiare e menjehershme per perballimin e inflacionit te luftes</t>
  </si>
  <si>
    <t>Kontigjenca per Paketen e Rezistencës Sociale ndaj Pasojave të Krizës</t>
  </si>
  <si>
    <t>IV</t>
  </si>
  <si>
    <t>Shpenzime Kapitale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</si>
  <si>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</si>
  <si>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</si>
  <si>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</si>
  <si>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</si>
  <si>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</si>
  <si>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</si>
  <si>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</si>
  <si>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>Te tjera</t>
  </si>
  <si>
    <t>Others</t>
  </si>
  <si>
    <t xml:space="preserve">Fondi I shpronesimeve </t>
  </si>
  <si>
    <t xml:space="preserve">Riconstruction Fund </t>
  </si>
  <si>
    <t>V</t>
  </si>
  <si>
    <t>Property Compensation</t>
  </si>
  <si>
    <t>VI</t>
  </si>
  <si>
    <t xml:space="preserve">Hua e dhene per energjine </t>
  </si>
  <si>
    <t>Hua e kthyer nga sistemi energjitik</t>
  </si>
  <si>
    <t>Mbeshtetje buxhetore per sektorin energjitik</t>
  </si>
  <si>
    <t>DEFICITI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</si>
  <si>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</si>
  <si>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</si>
  <si>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</si>
  <si>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</si>
  <si>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</si>
  <si>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</si>
  <si>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</si>
  <si>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</si>
  <si>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</si>
  <si>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</si>
  <si>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</si>
  <si>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</si>
  <si>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</si>
  <si>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</si>
  <si>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</si>
  <si>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</si>
  <si>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</si>
  <si>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</si>
  <si>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 xml:space="preserve"> </t>
  </si>
  <si>
    <t>Behet definitive pas dates 20 te cdo muaji.</t>
  </si>
  <si>
    <r>
      <rPr>
        <b/>
        <sz val="10"/>
        <color rgb="FFFF0000"/>
        <rFont val="Bookman Old Style"/>
        <family val="1"/>
      </rPr>
      <t>*</t>
    </r>
    <r>
      <rPr>
        <sz val="7"/>
        <rFont val="Bookman Old Style"/>
        <family val="1"/>
      </rPr>
      <t xml:space="preserve"> Ne totalin e shpenzimeve kapitale jane perfshire dhe shpenzimet faktike te fondit te rindertimit per njesite vendore sipas parashikimit te planit buxhetor.</t>
    </r>
  </si>
  <si>
    <t xml:space="preserve">Shpenzime per Buxhetin Vendor </t>
  </si>
  <si>
    <t xml:space="preserve">Fondi I rindertimit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</si>
</sst>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sz val="11"/>
      <color indexed="20"/>
      <name val="Bookman Old Style"/>
      <family val="1"/>
    </font>
    <font>
      <i/>
      <sz val="8"/>
      <color indexed="12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8"/>
      <color indexed="12"/>
      <name val="Bookman Old Style"/>
      <family val="1"/>
    </font>
    <font>
      <sz val="8"/>
      <name val="Bookman Old Style"/>
      <family val="1"/>
    </font>
    <font>
      <sz val="9"/>
      <name val="Bookman Old Style"/>
      <family val="1"/>
    </font>
    <font>
      <sz val="9"/>
      <color indexed="20"/>
      <name val="Bookman Old Style"/>
      <family val="1"/>
    </font>
    <font>
      <sz val="9"/>
      <name val="Arial"/>
      <family val="2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  <font>
      <sz val="7"/>
      <name val="Bookman Old Style"/>
      <family val="1"/>
    </font>
    <font>
      <b/>
      <sz val="7"/>
      <color indexed="61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0"/>
      <color rgb="FFFF0000"/>
      <name val="Bookman Old Style"/>
      <family val="1"/>
    </font>
    <font>
      <sz val="7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14">
    <xf numFmtId="0" fontId="0" fillId="0" borderId="0" xfId="0"/>
    <xf numFmtId="1" fontId="2" fillId="0" borderId="0" xfId="0" applyNumberFormat="1" applyFont="1" applyFill="1" applyAlignment="1"/>
    <xf numFmtId="1" fontId="3" fillId="0" borderId="0" xfId="0" applyNumberFormat="1" applyFont="1" applyFill="1" applyAlignment="1"/>
    <xf numFmtId="3" fontId="3" fillId="0" borderId="0" xfId="1" applyNumberFormat="1" applyFont="1" applyFill="1" applyAlignment="1"/>
    <xf numFmtId="3" fontId="2" fillId="0" borderId="0" xfId="0" applyNumberFormat="1" applyFont="1" applyFill="1" applyAlignment="1"/>
    <xf numFmtId="3" fontId="2" fillId="2" borderId="0" xfId="0" applyNumberFormat="1" applyFont="1" applyFill="1" applyAlignment="1"/>
    <xf numFmtId="3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3" fontId="3" fillId="0" borderId="0" xfId="1" applyNumberFormat="1" applyFont="1" applyFill="1" applyBorder="1" applyAlignment="1"/>
    <xf numFmtId="3" fontId="5" fillId="0" borderId="0" xfId="0" applyNumberFormat="1" applyFont="1" applyFill="1" applyBorder="1" applyAlignment="1"/>
    <xf numFmtId="3" fontId="6" fillId="0" borderId="0" xfId="2" quotePrefix="1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1" fontId="8" fillId="0" borderId="0" xfId="0" applyNumberFormat="1" applyFont="1" applyFill="1" applyBorder="1" applyAlignment="1"/>
    <xf numFmtId="3" fontId="8" fillId="0" borderId="0" xfId="1" applyNumberFormat="1" applyFont="1" applyFill="1" applyBorder="1" applyAlignment="1"/>
    <xf numFmtId="3" fontId="7" fillId="0" borderId="0" xfId="0" applyNumberFormat="1" applyFont="1" applyFill="1" applyAlignment="1"/>
    <xf numFmtId="3" fontId="7" fillId="2" borderId="0" xfId="0" applyNumberFormat="1" applyFont="1" applyFill="1" applyAlignment="1"/>
    <xf numFmtId="3" fontId="9" fillId="0" borderId="0" xfId="0" applyNumberFormat="1" applyFont="1" applyFill="1" applyBorder="1" applyAlignment="1"/>
    <xf numFmtId="9" fontId="6" fillId="0" borderId="0" xfId="2" applyNumberFormat="1" applyFont="1" applyFill="1" applyBorder="1"/>
    <xf numFmtId="1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center" vertical="center" wrapText="1"/>
    </xf>
    <xf numFmtId="9" fontId="12" fillId="0" borderId="2" xfId="2" applyNumberFormat="1" applyFont="1" applyFill="1" applyBorder="1" applyAlignment="1">
      <alignment horizontal="center" vertical="center" wrapText="1"/>
    </xf>
    <xf numFmtId="3" fontId="12" fillId="0" borderId="3" xfId="2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/>
    <xf numFmtId="1" fontId="14" fillId="0" borderId="5" xfId="0" applyNumberFormat="1" applyFont="1" applyFill="1" applyBorder="1" applyAlignment="1">
      <alignment horizontal="left"/>
    </xf>
    <xf numFmtId="3" fontId="10" fillId="0" borderId="5" xfId="1" applyNumberFormat="1" applyFont="1" applyFill="1" applyBorder="1" applyAlignment="1"/>
    <xf numFmtId="3" fontId="12" fillId="0" borderId="5" xfId="0" applyNumberFormat="1" applyFont="1" applyFill="1" applyBorder="1" applyAlignment="1"/>
    <xf numFmtId="9" fontId="12" fillId="0" borderId="5" xfId="0" applyNumberFormat="1" applyFont="1" applyFill="1" applyBorder="1" applyAlignment="1"/>
    <xf numFmtId="1" fontId="14" fillId="0" borderId="6" xfId="0" applyNumberFormat="1" applyFont="1" applyFill="1" applyBorder="1" applyAlignment="1">
      <alignment horizontal="left"/>
    </xf>
    <xf numFmtId="1" fontId="10" fillId="0" borderId="5" xfId="0" applyNumberFormat="1" applyFont="1" applyFill="1" applyBorder="1" applyAlignment="1"/>
    <xf numFmtId="3" fontId="15" fillId="0" borderId="6" xfId="2" applyNumberFormat="1" applyFont="1" applyFill="1" applyBorder="1"/>
    <xf numFmtId="1" fontId="10" fillId="0" borderId="6" xfId="0" applyNumberFormat="1" applyFont="1" applyFill="1" applyBorder="1" applyAlignment="1"/>
    <xf numFmtId="3" fontId="8" fillId="0" borderId="5" xfId="1" applyNumberFormat="1" applyFont="1" applyFill="1" applyBorder="1" applyAlignment="1"/>
    <xf numFmtId="3" fontId="16" fillId="0" borderId="5" xfId="1" applyNumberFormat="1" applyFont="1" applyFill="1" applyBorder="1" applyAlignment="1"/>
    <xf numFmtId="3" fontId="12" fillId="0" borderId="5" xfId="2" applyNumberFormat="1" applyFont="1" applyFill="1" applyBorder="1"/>
    <xf numFmtId="3" fontId="12" fillId="0" borderId="6" xfId="2" applyNumberFormat="1" applyFont="1" applyFill="1" applyBorder="1"/>
    <xf numFmtId="1" fontId="16" fillId="0" borderId="5" xfId="0" applyNumberFormat="1" applyFont="1" applyFill="1" applyBorder="1" applyAlignment="1"/>
    <xf numFmtId="1" fontId="16" fillId="0" borderId="6" xfId="0" applyNumberFormat="1" applyFont="1" applyFill="1" applyBorder="1" applyAlignment="1"/>
    <xf numFmtId="1" fontId="16" fillId="0" borderId="5" xfId="0" applyNumberFormat="1" applyFont="1" applyFill="1" applyBorder="1" applyAlignment="1">
      <alignment horizontal="right"/>
    </xf>
    <xf numFmtId="1" fontId="8" fillId="0" borderId="5" xfId="0" applyNumberFormat="1" applyFont="1" applyFill="1" applyBorder="1" applyAlignment="1"/>
    <xf numFmtId="3" fontId="15" fillId="2" borderId="6" xfId="2" applyNumberFormat="1" applyFont="1" applyFill="1" applyBorder="1"/>
    <xf numFmtId="164" fontId="16" fillId="0" borderId="7" xfId="0" applyNumberFormat="1" applyFont="1" applyBorder="1" applyAlignment="1"/>
    <xf numFmtId="1" fontId="14" fillId="0" borderId="5" xfId="0" applyNumberFormat="1" applyFont="1" applyFill="1" applyBorder="1" applyAlignment="1"/>
    <xf numFmtId="1" fontId="14" fillId="0" borderId="6" xfId="0" applyNumberFormat="1" applyFont="1" applyFill="1" applyBorder="1" applyAlignment="1"/>
    <xf numFmtId="3" fontId="17" fillId="0" borderId="5" xfId="0" applyNumberFormat="1" applyFont="1" applyFill="1" applyBorder="1" applyAlignment="1"/>
    <xf numFmtId="0" fontId="0" fillId="0" borderId="0" xfId="0" applyAlignment="1"/>
    <xf numFmtId="3" fontId="17" fillId="0" borderId="6" xfId="0" applyNumberFormat="1" applyFont="1" applyFill="1" applyBorder="1" applyAlignment="1"/>
    <xf numFmtId="3" fontId="18" fillId="0" borderId="5" xfId="0" applyNumberFormat="1" applyFont="1" applyFill="1" applyBorder="1" applyAlignment="1"/>
    <xf numFmtId="3" fontId="19" fillId="0" borderId="6" xfId="0" applyNumberFormat="1" applyFont="1" applyFill="1" applyBorder="1" applyAlignment="1">
      <alignment vertical="top"/>
    </xf>
    <xf numFmtId="3" fontId="16" fillId="2" borderId="5" xfId="1" applyNumberFormat="1" applyFont="1" applyFill="1" applyBorder="1" applyAlignment="1"/>
    <xf numFmtId="3" fontId="19" fillId="2" borderId="5" xfId="3" applyNumberFormat="1" applyFont="1" applyFill="1" applyBorder="1"/>
    <xf numFmtId="3" fontId="19" fillId="0" borderId="5" xfId="0" applyNumberFormat="1" applyFont="1" applyFill="1" applyBorder="1" applyAlignment="1">
      <alignment vertical="top"/>
    </xf>
    <xf numFmtId="3" fontId="16" fillId="0" borderId="6" xfId="0" applyNumberFormat="1" applyFont="1" applyFill="1" applyBorder="1" applyAlignment="1"/>
    <xf numFmtId="3" fontId="20" fillId="0" borderId="6" xfId="0" applyNumberFormat="1" applyFont="1" applyFill="1" applyBorder="1" applyAlignment="1"/>
    <xf numFmtId="3" fontId="21" fillId="0" borderId="5" xfId="0" applyNumberFormat="1" applyFont="1" applyFill="1" applyBorder="1" applyAlignment="1"/>
    <xf numFmtId="1" fontId="10" fillId="0" borderId="5" xfId="0" applyNumberFormat="1" applyFont="1" applyFill="1" applyBorder="1" applyAlignment="1">
      <alignment wrapText="1"/>
    </xf>
    <xf numFmtId="3" fontId="10" fillId="0" borderId="5" xfId="1" applyNumberFormat="1" applyFont="1" applyFill="1" applyBorder="1" applyAlignment="1">
      <alignment wrapText="1"/>
    </xf>
    <xf numFmtId="1" fontId="10" fillId="0" borderId="6" xfId="0" applyNumberFormat="1" applyFont="1" applyFill="1" applyBorder="1" applyAlignment="1">
      <alignment wrapText="1"/>
    </xf>
    <xf numFmtId="1" fontId="16" fillId="0" borderId="5" xfId="0" applyNumberFormat="1" applyFont="1" applyFill="1" applyBorder="1" applyAlignment="1" applyProtection="1">
      <alignment vertical="top"/>
      <protection locked="0"/>
    </xf>
    <xf numFmtId="1" fontId="16" fillId="0" borderId="8" xfId="0" applyNumberFormat="1" applyFont="1" applyFill="1" applyBorder="1" applyAlignment="1"/>
    <xf numFmtId="3" fontId="16" fillId="0" borderId="5" xfId="1" applyNumberFormat="1" applyFont="1" applyFill="1" applyBorder="1" applyAlignment="1" applyProtection="1">
      <alignment vertical="top"/>
      <protection locked="0"/>
    </xf>
    <xf numFmtId="1" fontId="16" fillId="0" borderId="6" xfId="0" applyNumberFormat="1" applyFont="1" applyFill="1" applyBorder="1" applyAlignment="1" applyProtection="1">
      <alignment vertical="top"/>
      <protection locked="0"/>
    </xf>
    <xf numFmtId="164" fontId="16" fillId="0" borderId="7" xfId="0" applyNumberFormat="1" applyFont="1" applyFill="1" applyBorder="1" applyAlignment="1"/>
    <xf numFmtId="3" fontId="21" fillId="0" borderId="6" xfId="0" applyNumberFormat="1" applyFont="1" applyFill="1" applyBorder="1" applyAlignment="1"/>
    <xf numFmtId="164" fontId="8" fillId="0" borderId="7" xfId="0" applyNumberFormat="1" applyFont="1" applyFill="1" applyBorder="1" applyAlignment="1">
      <alignment horizontal="left" vertical="top" wrapText="1"/>
    </xf>
    <xf numFmtId="3" fontId="6" fillId="0" borderId="6" xfId="2" applyNumberFormat="1" applyFont="1" applyFill="1" applyBorder="1"/>
    <xf numFmtId="164" fontId="22" fillId="0" borderId="0" xfId="0" applyNumberFormat="1" applyFont="1" applyFill="1" applyBorder="1" applyAlignment="1"/>
    <xf numFmtId="1" fontId="23" fillId="0" borderId="0" xfId="0" applyNumberFormat="1" applyFont="1" applyFill="1" applyAlignment="1"/>
    <xf numFmtId="164" fontId="16" fillId="0" borderId="0" xfId="0" applyNumberFormat="1" applyFont="1" applyFill="1" applyBorder="1" applyAlignment="1">
      <alignment horizontal="left" indent="2"/>
    </xf>
    <xf numFmtId="1" fontId="24" fillId="0" borderId="5" xfId="0" applyNumberFormat="1" applyFont="1" applyFill="1" applyBorder="1" applyAlignment="1"/>
    <xf numFmtId="1" fontId="24" fillId="0" borderId="6" xfId="0" applyNumberFormat="1" applyFont="1" applyFill="1" applyBorder="1" applyAlignment="1"/>
    <xf numFmtId="1" fontId="23" fillId="0" borderId="5" xfId="0" applyNumberFormat="1" applyFont="1" applyFill="1" applyBorder="1" applyAlignment="1"/>
    <xf numFmtId="1" fontId="23" fillId="0" borderId="9" xfId="0" applyNumberFormat="1" applyFont="1" applyFill="1" applyBorder="1" applyAlignment="1"/>
    <xf numFmtId="1" fontId="16" fillId="0" borderId="9" xfId="0" applyNumberFormat="1" applyFont="1" applyFill="1" applyBorder="1" applyAlignment="1"/>
    <xf numFmtId="3" fontId="16" fillId="0" borderId="9" xfId="1" applyNumberFormat="1" applyFont="1" applyFill="1" applyBorder="1" applyAlignment="1"/>
    <xf numFmtId="3" fontId="16" fillId="2" borderId="9" xfId="1" applyNumberFormat="1" applyFont="1" applyFill="1" applyBorder="1" applyAlignment="1"/>
    <xf numFmtId="9" fontId="12" fillId="0" borderId="9" xfId="0" applyNumberFormat="1" applyFont="1" applyFill="1" applyBorder="1" applyAlignment="1"/>
    <xf numFmtId="3" fontId="15" fillId="0" borderId="9" xfId="2" applyNumberFormat="1" applyFont="1" applyFill="1" applyBorder="1"/>
    <xf numFmtId="1" fontId="25" fillId="0" borderId="10" xfId="0" applyNumberFormat="1" applyFont="1" applyFill="1" applyBorder="1" applyAlignment="1" applyProtection="1">
      <protection locked="0"/>
    </xf>
    <xf numFmtId="1" fontId="23" fillId="0" borderId="0" xfId="0" applyNumberFormat="1" applyFont="1" applyFill="1" applyBorder="1" applyAlignment="1"/>
    <xf numFmtId="3" fontId="23" fillId="0" borderId="0" xfId="1" applyNumberFormat="1" applyFont="1" applyFill="1" applyBorder="1" applyAlignment="1"/>
    <xf numFmtId="3" fontId="26" fillId="0" borderId="0" xfId="0" applyNumberFormat="1" applyFont="1" applyFill="1" applyBorder="1" applyAlignment="1"/>
    <xf numFmtId="3" fontId="26" fillId="2" borderId="0" xfId="0" applyNumberFormat="1" applyFont="1" applyFill="1" applyBorder="1" applyAlignment="1"/>
    <xf numFmtId="3" fontId="23" fillId="0" borderId="0" xfId="0" applyNumberFormat="1" applyFont="1" applyFill="1" applyBorder="1" applyAlignment="1"/>
    <xf numFmtId="9" fontId="27" fillId="0" borderId="0" xfId="2" applyNumberFormat="1" applyFont="1" applyFill="1" applyBorder="1"/>
    <xf numFmtId="9" fontId="12" fillId="0" borderId="0" xfId="0" applyNumberFormat="1" applyFont="1" applyFill="1" applyBorder="1" applyAlignment="1"/>
    <xf numFmtId="1" fontId="16" fillId="0" borderId="0" xfId="0" applyNumberFormat="1" applyFont="1" applyFill="1" applyBorder="1" applyAlignment="1"/>
    <xf numFmtId="3" fontId="16" fillId="0" borderId="0" xfId="1" applyNumberFormat="1" applyFont="1" applyFill="1" applyBorder="1" applyAlignment="1"/>
    <xf numFmtId="3" fontId="23" fillId="0" borderId="0" xfId="1" applyNumberFormat="1" applyFont="1" applyFill="1" applyAlignment="1"/>
    <xf numFmtId="3" fontId="26" fillId="0" borderId="0" xfId="0" applyNumberFormat="1" applyFont="1" applyFill="1" applyAlignment="1"/>
    <xf numFmtId="3" fontId="26" fillId="2" borderId="0" xfId="0" applyNumberFormat="1" applyFont="1" applyFill="1" applyAlignment="1"/>
    <xf numFmtId="3" fontId="23" fillId="0" borderId="0" xfId="0" applyNumberFormat="1" applyFont="1" applyFill="1" applyAlignment="1"/>
    <xf numFmtId="1" fontId="23" fillId="0" borderId="0" xfId="0" applyNumberFormat="1" applyFont="1" applyFill="1" applyAlignment="1">
      <alignment horizontal="left"/>
    </xf>
    <xf numFmtId="3" fontId="23" fillId="0" borderId="0" xfId="1" applyNumberFormat="1" applyFont="1" applyFill="1" applyAlignment="1">
      <alignment horizontal="left"/>
    </xf>
    <xf numFmtId="3" fontId="26" fillId="0" borderId="0" xfId="0" applyNumberFormat="1" applyFont="1" applyFill="1" applyAlignment="1">
      <alignment horizontal="left"/>
    </xf>
    <xf numFmtId="3" fontId="26" fillId="2" borderId="0" xfId="0" applyNumberFormat="1" applyFont="1" applyFill="1" applyAlignment="1">
      <alignment horizontal="left"/>
    </xf>
    <xf numFmtId="1" fontId="28" fillId="0" borderId="0" xfId="0" applyNumberFormat="1" applyFont="1" applyFill="1" applyAlignment="1"/>
    <xf numFmtId="1" fontId="29" fillId="0" borderId="0" xfId="0" applyNumberFormat="1" applyFont="1" applyFill="1" applyBorder="1" applyAlignment="1"/>
    <xf numFmtId="1" fontId="31" fillId="0" borderId="0" xfId="0" applyNumberFormat="1" applyFont="1" applyFill="1" applyAlignment="1"/>
    <xf numFmtId="1" fontId="32" fillId="0" borderId="0" xfId="0" applyNumberFormat="1" applyFont="1" applyFill="1" applyAlignment="1"/>
    <xf numFmtId="1" fontId="33" fillId="0" borderId="0" xfId="0" applyNumberFormat="1" applyFont="1" applyFill="1" applyAlignment="1"/>
    <xf numFmtId="1" fontId="35" fillId="0" borderId="0" xfId="0" applyNumberFormat="1" applyFont="1" applyFill="1" applyAlignment="1"/>
    <xf numFmtId="1" fontId="36" fillId="0" borderId="0" xfId="0" applyNumberFormat="1" applyFont="1" applyFill="1" applyBorder="1" applyAlignment="1">
      <alignment horizontal="left"/>
    </xf>
    <xf numFmtId="9" fontId="13" fillId="0" borderId="0" xfId="2" applyNumberFormat="1" applyFont="1" applyFill="1" applyBorder="1"/>
    <xf numFmtId="1" fontId="37" fillId="0" borderId="0" xfId="2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left"/>
    </xf>
    <xf numFmtId="1" fontId="30" fillId="0" borderId="0" xfId="0" applyNumberFormat="1" applyFont="1" applyFill="1" applyBorder="1" applyAlignment="1"/>
    <xf numFmtId="1" fontId="23" fillId="0" borderId="6" xfId="0" applyNumberFormat="1" applyFont="1" applyFill="1" applyBorder="1" applyAlignment="1"/>
    <xf numFmtId="3" fontId="12" fillId="0" borderId="9" xfId="0" applyNumberFormat="1" applyFont="1" applyFill="1" applyBorder="1" applyAlignment="1"/>
  </cellXfs>
  <cellStyles count="5">
    <cellStyle name="Comma" xfId="1" builtinId="3"/>
    <cellStyle name="Normal" xfId="0" builtinId="0"/>
    <cellStyle name="Normal 2" xfId="4"/>
    <cellStyle name="Normal_Buxheti i Konsoliduar 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95"/>
  <sheetViews>
    <sheetView tabSelected="1" workbookViewId="0">
      <selection activeCell="Q6" sqref="Q6"/>
    </sheetView>
  </sheetViews>
  <sheetFormatPr defaultRowHeight="15" x14ac:dyDescent="0.25"/>
  <cols>
    <col min="1" max="1" width="4.5703125" customWidth="1"/>
    <col min="2" max="2" width="56.85546875" customWidth="1"/>
    <col min="17" max="17" width="9.85546875" customWidth="1"/>
    <col min="18" max="18" width="46.140625" customWidth="1"/>
  </cols>
  <sheetData>
    <row r="2" spans="1:18" ht="15.75" x14ac:dyDescent="0.25">
      <c r="A2" s="1"/>
      <c r="B2" s="2" t="s">
        <v>0</v>
      </c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6"/>
      <c r="P2" s="6"/>
      <c r="Q2" s="6"/>
      <c r="R2" s="2"/>
    </row>
    <row r="3" spans="1:18" ht="16.5" x14ac:dyDescent="0.3">
      <c r="A3" s="7"/>
      <c r="B3" s="8" t="s">
        <v>1</v>
      </c>
      <c r="C3" s="9"/>
      <c r="D3" s="9"/>
      <c r="E3" s="9"/>
      <c r="F3" s="9"/>
      <c r="G3" s="9"/>
      <c r="H3" s="6"/>
      <c r="I3" s="6"/>
      <c r="J3" s="6"/>
      <c r="K3" s="6"/>
      <c r="L3" s="6"/>
      <c r="M3" s="6"/>
      <c r="N3" s="10"/>
      <c r="O3" s="11"/>
      <c r="P3" s="11"/>
      <c r="Q3" s="11"/>
      <c r="R3" s="8"/>
    </row>
    <row r="4" spans="1:18" ht="17.25" thickBot="1" x14ac:dyDescent="0.35">
      <c r="A4" s="12"/>
      <c r="B4" s="13" t="s">
        <v>2</v>
      </c>
      <c r="C4" s="14"/>
      <c r="D4" s="14"/>
      <c r="E4" s="14"/>
      <c r="F4" s="14"/>
      <c r="G4" s="14"/>
      <c r="H4" s="15"/>
      <c r="I4" s="16"/>
      <c r="J4" s="17"/>
      <c r="K4" s="17"/>
      <c r="L4" s="17"/>
      <c r="M4" s="17"/>
      <c r="N4" s="17"/>
      <c r="O4" s="18"/>
      <c r="P4" s="18"/>
      <c r="Q4" s="18"/>
      <c r="R4" s="8"/>
    </row>
    <row r="5" spans="1:18" ht="45.75" thickBot="1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2" t="s">
        <v>11</v>
      </c>
      <c r="J5" s="23" t="s">
        <v>12</v>
      </c>
      <c r="K5" s="23" t="s">
        <v>13</v>
      </c>
      <c r="L5" s="23" t="s">
        <v>14</v>
      </c>
      <c r="M5" s="23" t="s">
        <v>15</v>
      </c>
      <c r="N5" s="23" t="s">
        <v>16</v>
      </c>
      <c r="O5" s="26" t="s">
        <v>19</v>
      </c>
      <c r="P5" s="24" t="s">
        <v>17</v>
      </c>
      <c r="Q5" s="25" t="s">
        <v>18</v>
      </c>
      <c r="R5" s="27" t="s">
        <v>20</v>
      </c>
    </row>
    <row r="6" spans="1:18" x14ac:dyDescent="0.25">
      <c r="A6" s="28"/>
      <c r="B6" s="29" t="s">
        <v>21</v>
      </c>
      <c r="C6" s="30">
        <v>45700.710000000014</v>
      </c>
      <c r="D6" s="30">
        <v>87665.55</v>
      </c>
      <c r="E6" s="30">
        <v>139394.21</v>
      </c>
      <c r="F6" s="30">
        <v>188158.56000000003</v>
      </c>
      <c r="G6" s="30">
        <v>233421.83999999997</v>
      </c>
      <c r="H6" s="30">
        <v>279413.37</v>
      </c>
      <c r="I6" s="30">
        <v>327542.78000000003</v>
      </c>
      <c r="J6" s="30">
        <v>376704.7</v>
      </c>
      <c r="K6" s="30">
        <v>426195.31000000006</v>
      </c>
      <c r="L6" s="30">
        <v>476109.89</v>
      </c>
      <c r="M6" s="30">
        <v>522897.16000000003</v>
      </c>
      <c r="N6" s="30">
        <v>572789.65999999992</v>
      </c>
      <c r="O6" s="31">
        <v>583314.9</v>
      </c>
      <c r="P6" s="31">
        <f>N6-O6</f>
        <v>-10525.240000000107</v>
      </c>
      <c r="Q6" s="32">
        <f>N6/O6</f>
        <v>0.98195616124326657</v>
      </c>
      <c r="R6" s="33" t="s">
        <v>22</v>
      </c>
    </row>
    <row r="7" spans="1:18" x14ac:dyDescent="0.25">
      <c r="A7" s="34" t="s">
        <v>23</v>
      </c>
      <c r="B7" s="34" t="s">
        <v>24</v>
      </c>
      <c r="C7" s="30">
        <v>163.19</v>
      </c>
      <c r="D7" s="30">
        <v>999.9</v>
      </c>
      <c r="E7" s="30">
        <v>1781.58</v>
      </c>
      <c r="F7" s="30">
        <v>2167.36</v>
      </c>
      <c r="G7" s="30">
        <v>2707.72</v>
      </c>
      <c r="H7" s="30">
        <v>2823.38</v>
      </c>
      <c r="I7" s="30">
        <v>3673.06</v>
      </c>
      <c r="J7" s="30">
        <v>4216.1899999999996</v>
      </c>
      <c r="K7" s="30">
        <v>4709.59</v>
      </c>
      <c r="L7" s="30">
        <v>7562.67</v>
      </c>
      <c r="M7" s="30">
        <v>8145.47</v>
      </c>
      <c r="N7" s="30">
        <v>9509.57</v>
      </c>
      <c r="O7" s="31">
        <v>11993.9</v>
      </c>
      <c r="P7" s="31">
        <f t="shared" ref="P7:P70" si="0">N7-O7</f>
        <v>-2484.33</v>
      </c>
      <c r="Q7" s="32">
        <f t="shared" ref="Q7:Q70" si="1">N7/O7</f>
        <v>0.79286720749714434</v>
      </c>
      <c r="R7" s="36" t="s">
        <v>25</v>
      </c>
    </row>
    <row r="8" spans="1:18" x14ac:dyDescent="0.25">
      <c r="A8" s="34" t="s">
        <v>26</v>
      </c>
      <c r="B8" s="34" t="s">
        <v>27</v>
      </c>
      <c r="C8" s="30">
        <v>44053.610000000008</v>
      </c>
      <c r="D8" s="30">
        <v>83482.41</v>
      </c>
      <c r="E8" s="30">
        <v>132518.44</v>
      </c>
      <c r="F8" s="30">
        <v>178082.53000000003</v>
      </c>
      <c r="G8" s="30">
        <v>220613.21999999997</v>
      </c>
      <c r="H8" s="30">
        <v>264718.44</v>
      </c>
      <c r="I8" s="30">
        <v>310602.09000000003</v>
      </c>
      <c r="J8" s="30">
        <v>357971.94</v>
      </c>
      <c r="K8" s="30">
        <v>405432.79000000004</v>
      </c>
      <c r="L8" s="30">
        <v>451012.54000000004</v>
      </c>
      <c r="M8" s="30">
        <v>494969.91000000003</v>
      </c>
      <c r="N8" s="30">
        <v>541342.22</v>
      </c>
      <c r="O8" s="39">
        <v>546671</v>
      </c>
      <c r="P8" s="31">
        <f t="shared" si="0"/>
        <v>-5328.7800000000279</v>
      </c>
      <c r="Q8" s="32">
        <f t="shared" si="1"/>
        <v>0.99025230897559957</v>
      </c>
      <c r="R8" s="36" t="s">
        <v>28</v>
      </c>
    </row>
    <row r="9" spans="1:18" x14ac:dyDescent="0.25">
      <c r="A9" s="34" t="s">
        <v>29</v>
      </c>
      <c r="B9" s="34" t="s">
        <v>30</v>
      </c>
      <c r="C9" s="30">
        <v>30037.530000000002</v>
      </c>
      <c r="D9" s="30">
        <v>57881.56</v>
      </c>
      <c r="E9" s="30">
        <v>95731.999999999985</v>
      </c>
      <c r="F9" s="30">
        <v>126505.05</v>
      </c>
      <c r="G9" s="30">
        <v>156870.43</v>
      </c>
      <c r="H9" s="30">
        <v>188719.43</v>
      </c>
      <c r="I9" s="30">
        <v>221460.94000000003</v>
      </c>
      <c r="J9" s="30">
        <v>257632.42</v>
      </c>
      <c r="K9" s="30">
        <v>292808.69000000006</v>
      </c>
      <c r="L9" s="30">
        <v>324618.11000000004</v>
      </c>
      <c r="M9" s="30">
        <v>356936.48000000004</v>
      </c>
      <c r="N9" s="30">
        <v>390893.06</v>
      </c>
      <c r="O9" s="40">
        <v>398000</v>
      </c>
      <c r="P9" s="31">
        <f t="shared" si="0"/>
        <v>-7106.9400000000023</v>
      </c>
      <c r="Q9" s="32">
        <f t="shared" si="1"/>
        <v>0.98214336683417081</v>
      </c>
      <c r="R9" s="36" t="s">
        <v>31</v>
      </c>
    </row>
    <row r="10" spans="1:18" x14ac:dyDescent="0.25">
      <c r="A10" s="41">
        <v>1</v>
      </c>
      <c r="B10" s="41" t="s">
        <v>32</v>
      </c>
      <c r="C10" s="38">
        <v>15075.300000000001</v>
      </c>
      <c r="D10" s="38">
        <v>29585.710000000003</v>
      </c>
      <c r="E10" s="38">
        <v>45638.85</v>
      </c>
      <c r="F10" s="38">
        <v>60821.38</v>
      </c>
      <c r="G10" s="38">
        <v>75942.509999999995</v>
      </c>
      <c r="H10" s="38">
        <v>91128.7</v>
      </c>
      <c r="I10" s="38">
        <v>107875.94</v>
      </c>
      <c r="J10" s="38">
        <v>125497.69</v>
      </c>
      <c r="K10" s="38">
        <v>143906.79</v>
      </c>
      <c r="L10" s="38">
        <v>161017.86000000002</v>
      </c>
      <c r="M10" s="38">
        <v>176805.91</v>
      </c>
      <c r="N10" s="38">
        <v>191412.06</v>
      </c>
      <c r="O10" s="35">
        <v>193000</v>
      </c>
      <c r="P10" s="31">
        <f t="shared" si="0"/>
        <v>-1587.9400000000023</v>
      </c>
      <c r="Q10" s="32">
        <f t="shared" si="1"/>
        <v>0.99177233160621758</v>
      </c>
      <c r="R10" s="42" t="s">
        <v>33</v>
      </c>
    </row>
    <row r="11" spans="1:18" ht="15.75" x14ac:dyDescent="0.3">
      <c r="A11" s="43" t="s">
        <v>34</v>
      </c>
      <c r="B11" s="44" t="s">
        <v>35</v>
      </c>
      <c r="C11" s="37">
        <v>15787.18</v>
      </c>
      <c r="D11" s="37">
        <v>31286.99</v>
      </c>
      <c r="E11" s="37">
        <v>48459.33</v>
      </c>
      <c r="F11" s="37">
        <v>64684.39</v>
      </c>
      <c r="G11" s="37">
        <v>81522.09</v>
      </c>
      <c r="H11" s="37">
        <v>98989.84</v>
      </c>
      <c r="I11" s="37">
        <v>117134.45</v>
      </c>
      <c r="J11" s="37">
        <v>136977.54</v>
      </c>
      <c r="K11" s="37">
        <v>157670.44</v>
      </c>
      <c r="L11" s="37">
        <v>175857.79</v>
      </c>
      <c r="M11" s="38">
        <v>192437.59</v>
      </c>
      <c r="N11" s="37">
        <v>213893.12</v>
      </c>
      <c r="O11" s="35"/>
      <c r="P11" s="31">
        <f t="shared" si="0"/>
        <v>213893.12</v>
      </c>
      <c r="Q11" s="32"/>
      <c r="R11" s="42" t="s">
        <v>36</v>
      </c>
    </row>
    <row r="12" spans="1:18" ht="15.75" x14ac:dyDescent="0.3">
      <c r="A12" s="43" t="s">
        <v>37</v>
      </c>
      <c r="B12" s="44" t="s">
        <v>38</v>
      </c>
      <c r="C12" s="37">
        <v>711.88</v>
      </c>
      <c r="D12" s="37">
        <v>1701.28</v>
      </c>
      <c r="E12" s="37">
        <v>2820.48</v>
      </c>
      <c r="F12" s="37">
        <v>3863.01</v>
      </c>
      <c r="G12" s="37">
        <v>5579.58</v>
      </c>
      <c r="H12" s="37">
        <v>7861.14</v>
      </c>
      <c r="I12" s="37">
        <v>9258.51</v>
      </c>
      <c r="J12" s="37">
        <v>11479.85</v>
      </c>
      <c r="K12" s="37">
        <v>13763.65</v>
      </c>
      <c r="L12" s="37">
        <v>14839.93</v>
      </c>
      <c r="M12" s="38">
        <v>15631.68</v>
      </c>
      <c r="N12" s="37">
        <v>22481.06</v>
      </c>
      <c r="O12" s="35"/>
      <c r="P12" s="31">
        <f t="shared" si="0"/>
        <v>22481.06</v>
      </c>
      <c r="Q12" s="32"/>
      <c r="R12" s="42" t="s">
        <v>39</v>
      </c>
    </row>
    <row r="13" spans="1:18" x14ac:dyDescent="0.25">
      <c r="A13" s="41">
        <v>2</v>
      </c>
      <c r="B13" s="41" t="s">
        <v>40</v>
      </c>
      <c r="C13" s="38">
        <v>1651.57</v>
      </c>
      <c r="D13" s="38">
        <v>3991.72</v>
      </c>
      <c r="E13" s="38">
        <v>14276.98</v>
      </c>
      <c r="F13" s="38">
        <v>17948.61</v>
      </c>
      <c r="G13" s="38">
        <v>20764.560000000001</v>
      </c>
      <c r="H13" s="38">
        <v>24914.47</v>
      </c>
      <c r="I13" s="38">
        <v>27437.23</v>
      </c>
      <c r="J13" s="38">
        <v>30029.78</v>
      </c>
      <c r="K13" s="38">
        <v>33949.67</v>
      </c>
      <c r="L13" s="38">
        <v>36686.120000000003</v>
      </c>
      <c r="M13" s="38">
        <v>40901.57</v>
      </c>
      <c r="N13" s="38">
        <v>47682.77</v>
      </c>
      <c r="O13" s="35">
        <v>46000</v>
      </c>
      <c r="P13" s="31">
        <f t="shared" si="0"/>
        <v>1682.7699999999968</v>
      </c>
      <c r="Q13" s="32">
        <f t="shared" si="1"/>
        <v>1.0365819565217391</v>
      </c>
      <c r="R13" s="42" t="s">
        <v>41</v>
      </c>
    </row>
    <row r="14" spans="1:18" x14ac:dyDescent="0.25">
      <c r="A14" s="41">
        <v>3</v>
      </c>
      <c r="B14" s="41" t="s">
        <v>42</v>
      </c>
      <c r="C14" s="38">
        <v>3495.06</v>
      </c>
      <c r="D14" s="38">
        <v>7463.2</v>
      </c>
      <c r="E14" s="38">
        <v>11367.34</v>
      </c>
      <c r="F14" s="38">
        <v>15086.99</v>
      </c>
      <c r="G14" s="38">
        <v>19476.45</v>
      </c>
      <c r="H14" s="38">
        <v>24184.48</v>
      </c>
      <c r="I14" s="38">
        <v>29105.63</v>
      </c>
      <c r="J14" s="38">
        <v>34713.279999999999</v>
      </c>
      <c r="K14" s="38">
        <v>39373.71</v>
      </c>
      <c r="L14" s="38">
        <v>43877.85</v>
      </c>
      <c r="M14" s="38">
        <v>48671.29</v>
      </c>
      <c r="N14" s="38">
        <v>53547.360000000001</v>
      </c>
      <c r="O14" s="35">
        <v>55000</v>
      </c>
      <c r="P14" s="31">
        <f t="shared" si="0"/>
        <v>-1452.6399999999994</v>
      </c>
      <c r="Q14" s="32">
        <f t="shared" si="1"/>
        <v>0.9735883636363637</v>
      </c>
      <c r="R14" s="42" t="s">
        <v>43</v>
      </c>
    </row>
    <row r="15" spans="1:18" ht="15.75" x14ac:dyDescent="0.3">
      <c r="A15" s="43" t="s">
        <v>34</v>
      </c>
      <c r="B15" s="44" t="s">
        <v>44</v>
      </c>
      <c r="C15" s="37">
        <v>3495.42</v>
      </c>
      <c r="D15" s="37">
        <v>7520.35</v>
      </c>
      <c r="E15" s="37">
        <v>11435</v>
      </c>
      <c r="F15" s="37">
        <v>15192.77</v>
      </c>
      <c r="G15" s="37">
        <v>19583</v>
      </c>
      <c r="H15" s="37">
        <v>24324.32</v>
      </c>
      <c r="I15" s="37">
        <v>29246.99</v>
      </c>
      <c r="J15" s="37">
        <v>34893.81</v>
      </c>
      <c r="K15" s="37">
        <v>39577</v>
      </c>
      <c r="L15" s="37">
        <v>44090</v>
      </c>
      <c r="M15" s="37">
        <v>48894.728999999999</v>
      </c>
      <c r="N15" s="37">
        <v>53781.26</v>
      </c>
      <c r="O15" s="35"/>
      <c r="P15" s="31">
        <f t="shared" si="0"/>
        <v>53781.26</v>
      </c>
      <c r="Q15" s="32"/>
      <c r="R15" s="42" t="s">
        <v>45</v>
      </c>
    </row>
    <row r="16" spans="1:18" ht="15.75" x14ac:dyDescent="0.3">
      <c r="A16" s="43" t="s">
        <v>37</v>
      </c>
      <c r="B16" s="44" t="s">
        <v>46</v>
      </c>
      <c r="C16" s="37">
        <v>0.35</v>
      </c>
      <c r="D16" s="37">
        <v>56.8</v>
      </c>
      <c r="E16" s="37">
        <v>67.89</v>
      </c>
      <c r="F16" s="37">
        <v>105.77</v>
      </c>
      <c r="G16" s="37">
        <v>107.188</v>
      </c>
      <c r="H16" s="37">
        <v>140</v>
      </c>
      <c r="I16" s="37">
        <v>141.21</v>
      </c>
      <c r="J16" s="37">
        <v>180.38300000000001</v>
      </c>
      <c r="K16" s="37">
        <v>203</v>
      </c>
      <c r="L16" s="37">
        <v>212</v>
      </c>
      <c r="M16" s="37">
        <v>223.44</v>
      </c>
      <c r="N16" s="37">
        <v>233.91200000000001</v>
      </c>
      <c r="O16" s="35"/>
      <c r="P16" s="31">
        <f t="shared" si="0"/>
        <v>233.91200000000001</v>
      </c>
      <c r="Q16" s="32"/>
      <c r="R16" s="42" t="s">
        <v>47</v>
      </c>
    </row>
    <row r="17" spans="1:18" x14ac:dyDescent="0.25">
      <c r="A17" s="41">
        <v>4</v>
      </c>
      <c r="B17" s="41" t="s">
        <v>48</v>
      </c>
      <c r="C17" s="38">
        <v>4027.53</v>
      </c>
      <c r="D17" s="38">
        <v>7098.82</v>
      </c>
      <c r="E17" s="38">
        <v>10568.62</v>
      </c>
      <c r="F17" s="38">
        <v>14666.38</v>
      </c>
      <c r="G17" s="38">
        <v>18264.060000000001</v>
      </c>
      <c r="H17" s="38">
        <v>21612.29</v>
      </c>
      <c r="I17" s="38">
        <v>25685.35</v>
      </c>
      <c r="J17" s="38">
        <v>30632.51</v>
      </c>
      <c r="K17" s="38">
        <v>34088.25</v>
      </c>
      <c r="L17" s="38">
        <v>37715.49</v>
      </c>
      <c r="M17" s="38">
        <v>41275.85</v>
      </c>
      <c r="N17" s="38">
        <v>44983.43</v>
      </c>
      <c r="O17" s="35">
        <v>47000</v>
      </c>
      <c r="P17" s="31">
        <f t="shared" si="0"/>
        <v>-2016.5699999999997</v>
      </c>
      <c r="Q17" s="32">
        <f t="shared" si="1"/>
        <v>0.95709425531914893</v>
      </c>
      <c r="R17" s="42" t="s">
        <v>49</v>
      </c>
    </row>
    <row r="18" spans="1:18" x14ac:dyDescent="0.25">
      <c r="A18" s="41">
        <v>5</v>
      </c>
      <c r="B18" s="41" t="s">
        <v>50</v>
      </c>
      <c r="C18" s="38">
        <v>5323.71</v>
      </c>
      <c r="D18" s="38">
        <v>8713.43</v>
      </c>
      <c r="E18" s="38">
        <v>12152.42</v>
      </c>
      <c r="F18" s="38">
        <v>15609.89</v>
      </c>
      <c r="G18" s="38">
        <v>19294.38</v>
      </c>
      <c r="H18" s="38">
        <v>22974.41</v>
      </c>
      <c r="I18" s="38">
        <v>26636.37</v>
      </c>
      <c r="J18" s="38">
        <v>31270.97</v>
      </c>
      <c r="K18" s="38">
        <v>35215.18</v>
      </c>
      <c r="L18" s="38">
        <v>38371.21</v>
      </c>
      <c r="M18" s="38">
        <v>41634.65</v>
      </c>
      <c r="N18" s="38">
        <v>44820.56</v>
      </c>
      <c r="O18" s="35">
        <v>48500</v>
      </c>
      <c r="P18" s="31">
        <f t="shared" si="0"/>
        <v>-3679.4400000000023</v>
      </c>
      <c r="Q18" s="32">
        <f t="shared" si="1"/>
        <v>0.9241352577319587</v>
      </c>
      <c r="R18" s="42" t="s">
        <v>51</v>
      </c>
    </row>
    <row r="19" spans="1:18" x14ac:dyDescent="0.25">
      <c r="A19" s="41">
        <v>6</v>
      </c>
      <c r="B19" s="41" t="s">
        <v>52</v>
      </c>
      <c r="C19" s="38">
        <v>464.36</v>
      </c>
      <c r="D19" s="38">
        <v>1028.68</v>
      </c>
      <c r="E19" s="38">
        <v>1727.79</v>
      </c>
      <c r="F19" s="38">
        <v>2371.8000000000002</v>
      </c>
      <c r="G19" s="38">
        <v>3128.47</v>
      </c>
      <c r="H19" s="38">
        <v>3905.08</v>
      </c>
      <c r="I19" s="38">
        <v>4720.42</v>
      </c>
      <c r="J19" s="38">
        <v>5488.19</v>
      </c>
      <c r="K19" s="38">
        <v>6275.09</v>
      </c>
      <c r="L19" s="38">
        <v>6949.58</v>
      </c>
      <c r="M19" s="38">
        <v>7647.21</v>
      </c>
      <c r="N19" s="38">
        <v>8446.8799999999992</v>
      </c>
      <c r="O19" s="45">
        <v>8500</v>
      </c>
      <c r="P19" s="31">
        <f t="shared" si="0"/>
        <v>-53.1200000000008</v>
      </c>
      <c r="Q19" s="32">
        <f t="shared" si="1"/>
        <v>0.99375058823529405</v>
      </c>
      <c r="R19" s="42" t="s">
        <v>53</v>
      </c>
    </row>
    <row r="20" spans="1:18" x14ac:dyDescent="0.25">
      <c r="A20" s="34" t="s">
        <v>54</v>
      </c>
      <c r="B20" s="34" t="s">
        <v>55</v>
      </c>
      <c r="C20" s="30">
        <v>3165.64</v>
      </c>
      <c r="D20" s="30">
        <v>5790.07</v>
      </c>
      <c r="E20" s="30">
        <v>7753.0499999999993</v>
      </c>
      <c r="F20" s="30">
        <v>11545.929999999998</v>
      </c>
      <c r="G20" s="30">
        <v>14097.74</v>
      </c>
      <c r="H20" s="30">
        <v>16851.810000000001</v>
      </c>
      <c r="I20" s="30">
        <v>18735.009999999998</v>
      </c>
      <c r="J20" s="30">
        <v>20022.22</v>
      </c>
      <c r="K20" s="30">
        <v>22144.940000000002</v>
      </c>
      <c r="L20" s="30">
        <v>24097.45</v>
      </c>
      <c r="M20" s="30">
        <v>25838.06</v>
      </c>
      <c r="N20" s="30">
        <v>27637.91</v>
      </c>
      <c r="O20" s="40">
        <v>27632</v>
      </c>
      <c r="P20" s="31">
        <f t="shared" si="0"/>
        <v>5.9099999999998545</v>
      </c>
      <c r="Q20" s="32">
        <f t="shared" si="1"/>
        <v>1.0002138824551245</v>
      </c>
      <c r="R20" s="36" t="s">
        <v>56</v>
      </c>
    </row>
    <row r="21" spans="1:18" x14ac:dyDescent="0.25">
      <c r="A21" s="41">
        <v>1</v>
      </c>
      <c r="B21" s="41" t="s">
        <v>57</v>
      </c>
      <c r="C21" s="38">
        <v>276.97000000000003</v>
      </c>
      <c r="D21" s="38">
        <v>556.91</v>
      </c>
      <c r="E21" s="38">
        <v>1065.19</v>
      </c>
      <c r="F21" s="38">
        <v>2207.9499999999998</v>
      </c>
      <c r="G21" s="38">
        <v>2958.1</v>
      </c>
      <c r="H21" s="38">
        <v>3659.27</v>
      </c>
      <c r="I21" s="38">
        <v>4147.6499999999996</v>
      </c>
      <c r="J21" s="38">
        <v>4603.5200000000004</v>
      </c>
      <c r="K21" s="38">
        <v>5027.71</v>
      </c>
      <c r="L21" s="38">
        <v>5396.23</v>
      </c>
      <c r="M21" s="38">
        <v>5673.5</v>
      </c>
      <c r="N21" s="38">
        <v>6137.92</v>
      </c>
      <c r="O21" s="35">
        <v>6187</v>
      </c>
      <c r="P21" s="31">
        <f t="shared" si="0"/>
        <v>-49.079999999999927</v>
      </c>
      <c r="Q21" s="32">
        <f t="shared" si="1"/>
        <v>0.99206723775658645</v>
      </c>
      <c r="R21" s="42" t="s">
        <v>58</v>
      </c>
    </row>
    <row r="22" spans="1:18" x14ac:dyDescent="0.25">
      <c r="A22" s="41">
        <v>2</v>
      </c>
      <c r="B22" s="41" t="s">
        <v>59</v>
      </c>
      <c r="C22" s="38">
        <v>8.86</v>
      </c>
      <c r="D22" s="38">
        <v>15.03</v>
      </c>
      <c r="E22" s="38">
        <v>24.5</v>
      </c>
      <c r="F22" s="38">
        <v>30.93</v>
      </c>
      <c r="G22" s="38">
        <v>38.24</v>
      </c>
      <c r="H22" s="38">
        <v>39.76</v>
      </c>
      <c r="I22" s="38">
        <v>43.79</v>
      </c>
      <c r="J22" s="38">
        <v>52.64</v>
      </c>
      <c r="K22" s="38">
        <v>56.71</v>
      </c>
      <c r="L22" s="38">
        <v>62.59</v>
      </c>
      <c r="M22" s="38">
        <v>66.27</v>
      </c>
      <c r="N22" s="38">
        <v>71.94</v>
      </c>
      <c r="O22" s="35">
        <v>0</v>
      </c>
      <c r="P22" s="31">
        <f t="shared" si="0"/>
        <v>71.94</v>
      </c>
      <c r="Q22" s="32"/>
      <c r="R22" s="42" t="s">
        <v>60</v>
      </c>
    </row>
    <row r="23" spans="1:18" x14ac:dyDescent="0.25">
      <c r="A23" s="41">
        <v>3</v>
      </c>
      <c r="B23" s="41" t="s">
        <v>61</v>
      </c>
      <c r="C23" s="38">
        <v>2879.81</v>
      </c>
      <c r="D23" s="38">
        <v>5218.13</v>
      </c>
      <c r="E23" s="38">
        <v>6663.36</v>
      </c>
      <c r="F23" s="38">
        <v>9307.0499999999993</v>
      </c>
      <c r="G23" s="38">
        <v>11101.4</v>
      </c>
      <c r="H23" s="38">
        <v>13152.78</v>
      </c>
      <c r="I23" s="38">
        <v>14543.57</v>
      </c>
      <c r="J23" s="38">
        <v>15366.06</v>
      </c>
      <c r="K23" s="38">
        <v>17060.52</v>
      </c>
      <c r="L23" s="38">
        <v>18638.63</v>
      </c>
      <c r="M23" s="38">
        <v>20098.29</v>
      </c>
      <c r="N23" s="38">
        <v>21428.05</v>
      </c>
      <c r="O23" s="35">
        <v>21445</v>
      </c>
      <c r="P23" s="31">
        <f t="shared" si="0"/>
        <v>-16.950000000000728</v>
      </c>
      <c r="Q23" s="32">
        <f t="shared" si="1"/>
        <v>0.9992096059687573</v>
      </c>
      <c r="R23" s="42" t="s">
        <v>62</v>
      </c>
    </row>
    <row r="24" spans="1:18" x14ac:dyDescent="0.25">
      <c r="A24" s="34" t="s">
        <v>63</v>
      </c>
      <c r="B24" s="34" t="s">
        <v>64</v>
      </c>
      <c r="C24" s="30">
        <v>10850.44</v>
      </c>
      <c r="D24" s="30">
        <v>19810.78</v>
      </c>
      <c r="E24" s="30">
        <v>29033.39</v>
      </c>
      <c r="F24" s="30">
        <v>40031.550000000003</v>
      </c>
      <c r="G24" s="30">
        <v>49645.049999999996</v>
      </c>
      <c r="H24" s="30">
        <v>59147.200000000004</v>
      </c>
      <c r="I24" s="30">
        <v>70406.139999999985</v>
      </c>
      <c r="J24" s="30">
        <v>80317.3</v>
      </c>
      <c r="K24" s="30">
        <v>90479.159999999989</v>
      </c>
      <c r="L24" s="30">
        <v>102296.98000000001</v>
      </c>
      <c r="M24" s="30">
        <v>112195.37</v>
      </c>
      <c r="N24" s="30">
        <v>122811.24999999999</v>
      </c>
      <c r="O24" s="40">
        <v>121039</v>
      </c>
      <c r="P24" s="31">
        <f t="shared" si="0"/>
        <v>1772.2499999999854</v>
      </c>
      <c r="Q24" s="32">
        <f t="shared" si="1"/>
        <v>1.0146419749006517</v>
      </c>
      <c r="R24" s="36" t="s">
        <v>65</v>
      </c>
    </row>
    <row r="25" spans="1:18" x14ac:dyDescent="0.25">
      <c r="A25" s="41">
        <v>1</v>
      </c>
      <c r="B25" s="41" t="s">
        <v>66</v>
      </c>
      <c r="C25" s="38">
        <v>9312.25</v>
      </c>
      <c r="D25" s="38">
        <v>17055.3</v>
      </c>
      <c r="E25" s="38">
        <v>25008.46</v>
      </c>
      <c r="F25" s="38">
        <v>34392.980000000003</v>
      </c>
      <c r="G25" s="38">
        <v>42706.64</v>
      </c>
      <c r="H25" s="38">
        <v>50900.37</v>
      </c>
      <c r="I25" s="38">
        <v>60526.92</v>
      </c>
      <c r="J25" s="38">
        <v>69104.52</v>
      </c>
      <c r="K25" s="38">
        <v>77816.759999999995</v>
      </c>
      <c r="L25" s="38">
        <v>87929.74</v>
      </c>
      <c r="M25" s="38">
        <v>96479.360000000001</v>
      </c>
      <c r="N25" s="38">
        <v>105640.43</v>
      </c>
      <c r="O25" s="35">
        <v>104009</v>
      </c>
      <c r="P25" s="31">
        <f t="shared" si="0"/>
        <v>1631.429999999993</v>
      </c>
      <c r="Q25" s="32">
        <f t="shared" si="1"/>
        <v>1.0156854695266755</v>
      </c>
      <c r="R25" s="42" t="s">
        <v>67</v>
      </c>
    </row>
    <row r="26" spans="1:18" x14ac:dyDescent="0.25">
      <c r="A26" s="41">
        <v>2</v>
      </c>
      <c r="B26" s="41" t="s">
        <v>68</v>
      </c>
      <c r="C26" s="38">
        <v>1500.2</v>
      </c>
      <c r="D26" s="38">
        <v>2650.72</v>
      </c>
      <c r="E26" s="38">
        <v>3831.27</v>
      </c>
      <c r="F26" s="38">
        <v>5351.68</v>
      </c>
      <c r="G26" s="38">
        <v>6578.89</v>
      </c>
      <c r="H26" s="38">
        <v>7801.07</v>
      </c>
      <c r="I26" s="38">
        <v>9361.2900000000009</v>
      </c>
      <c r="J26" s="38">
        <v>10621.27</v>
      </c>
      <c r="K26" s="38">
        <v>11998.36</v>
      </c>
      <c r="L26" s="38">
        <v>13632.5</v>
      </c>
      <c r="M26" s="38">
        <v>14919.67</v>
      </c>
      <c r="N26" s="38">
        <v>16265.96</v>
      </c>
      <c r="O26" s="35">
        <v>16030</v>
      </c>
      <c r="P26" s="31">
        <f t="shared" si="0"/>
        <v>235.95999999999913</v>
      </c>
      <c r="Q26" s="32">
        <f t="shared" si="1"/>
        <v>1.014719900187149</v>
      </c>
      <c r="R26" s="42" t="s">
        <v>69</v>
      </c>
    </row>
    <row r="27" spans="1:18" x14ac:dyDescent="0.25">
      <c r="A27" s="41">
        <v>3</v>
      </c>
      <c r="B27" s="41" t="s">
        <v>70</v>
      </c>
      <c r="C27" s="38">
        <v>37.99</v>
      </c>
      <c r="D27" s="38">
        <v>104.76</v>
      </c>
      <c r="E27" s="38">
        <v>193.66</v>
      </c>
      <c r="F27" s="38">
        <v>286.89</v>
      </c>
      <c r="G27" s="38">
        <v>359.52</v>
      </c>
      <c r="H27" s="38">
        <v>445.76</v>
      </c>
      <c r="I27" s="38">
        <v>517.92999999999995</v>
      </c>
      <c r="J27" s="38">
        <v>591.51</v>
      </c>
      <c r="K27" s="38">
        <v>664.04</v>
      </c>
      <c r="L27" s="38">
        <v>734.74</v>
      </c>
      <c r="M27" s="38">
        <v>796.34</v>
      </c>
      <c r="N27" s="38">
        <v>904.86</v>
      </c>
      <c r="O27" s="35">
        <v>1000</v>
      </c>
      <c r="P27" s="31">
        <f t="shared" si="0"/>
        <v>-95.139999999999986</v>
      </c>
      <c r="Q27" s="32">
        <f t="shared" si="1"/>
        <v>0.90486</v>
      </c>
      <c r="R27" s="42" t="s">
        <v>71</v>
      </c>
    </row>
    <row r="28" spans="1:18" x14ac:dyDescent="0.25">
      <c r="A28" s="34" t="s">
        <v>72</v>
      </c>
      <c r="B28" s="34" t="s">
        <v>73</v>
      </c>
      <c r="C28" s="30">
        <v>1483.91</v>
      </c>
      <c r="D28" s="30">
        <v>3183.24</v>
      </c>
      <c r="E28" s="30">
        <v>5094.1899999999996</v>
      </c>
      <c r="F28" s="30">
        <v>7908.67</v>
      </c>
      <c r="G28" s="30">
        <v>10100.9</v>
      </c>
      <c r="H28" s="30">
        <v>11871.55</v>
      </c>
      <c r="I28" s="30">
        <v>13267.63</v>
      </c>
      <c r="J28" s="30">
        <v>14516.57</v>
      </c>
      <c r="K28" s="30">
        <v>16052.929999999998</v>
      </c>
      <c r="L28" s="30">
        <v>17534.68</v>
      </c>
      <c r="M28" s="30">
        <v>19781.780000000002</v>
      </c>
      <c r="N28" s="30">
        <v>21937.870000000003</v>
      </c>
      <c r="O28" s="40">
        <v>24650</v>
      </c>
      <c r="P28" s="31">
        <f t="shared" si="0"/>
        <v>-2712.1299999999974</v>
      </c>
      <c r="Q28" s="32">
        <f t="shared" si="1"/>
        <v>0.88997444219066946</v>
      </c>
      <c r="R28" s="36" t="s">
        <v>74</v>
      </c>
    </row>
    <row r="29" spans="1:18" x14ac:dyDescent="0.25">
      <c r="A29" s="41">
        <v>1</v>
      </c>
      <c r="B29" s="41" t="s">
        <v>75</v>
      </c>
      <c r="C29" s="38">
        <v>0</v>
      </c>
      <c r="D29" s="38">
        <v>0.01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0.01</v>
      </c>
      <c r="N29" s="38">
        <v>0</v>
      </c>
      <c r="O29" s="35">
        <v>1000</v>
      </c>
      <c r="P29" s="31">
        <f t="shared" si="0"/>
        <v>-1000</v>
      </c>
      <c r="Q29" s="32">
        <f t="shared" si="1"/>
        <v>0</v>
      </c>
      <c r="R29" s="42" t="s">
        <v>76</v>
      </c>
    </row>
    <row r="30" spans="1:18" ht="15.75" x14ac:dyDescent="0.3">
      <c r="A30" s="41">
        <v>2</v>
      </c>
      <c r="B30" s="41" t="s">
        <v>77</v>
      </c>
      <c r="C30" s="38">
        <v>942.04</v>
      </c>
      <c r="D30" s="38">
        <v>2043.11</v>
      </c>
      <c r="E30" s="38">
        <v>3351.58</v>
      </c>
      <c r="F30" s="38">
        <v>5295.23</v>
      </c>
      <c r="G30" s="38">
        <v>6771.9</v>
      </c>
      <c r="H30" s="38">
        <v>7766.87</v>
      </c>
      <c r="I30" s="38">
        <v>8547.32</v>
      </c>
      <c r="J30" s="38">
        <v>9142.7800000000007</v>
      </c>
      <c r="K30" s="38">
        <v>9997.4699999999993</v>
      </c>
      <c r="L30" s="38">
        <v>10777.35</v>
      </c>
      <c r="M30" s="38">
        <v>11490.04</v>
      </c>
      <c r="N30" s="38">
        <v>12310.61</v>
      </c>
      <c r="O30" s="35">
        <v>12300</v>
      </c>
      <c r="P30" s="31">
        <f t="shared" si="0"/>
        <v>10.610000000000582</v>
      </c>
      <c r="Q30" s="32">
        <f t="shared" si="1"/>
        <v>1.0008626016260163</v>
      </c>
      <c r="R30" s="42" t="s">
        <v>78</v>
      </c>
    </row>
    <row r="31" spans="1:18" x14ac:dyDescent="0.25">
      <c r="A31" s="41">
        <v>3</v>
      </c>
      <c r="B31" s="41" t="s">
        <v>79</v>
      </c>
      <c r="C31" s="38">
        <v>0.02</v>
      </c>
      <c r="D31" s="38">
        <v>0.02</v>
      </c>
      <c r="E31" s="38">
        <v>0</v>
      </c>
      <c r="F31" s="38">
        <v>0.03</v>
      </c>
      <c r="G31" s="38">
        <v>0.64</v>
      </c>
      <c r="H31" s="38">
        <v>0.64</v>
      </c>
      <c r="I31" s="38">
        <v>1.8</v>
      </c>
      <c r="J31" s="38">
        <v>15.47</v>
      </c>
      <c r="K31" s="38">
        <v>15.47</v>
      </c>
      <c r="L31" s="38">
        <v>16.77</v>
      </c>
      <c r="M31" s="38">
        <v>17.77</v>
      </c>
      <c r="N31" s="38">
        <v>63.8</v>
      </c>
      <c r="O31" s="35">
        <v>300</v>
      </c>
      <c r="P31" s="31">
        <f t="shared" si="0"/>
        <v>-236.2</v>
      </c>
      <c r="Q31" s="32">
        <f t="shared" si="1"/>
        <v>0.21266666666666667</v>
      </c>
      <c r="R31" s="42" t="s">
        <v>80</v>
      </c>
    </row>
    <row r="32" spans="1:18" ht="15.75" x14ac:dyDescent="0.3">
      <c r="A32" s="44">
        <v>4</v>
      </c>
      <c r="B32" s="41" t="s">
        <v>81</v>
      </c>
      <c r="C32" s="38">
        <v>187.66</v>
      </c>
      <c r="D32" s="38">
        <v>354.58</v>
      </c>
      <c r="E32" s="38">
        <v>515.1</v>
      </c>
      <c r="F32" s="38">
        <v>784.39</v>
      </c>
      <c r="G32" s="38">
        <v>995.4</v>
      </c>
      <c r="H32" s="38">
        <v>1297.49</v>
      </c>
      <c r="I32" s="38">
        <v>1510.85</v>
      </c>
      <c r="J32" s="38">
        <v>1730.19</v>
      </c>
      <c r="K32" s="38">
        <v>2003.73</v>
      </c>
      <c r="L32" s="38">
        <v>2331.5300000000002</v>
      </c>
      <c r="M32" s="38">
        <v>2520.42</v>
      </c>
      <c r="N32" s="38">
        <v>2770.94</v>
      </c>
      <c r="O32" s="35">
        <v>3400</v>
      </c>
      <c r="P32" s="31">
        <f t="shared" si="0"/>
        <v>-629.05999999999995</v>
      </c>
      <c r="Q32" s="32">
        <f t="shared" si="1"/>
        <v>0.81498235294117649</v>
      </c>
      <c r="R32" s="42" t="s">
        <v>82</v>
      </c>
    </row>
    <row r="33" spans="1:18" x14ac:dyDescent="0.25">
      <c r="A33" s="41">
        <v>5</v>
      </c>
      <c r="B33" s="41" t="s">
        <v>83</v>
      </c>
      <c r="C33" s="38">
        <v>354.19</v>
      </c>
      <c r="D33" s="38">
        <v>785.52</v>
      </c>
      <c r="E33" s="38">
        <v>1227.51</v>
      </c>
      <c r="F33" s="38">
        <v>1829.02</v>
      </c>
      <c r="G33" s="38">
        <v>2332.96</v>
      </c>
      <c r="H33" s="38">
        <v>2806.55</v>
      </c>
      <c r="I33" s="38">
        <v>3207.66</v>
      </c>
      <c r="J33" s="38">
        <v>3628.13</v>
      </c>
      <c r="K33" s="38">
        <v>4036.26</v>
      </c>
      <c r="L33" s="38">
        <v>4409.03</v>
      </c>
      <c r="M33" s="38">
        <v>5753.54</v>
      </c>
      <c r="N33" s="38">
        <v>6792.52</v>
      </c>
      <c r="O33" s="35">
        <v>5650</v>
      </c>
      <c r="P33" s="31">
        <f t="shared" si="0"/>
        <v>1142.5200000000004</v>
      </c>
      <c r="Q33" s="32">
        <f t="shared" si="1"/>
        <v>1.2022159292035399</v>
      </c>
      <c r="R33" s="42" t="s">
        <v>84</v>
      </c>
    </row>
    <row r="34" spans="1:18" x14ac:dyDescent="0.25">
      <c r="A34" s="41">
        <v>6</v>
      </c>
      <c r="B34" s="46" t="s">
        <v>85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5">
        <v>2000</v>
      </c>
      <c r="P34" s="31">
        <f t="shared" si="0"/>
        <v>-2000</v>
      </c>
      <c r="Q34" s="32">
        <f t="shared" si="1"/>
        <v>0</v>
      </c>
      <c r="R34" s="42"/>
    </row>
    <row r="35" spans="1:18" x14ac:dyDescent="0.25">
      <c r="A35" s="41"/>
      <c r="B35" s="47" t="s">
        <v>86</v>
      </c>
      <c r="C35" s="30">
        <v>32598.55</v>
      </c>
      <c r="D35" s="30">
        <v>68920.22</v>
      </c>
      <c r="E35" s="30">
        <v>117523.14</v>
      </c>
      <c r="F35" s="30">
        <v>169189.31999999998</v>
      </c>
      <c r="G35" s="30">
        <v>214134.62</v>
      </c>
      <c r="H35" s="30">
        <v>264213.82999999996</v>
      </c>
      <c r="I35" s="30">
        <v>312287.10999999993</v>
      </c>
      <c r="J35" s="30">
        <v>362341.76</v>
      </c>
      <c r="K35" s="30">
        <v>409906.15</v>
      </c>
      <c r="L35" s="30">
        <v>465697.81999999995</v>
      </c>
      <c r="M35" s="30">
        <v>513725.25000000006</v>
      </c>
      <c r="N35" s="30">
        <v>651015.00999999989</v>
      </c>
      <c r="O35" s="39">
        <v>667178.37361926027</v>
      </c>
      <c r="P35" s="31">
        <f t="shared" si="0"/>
        <v>-16163.363619260374</v>
      </c>
      <c r="Q35" s="32">
        <f t="shared" si="1"/>
        <v>0.97577354983558817</v>
      </c>
      <c r="R35" s="48" t="s">
        <v>87</v>
      </c>
    </row>
    <row r="36" spans="1:18" x14ac:dyDescent="0.25">
      <c r="A36" s="34" t="s">
        <v>23</v>
      </c>
      <c r="B36" s="34" t="s">
        <v>88</v>
      </c>
      <c r="C36" s="30">
        <v>31895.26</v>
      </c>
      <c r="D36" s="30">
        <v>67324.72</v>
      </c>
      <c r="E36" s="30">
        <v>104161.13</v>
      </c>
      <c r="F36" s="30">
        <v>145120.13999999998</v>
      </c>
      <c r="G36" s="30">
        <v>183268.93</v>
      </c>
      <c r="H36" s="30">
        <v>226333.09</v>
      </c>
      <c r="I36" s="30">
        <v>265659.59999999998</v>
      </c>
      <c r="J36" s="30">
        <v>303430.12</v>
      </c>
      <c r="K36" s="30">
        <v>343030.63</v>
      </c>
      <c r="L36" s="30">
        <v>385484.61</v>
      </c>
      <c r="M36" s="30">
        <v>426780.34</v>
      </c>
      <c r="N36" s="30">
        <v>499991.18999999989</v>
      </c>
      <c r="O36" s="39">
        <v>498291.12861926021</v>
      </c>
      <c r="P36" s="31">
        <f t="shared" si="0"/>
        <v>1700.061380739673</v>
      </c>
      <c r="Q36" s="32">
        <f t="shared" si="1"/>
        <v>1.0034117833593594</v>
      </c>
      <c r="R36" s="36" t="s">
        <v>89</v>
      </c>
    </row>
    <row r="37" spans="1:18" x14ac:dyDescent="0.25">
      <c r="A37" s="34">
        <v>1</v>
      </c>
      <c r="B37" s="34" t="s">
        <v>90</v>
      </c>
      <c r="C37" s="30">
        <v>6739.7999999999993</v>
      </c>
      <c r="D37" s="30">
        <v>13486.21</v>
      </c>
      <c r="E37" s="30">
        <v>20333.47</v>
      </c>
      <c r="F37" s="30">
        <v>27169.16</v>
      </c>
      <c r="G37" s="30">
        <v>34079.22</v>
      </c>
      <c r="H37" s="30">
        <v>40992.090000000004</v>
      </c>
      <c r="I37" s="30">
        <v>48115.39</v>
      </c>
      <c r="J37" s="30">
        <v>55204.700000000004</v>
      </c>
      <c r="K37" s="30">
        <v>62051.320000000007</v>
      </c>
      <c r="L37" s="30">
        <v>69024.44</v>
      </c>
      <c r="M37" s="30">
        <v>76755.48000000001</v>
      </c>
      <c r="N37" s="30">
        <v>84695.679999999993</v>
      </c>
      <c r="O37" s="40">
        <v>86684.21686260002</v>
      </c>
      <c r="P37" s="31">
        <f t="shared" si="0"/>
        <v>-1988.5368626000272</v>
      </c>
      <c r="Q37" s="32">
        <f t="shared" si="1"/>
        <v>0.97705998929710602</v>
      </c>
      <c r="R37" s="36" t="s">
        <v>91</v>
      </c>
    </row>
    <row r="38" spans="1:18" x14ac:dyDescent="0.25">
      <c r="A38" s="41"/>
      <c r="B38" s="41" t="s">
        <v>92</v>
      </c>
      <c r="C38" s="38">
        <v>5781.11</v>
      </c>
      <c r="D38" s="38">
        <v>11564.02</v>
      </c>
      <c r="E38" s="38">
        <v>17426.54</v>
      </c>
      <c r="F38" s="38">
        <v>23278.66</v>
      </c>
      <c r="G38" s="38">
        <v>29203.11</v>
      </c>
      <c r="H38" s="38">
        <v>35083.26</v>
      </c>
      <c r="I38" s="38">
        <v>41067.65</v>
      </c>
      <c r="J38" s="38">
        <v>47139.83</v>
      </c>
      <c r="K38" s="38">
        <v>52991.22</v>
      </c>
      <c r="L38" s="38">
        <v>58930.41</v>
      </c>
      <c r="M38" s="38">
        <v>65449.66</v>
      </c>
      <c r="N38" s="38">
        <v>72103.37</v>
      </c>
      <c r="O38" s="35">
        <v>72567.565516000017</v>
      </c>
      <c r="P38" s="31">
        <f t="shared" si="0"/>
        <v>-464.1955160000216</v>
      </c>
      <c r="Q38" s="32">
        <f t="shared" si="1"/>
        <v>0.99360326458936155</v>
      </c>
      <c r="R38" s="42" t="s">
        <v>93</v>
      </c>
    </row>
    <row r="39" spans="1:18" x14ac:dyDescent="0.25">
      <c r="A39" s="41"/>
      <c r="B39" s="41" t="s">
        <v>94</v>
      </c>
      <c r="C39" s="38">
        <v>952.57</v>
      </c>
      <c r="D39" s="38">
        <v>1905.22</v>
      </c>
      <c r="E39" s="38">
        <v>2860.1</v>
      </c>
      <c r="F39" s="38">
        <v>3830.47</v>
      </c>
      <c r="G39" s="38">
        <v>4786.96</v>
      </c>
      <c r="H39" s="38">
        <v>5790.6</v>
      </c>
      <c r="I39" s="38">
        <v>6769.41</v>
      </c>
      <c r="J39" s="38">
        <v>7737.64</v>
      </c>
      <c r="K39" s="38">
        <v>8695.91</v>
      </c>
      <c r="L39" s="38">
        <v>9668.2099999999991</v>
      </c>
      <c r="M39" s="38">
        <v>10713.07</v>
      </c>
      <c r="N39" s="38">
        <v>11784.33</v>
      </c>
      <c r="O39" s="35">
        <v>11817.151346600005</v>
      </c>
      <c r="P39" s="31">
        <f t="shared" si="0"/>
        <v>-32.821346600005199</v>
      </c>
      <c r="Q39" s="32">
        <f t="shared" si="1"/>
        <v>0.99722256695904565</v>
      </c>
      <c r="R39" s="42" t="s">
        <v>95</v>
      </c>
    </row>
    <row r="40" spans="1:18" x14ac:dyDescent="0.25">
      <c r="A40" s="41"/>
      <c r="B40" s="41" t="s">
        <v>96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49">
        <v>0</v>
      </c>
      <c r="L40" s="38">
        <v>0</v>
      </c>
      <c r="M40" s="38">
        <v>0</v>
      </c>
      <c r="N40" s="38">
        <v>0</v>
      </c>
      <c r="O40" s="35">
        <v>300</v>
      </c>
      <c r="P40" s="31">
        <f t="shared" si="0"/>
        <v>-300</v>
      </c>
      <c r="Q40" s="32">
        <f t="shared" si="1"/>
        <v>0</v>
      </c>
      <c r="R40" s="42" t="s">
        <v>97</v>
      </c>
    </row>
    <row r="41" spans="1:18" x14ac:dyDescent="0.25">
      <c r="A41" s="41"/>
      <c r="B41" s="41" t="s">
        <v>98</v>
      </c>
      <c r="C41" s="38">
        <v>0</v>
      </c>
      <c r="D41" s="38">
        <v>0</v>
      </c>
      <c r="E41" s="38">
        <v>0</v>
      </c>
      <c r="F41" s="38">
        <v>0</v>
      </c>
      <c r="G41" s="50"/>
      <c r="H41" s="38"/>
      <c r="I41" s="51"/>
      <c r="J41" s="49"/>
      <c r="K41" s="52"/>
      <c r="L41" s="52"/>
      <c r="M41" s="38"/>
      <c r="N41" s="53"/>
      <c r="O41" s="35">
        <v>1199.5</v>
      </c>
      <c r="P41" s="31">
        <f t="shared" si="0"/>
        <v>-1199.5</v>
      </c>
      <c r="Q41" s="32">
        <f t="shared" si="1"/>
        <v>0</v>
      </c>
      <c r="R41" s="41" t="s">
        <v>99</v>
      </c>
    </row>
    <row r="42" spans="1:18" x14ac:dyDescent="0.25">
      <c r="A42" s="41"/>
      <c r="B42" s="41" t="s">
        <v>100</v>
      </c>
      <c r="C42" s="38">
        <v>6.12</v>
      </c>
      <c r="D42" s="38">
        <v>16.97</v>
      </c>
      <c r="E42" s="38">
        <v>46.83</v>
      </c>
      <c r="F42" s="38">
        <v>60.03</v>
      </c>
      <c r="G42" s="38">
        <v>89.15</v>
      </c>
      <c r="H42" s="38">
        <v>118.23</v>
      </c>
      <c r="I42" s="51">
        <v>278.33</v>
      </c>
      <c r="J42" s="49">
        <v>327.23</v>
      </c>
      <c r="K42" s="49">
        <v>364.19</v>
      </c>
      <c r="L42" s="49">
        <v>425.82</v>
      </c>
      <c r="M42" s="38">
        <v>592.75</v>
      </c>
      <c r="N42" s="49">
        <v>807.98</v>
      </c>
      <c r="O42" s="35">
        <v>800</v>
      </c>
      <c r="P42" s="31">
        <f t="shared" si="0"/>
        <v>7.9800000000000182</v>
      </c>
      <c r="Q42" s="32">
        <f t="shared" si="1"/>
        <v>1.0099750000000001</v>
      </c>
      <c r="R42" s="42"/>
    </row>
    <row r="43" spans="1:18" x14ac:dyDescent="0.25">
      <c r="A43" s="34">
        <v>2</v>
      </c>
      <c r="B43" s="34" t="s">
        <v>101</v>
      </c>
      <c r="C43" s="30">
        <v>5036.9400000000005</v>
      </c>
      <c r="D43" s="30">
        <v>7445.91</v>
      </c>
      <c r="E43" s="30">
        <v>11029.02</v>
      </c>
      <c r="F43" s="30">
        <v>13668.34</v>
      </c>
      <c r="G43" s="30">
        <v>15161.23</v>
      </c>
      <c r="H43" s="30">
        <v>19117.29</v>
      </c>
      <c r="I43" s="30">
        <v>24221.480000000003</v>
      </c>
      <c r="J43" s="30">
        <v>26416.42</v>
      </c>
      <c r="K43" s="30">
        <v>29959.35</v>
      </c>
      <c r="L43" s="30">
        <v>34570.44</v>
      </c>
      <c r="M43" s="30">
        <v>38795.47</v>
      </c>
      <c r="N43" s="30">
        <v>39623.99</v>
      </c>
      <c r="O43" s="40">
        <v>44679.9117566602</v>
      </c>
      <c r="P43" s="31">
        <f t="shared" si="0"/>
        <v>-5055.9217566602019</v>
      </c>
      <c r="Q43" s="32">
        <f t="shared" si="1"/>
        <v>0.88684127703303839</v>
      </c>
      <c r="R43" s="36" t="s">
        <v>102</v>
      </c>
    </row>
    <row r="44" spans="1:18" x14ac:dyDescent="0.25">
      <c r="A44" s="41"/>
      <c r="B44" s="41" t="s">
        <v>103</v>
      </c>
      <c r="C44" s="38">
        <v>4010.23</v>
      </c>
      <c r="D44" s="38">
        <v>5907.09</v>
      </c>
      <c r="E44" s="38">
        <v>8947.23</v>
      </c>
      <c r="F44" s="54">
        <v>10895.48</v>
      </c>
      <c r="G44" s="54">
        <v>11774.58</v>
      </c>
      <c r="H44" s="38">
        <v>12598.5</v>
      </c>
      <c r="I44" s="38">
        <v>16651.13</v>
      </c>
      <c r="J44" s="38">
        <v>18240.93</v>
      </c>
      <c r="K44" s="38">
        <v>21142.61</v>
      </c>
      <c r="L44" s="38">
        <v>23076.57</v>
      </c>
      <c r="M44" s="38">
        <v>23728.5</v>
      </c>
      <c r="N44" s="38">
        <v>24210.32</v>
      </c>
      <c r="O44" s="35">
        <v>24243.4763854066</v>
      </c>
      <c r="P44" s="31">
        <f t="shared" si="0"/>
        <v>-33.156385406600748</v>
      </c>
      <c r="Q44" s="32">
        <f t="shared" si="1"/>
        <v>0.99863235845884879</v>
      </c>
      <c r="R44" s="42" t="s">
        <v>104</v>
      </c>
    </row>
    <row r="45" spans="1:18" x14ac:dyDescent="0.25">
      <c r="A45" s="41"/>
      <c r="B45" s="41" t="s">
        <v>105</v>
      </c>
      <c r="C45" s="38">
        <v>1026.71</v>
      </c>
      <c r="D45" s="38">
        <v>1538.82</v>
      </c>
      <c r="E45" s="38">
        <v>2081.79</v>
      </c>
      <c r="F45" s="54">
        <v>2772.86</v>
      </c>
      <c r="G45" s="54">
        <v>3386.65</v>
      </c>
      <c r="H45" s="38">
        <v>6518.79</v>
      </c>
      <c r="I45" s="38">
        <v>7570.35</v>
      </c>
      <c r="J45" s="38">
        <v>8175.49</v>
      </c>
      <c r="K45" s="38">
        <v>8816.74</v>
      </c>
      <c r="L45" s="38">
        <v>11493.87</v>
      </c>
      <c r="M45" s="38">
        <v>15066.97</v>
      </c>
      <c r="N45" s="38">
        <v>15413.67</v>
      </c>
      <c r="O45" s="35">
        <v>15636.435371253599</v>
      </c>
      <c r="P45" s="31">
        <f t="shared" si="0"/>
        <v>-222.76537125359937</v>
      </c>
      <c r="Q45" s="32">
        <f t="shared" si="1"/>
        <v>0.98575344277870791</v>
      </c>
      <c r="R45" s="42" t="s">
        <v>106</v>
      </c>
    </row>
    <row r="46" spans="1:18" x14ac:dyDescent="0.25">
      <c r="A46" s="41"/>
      <c r="B46" s="41" t="s">
        <v>107</v>
      </c>
      <c r="C46" s="38">
        <v>0</v>
      </c>
      <c r="D46" s="38"/>
      <c r="E46" s="38"/>
      <c r="F46" s="38"/>
      <c r="G46" s="38"/>
      <c r="H46" s="51"/>
      <c r="I46" s="51"/>
      <c r="J46" s="55"/>
      <c r="K46" s="56"/>
      <c r="L46" s="56"/>
      <c r="M46" s="53"/>
      <c r="N46" s="53"/>
      <c r="O46" s="35">
        <v>4800</v>
      </c>
      <c r="P46" s="31">
        <f t="shared" si="0"/>
        <v>-4800</v>
      </c>
      <c r="Q46" s="32">
        <f t="shared" si="1"/>
        <v>0</v>
      </c>
      <c r="R46" s="41" t="s">
        <v>108</v>
      </c>
    </row>
    <row r="47" spans="1:18" x14ac:dyDescent="0.25">
      <c r="A47" s="34">
        <v>3</v>
      </c>
      <c r="B47" s="34" t="s">
        <v>109</v>
      </c>
      <c r="C47" s="30">
        <v>1732.3</v>
      </c>
      <c r="D47" s="30">
        <v>5776.17</v>
      </c>
      <c r="E47" s="30">
        <v>9919.92</v>
      </c>
      <c r="F47" s="30">
        <v>15033.78</v>
      </c>
      <c r="G47" s="30">
        <v>20171.32</v>
      </c>
      <c r="H47" s="30">
        <v>25514.14</v>
      </c>
      <c r="I47" s="30">
        <v>29461.46</v>
      </c>
      <c r="J47" s="30">
        <v>33349.019999999997</v>
      </c>
      <c r="K47" s="30">
        <v>38526.81</v>
      </c>
      <c r="L47" s="30">
        <v>45182.239999999998</v>
      </c>
      <c r="M47" s="30">
        <v>50364.23</v>
      </c>
      <c r="N47" s="30">
        <v>68504.47</v>
      </c>
      <c r="O47" s="40">
        <v>66556</v>
      </c>
      <c r="P47" s="31">
        <f t="shared" si="0"/>
        <v>1948.4700000000012</v>
      </c>
      <c r="Q47" s="32">
        <f t="shared" si="1"/>
        <v>1.0292756475749745</v>
      </c>
      <c r="R47" s="36" t="s">
        <v>110</v>
      </c>
    </row>
    <row r="48" spans="1:18" x14ac:dyDescent="0.25">
      <c r="A48" s="34">
        <v>4</v>
      </c>
      <c r="B48" s="34" t="s">
        <v>111</v>
      </c>
      <c r="C48" s="38">
        <v>73.92</v>
      </c>
      <c r="D48" s="38">
        <v>167.32</v>
      </c>
      <c r="E48" s="38">
        <v>252.26</v>
      </c>
      <c r="F48" s="38">
        <v>329.13</v>
      </c>
      <c r="G48" s="38">
        <v>412.14</v>
      </c>
      <c r="H48" s="57">
        <v>483.43</v>
      </c>
      <c r="I48" s="57">
        <v>569.77</v>
      </c>
      <c r="J48" s="57">
        <v>701.64</v>
      </c>
      <c r="K48" s="57">
        <v>881.47</v>
      </c>
      <c r="L48" s="57">
        <v>1003.98</v>
      </c>
      <c r="M48" s="57">
        <v>1359.25</v>
      </c>
      <c r="N48" s="57">
        <v>1650.28</v>
      </c>
      <c r="O48" s="40">
        <v>1605</v>
      </c>
      <c r="P48" s="31">
        <f t="shared" si="0"/>
        <v>45.279999999999973</v>
      </c>
      <c r="Q48" s="32">
        <f t="shared" si="1"/>
        <v>1.0282118380062306</v>
      </c>
      <c r="R48" s="36" t="s">
        <v>112</v>
      </c>
    </row>
    <row r="49" spans="1:18" x14ac:dyDescent="0.25">
      <c r="A49" s="34">
        <v>5</v>
      </c>
      <c r="B49" s="60" t="s">
        <v>113</v>
      </c>
      <c r="C49" s="61">
        <v>14448.499999999998</v>
      </c>
      <c r="D49" s="61">
        <v>30211.839999999997</v>
      </c>
      <c r="E49" s="61">
        <v>45532.14</v>
      </c>
      <c r="F49" s="61">
        <v>64692.35</v>
      </c>
      <c r="G49" s="61">
        <v>82264.12000000001</v>
      </c>
      <c r="H49" s="61">
        <v>101839.23000000001</v>
      </c>
      <c r="I49" s="61">
        <v>117967.81</v>
      </c>
      <c r="J49" s="61">
        <v>135982.79999999999</v>
      </c>
      <c r="K49" s="61">
        <v>152555.92000000001</v>
      </c>
      <c r="L49" s="61">
        <v>169379.29</v>
      </c>
      <c r="M49" s="61">
        <v>185304.34</v>
      </c>
      <c r="N49" s="61">
        <v>216514.87999999998</v>
      </c>
      <c r="O49" s="40">
        <v>209771</v>
      </c>
      <c r="P49" s="31">
        <f t="shared" si="0"/>
        <v>6743.8799999999756</v>
      </c>
      <c r="Q49" s="32">
        <f t="shared" si="1"/>
        <v>1.0321487717558671</v>
      </c>
      <c r="R49" s="62" t="s">
        <v>114</v>
      </c>
    </row>
    <row r="50" spans="1:18" x14ac:dyDescent="0.25">
      <c r="A50" s="41"/>
      <c r="B50" s="41" t="s">
        <v>115</v>
      </c>
      <c r="C50" s="38">
        <v>10645.06</v>
      </c>
      <c r="D50" s="38">
        <v>21558.85</v>
      </c>
      <c r="E50" s="38">
        <v>33340.269999999997</v>
      </c>
      <c r="F50" s="38">
        <v>46933.8</v>
      </c>
      <c r="G50" s="38">
        <v>60422.11</v>
      </c>
      <c r="H50" s="38">
        <v>75498.66</v>
      </c>
      <c r="I50" s="38">
        <v>87938.41</v>
      </c>
      <c r="J50" s="38">
        <v>101641.09</v>
      </c>
      <c r="K50" s="38">
        <v>114273.37</v>
      </c>
      <c r="L50" s="38">
        <v>126803.34</v>
      </c>
      <c r="M50" s="38">
        <v>138852.06</v>
      </c>
      <c r="N50" s="38">
        <v>163036.71</v>
      </c>
      <c r="O50" s="35">
        <v>148135</v>
      </c>
      <c r="P50" s="31">
        <f t="shared" si="0"/>
        <v>14901.709999999992</v>
      </c>
      <c r="Q50" s="32">
        <f t="shared" si="1"/>
        <v>1.1005954703479934</v>
      </c>
      <c r="R50" s="42" t="s">
        <v>116</v>
      </c>
    </row>
    <row r="51" spans="1:18" x14ac:dyDescent="0.25">
      <c r="A51" s="41"/>
      <c r="B51" s="41" t="s">
        <v>117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5">
        <v>3300</v>
      </c>
      <c r="P51" s="31">
        <f t="shared" si="0"/>
        <v>-3300</v>
      </c>
      <c r="Q51" s="32">
        <f t="shared" si="1"/>
        <v>0</v>
      </c>
      <c r="R51" s="42" t="s">
        <v>99</v>
      </c>
    </row>
    <row r="52" spans="1:18" x14ac:dyDescent="0.25">
      <c r="A52" s="41"/>
      <c r="B52" s="41" t="s">
        <v>118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5">
        <v>3500</v>
      </c>
      <c r="P52" s="31">
        <f t="shared" si="0"/>
        <v>-3500</v>
      </c>
      <c r="Q52" s="32">
        <f t="shared" si="1"/>
        <v>0</v>
      </c>
      <c r="R52" s="42"/>
    </row>
    <row r="53" spans="1:18" x14ac:dyDescent="0.25">
      <c r="A53" s="41"/>
      <c r="B53" s="41" t="s">
        <v>119</v>
      </c>
      <c r="C53" s="38">
        <v>3129.39</v>
      </c>
      <c r="D53" s="38">
        <v>7979.03</v>
      </c>
      <c r="E53" s="38">
        <v>11515.04</v>
      </c>
      <c r="F53" s="38">
        <v>16531.310000000001</v>
      </c>
      <c r="G53" s="38">
        <v>20616.240000000002</v>
      </c>
      <c r="H53" s="38">
        <v>25114.79</v>
      </c>
      <c r="I53" s="38">
        <v>28803.62</v>
      </c>
      <c r="J53" s="38">
        <v>33118.160000000003</v>
      </c>
      <c r="K53" s="38">
        <v>37060.1</v>
      </c>
      <c r="L53" s="38">
        <v>41356.879999999997</v>
      </c>
      <c r="M53" s="38">
        <v>45218.559999999998</v>
      </c>
      <c r="N53" s="38">
        <v>52244.45</v>
      </c>
      <c r="O53" s="35">
        <v>52836</v>
      </c>
      <c r="P53" s="31">
        <f t="shared" si="0"/>
        <v>-591.55000000000291</v>
      </c>
      <c r="Q53" s="32">
        <f t="shared" si="1"/>
        <v>0.98880403512756443</v>
      </c>
      <c r="R53" s="42" t="s">
        <v>69</v>
      </c>
    </row>
    <row r="54" spans="1:18" x14ac:dyDescent="0.25">
      <c r="A54" s="41"/>
      <c r="B54" s="41" t="s">
        <v>120</v>
      </c>
      <c r="C54" s="38">
        <v>674.05</v>
      </c>
      <c r="D54" s="54">
        <v>673.96</v>
      </c>
      <c r="E54" s="54">
        <v>676.83</v>
      </c>
      <c r="F54" s="38">
        <v>1227.24</v>
      </c>
      <c r="G54" s="38">
        <v>1225.77</v>
      </c>
      <c r="H54" s="38">
        <v>1225.78</v>
      </c>
      <c r="I54" s="38">
        <v>1225.78</v>
      </c>
      <c r="J54" s="38">
        <v>1223.55</v>
      </c>
      <c r="K54" s="38">
        <v>1222.45</v>
      </c>
      <c r="L54" s="38">
        <v>1219.07</v>
      </c>
      <c r="M54" s="38">
        <v>1233.72</v>
      </c>
      <c r="N54" s="38">
        <v>1233.72</v>
      </c>
      <c r="O54" s="35">
        <v>2000</v>
      </c>
      <c r="P54" s="31">
        <f t="shared" si="0"/>
        <v>-766.28</v>
      </c>
      <c r="Q54" s="32">
        <f t="shared" si="1"/>
        <v>0.61685999999999996</v>
      </c>
      <c r="R54" s="42" t="s">
        <v>121</v>
      </c>
    </row>
    <row r="55" spans="1:18" x14ac:dyDescent="0.25">
      <c r="A55" s="34">
        <v>6</v>
      </c>
      <c r="B55" s="34" t="s">
        <v>184</v>
      </c>
      <c r="C55" s="30">
        <v>2456.75</v>
      </c>
      <c r="D55" s="30">
        <v>6764.04</v>
      </c>
      <c r="E55" s="30">
        <v>11130.33</v>
      </c>
      <c r="F55" s="30">
        <v>15672.699999999999</v>
      </c>
      <c r="G55" s="30">
        <v>20091.21</v>
      </c>
      <c r="H55" s="30">
        <v>24735.47</v>
      </c>
      <c r="I55" s="30">
        <v>29421.300000000003</v>
      </c>
      <c r="J55" s="30">
        <v>33591.259999999995</v>
      </c>
      <c r="K55" s="30">
        <v>38474.18</v>
      </c>
      <c r="L55" s="30">
        <v>43261.56</v>
      </c>
      <c r="M55" s="30">
        <v>48736.82</v>
      </c>
      <c r="N55" s="30">
        <v>58695.959999999992</v>
      </c>
      <c r="O55" s="40">
        <v>61460</v>
      </c>
      <c r="P55" s="31">
        <f t="shared" si="0"/>
        <v>-2764.0400000000081</v>
      </c>
      <c r="Q55" s="32">
        <f t="shared" si="1"/>
        <v>0.95502700943703212</v>
      </c>
      <c r="R55" s="36" t="s">
        <v>122</v>
      </c>
    </row>
    <row r="56" spans="1:18" x14ac:dyDescent="0.25">
      <c r="A56" s="34">
        <v>7</v>
      </c>
      <c r="B56" s="34" t="s">
        <v>123</v>
      </c>
      <c r="C56" s="30">
        <v>1407.05</v>
      </c>
      <c r="D56" s="30">
        <v>3473.23</v>
      </c>
      <c r="E56" s="30">
        <v>5963.9900000000007</v>
      </c>
      <c r="F56" s="30">
        <v>8554.68</v>
      </c>
      <c r="G56" s="30">
        <v>11089.69</v>
      </c>
      <c r="H56" s="30">
        <v>13651.439999999999</v>
      </c>
      <c r="I56" s="30">
        <v>15902.39</v>
      </c>
      <c r="J56" s="30">
        <v>18184.28</v>
      </c>
      <c r="K56" s="30">
        <v>20581.580000000002</v>
      </c>
      <c r="L56" s="30">
        <v>23062.659999999996</v>
      </c>
      <c r="M56" s="30">
        <v>25464.75</v>
      </c>
      <c r="N56" s="30">
        <v>30305.930000000004</v>
      </c>
      <c r="O56" s="40">
        <v>27535</v>
      </c>
      <c r="P56" s="31">
        <f t="shared" si="0"/>
        <v>2770.9300000000039</v>
      </c>
      <c r="Q56" s="32">
        <f t="shared" si="1"/>
        <v>1.1006330125295081</v>
      </c>
      <c r="R56" s="36" t="s">
        <v>124</v>
      </c>
    </row>
    <row r="57" spans="1:18" x14ac:dyDescent="0.25">
      <c r="A57" s="41"/>
      <c r="B57" s="41" t="s">
        <v>125</v>
      </c>
      <c r="C57" s="38">
        <v>45.07</v>
      </c>
      <c r="D57" s="38">
        <v>109.28</v>
      </c>
      <c r="E57" s="38">
        <v>174.55</v>
      </c>
      <c r="F57" s="38">
        <v>233.34</v>
      </c>
      <c r="G57" s="38">
        <v>297.49</v>
      </c>
      <c r="H57" s="38">
        <v>361.21</v>
      </c>
      <c r="I57" s="38">
        <v>420.32</v>
      </c>
      <c r="J57" s="38">
        <v>479.89</v>
      </c>
      <c r="K57" s="38">
        <v>552.29999999999995</v>
      </c>
      <c r="L57" s="38">
        <v>616.12</v>
      </c>
      <c r="M57" s="38">
        <v>673.63</v>
      </c>
      <c r="N57" s="38">
        <v>745.56</v>
      </c>
      <c r="O57" s="35">
        <v>735</v>
      </c>
      <c r="P57" s="31">
        <f t="shared" si="0"/>
        <v>10.559999999999945</v>
      </c>
      <c r="Q57" s="32">
        <f t="shared" si="1"/>
        <v>1.0143673469387755</v>
      </c>
      <c r="R57" s="42" t="s">
        <v>126</v>
      </c>
    </row>
    <row r="58" spans="1:18" x14ac:dyDescent="0.25">
      <c r="A58" s="41"/>
      <c r="B58" s="41" t="s">
        <v>127</v>
      </c>
      <c r="C58" s="38">
        <v>1162.33</v>
      </c>
      <c r="D58" s="38">
        <v>2891.02</v>
      </c>
      <c r="E58" s="38">
        <v>5016.51</v>
      </c>
      <c r="F58" s="38">
        <v>7257.97</v>
      </c>
      <c r="G58" s="38">
        <v>9462.83</v>
      </c>
      <c r="H58" s="38">
        <v>11598.46</v>
      </c>
      <c r="I58" s="38">
        <v>13491.84</v>
      </c>
      <c r="J58" s="38">
        <v>15314.16</v>
      </c>
      <c r="K58" s="38">
        <v>17159.2</v>
      </c>
      <c r="L58" s="38">
        <v>19111.689999999999</v>
      </c>
      <c r="M58" s="38">
        <v>21093.85</v>
      </c>
      <c r="N58" s="38">
        <v>25463.88</v>
      </c>
      <c r="O58" s="35">
        <v>23600</v>
      </c>
      <c r="P58" s="31">
        <f t="shared" si="0"/>
        <v>1863.880000000001</v>
      </c>
      <c r="Q58" s="32">
        <f t="shared" si="1"/>
        <v>1.0789779661016949</v>
      </c>
      <c r="R58" s="42" t="s">
        <v>128</v>
      </c>
    </row>
    <row r="59" spans="1:18" x14ac:dyDescent="0.25">
      <c r="A59" s="41"/>
      <c r="B59" s="63" t="s">
        <v>129</v>
      </c>
      <c r="C59" s="38">
        <v>-0.35</v>
      </c>
      <c r="D59" s="38">
        <v>72.930000000000007</v>
      </c>
      <c r="E59" s="38">
        <v>72.930000000000007</v>
      </c>
      <c r="F59" s="38">
        <v>163.37</v>
      </c>
      <c r="G59" s="38">
        <v>229.37</v>
      </c>
      <c r="H59" s="38">
        <v>291.77</v>
      </c>
      <c r="I59" s="38">
        <v>390.23</v>
      </c>
      <c r="J59" s="38">
        <v>390.23</v>
      </c>
      <c r="K59" s="38">
        <v>570.08000000000004</v>
      </c>
      <c r="L59" s="38">
        <v>734.85</v>
      </c>
      <c r="M59" s="38">
        <v>897.27</v>
      </c>
      <c r="N59" s="38">
        <v>996.49</v>
      </c>
      <c r="O59" s="35">
        <v>1000</v>
      </c>
      <c r="P59" s="31">
        <f t="shared" si="0"/>
        <v>-3.5099999999999909</v>
      </c>
      <c r="Q59" s="32">
        <f t="shared" si="1"/>
        <v>0.99648999999999999</v>
      </c>
      <c r="R59" s="42" t="s">
        <v>130</v>
      </c>
    </row>
    <row r="60" spans="1:18" x14ac:dyDescent="0.25">
      <c r="A60" s="64"/>
      <c r="B60" s="63" t="s">
        <v>131</v>
      </c>
      <c r="C60" s="65">
        <v>200</v>
      </c>
      <c r="D60" s="65">
        <v>400</v>
      </c>
      <c r="E60" s="65">
        <v>700</v>
      </c>
      <c r="F60" s="65">
        <v>900</v>
      </c>
      <c r="G60" s="65">
        <v>1100</v>
      </c>
      <c r="H60" s="38">
        <v>1400</v>
      </c>
      <c r="I60" s="38">
        <v>1600</v>
      </c>
      <c r="J60" s="38">
        <v>2000</v>
      </c>
      <c r="K60" s="38">
        <v>2300</v>
      </c>
      <c r="L60" s="38">
        <v>2600</v>
      </c>
      <c r="M60" s="38">
        <v>2800</v>
      </c>
      <c r="N60" s="38">
        <v>3100</v>
      </c>
      <c r="O60" s="35">
        <v>2200</v>
      </c>
      <c r="P60" s="31">
        <f t="shared" si="0"/>
        <v>900</v>
      </c>
      <c r="Q60" s="32">
        <f t="shared" si="1"/>
        <v>1.4090909090909092</v>
      </c>
      <c r="R60" s="66" t="s">
        <v>132</v>
      </c>
    </row>
    <row r="61" spans="1:18" x14ac:dyDescent="0.25">
      <c r="A61" s="34" t="s">
        <v>133</v>
      </c>
      <c r="B61" s="34" t="s">
        <v>134</v>
      </c>
      <c r="C61" s="30"/>
      <c r="D61" s="30"/>
      <c r="E61" s="30"/>
      <c r="F61" s="30"/>
      <c r="G61" s="30"/>
      <c r="H61" s="38">
        <v>0</v>
      </c>
      <c r="I61" s="51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40"/>
      <c r="P61" s="31">
        <f t="shared" si="0"/>
        <v>0</v>
      </c>
      <c r="Q61" s="32"/>
      <c r="R61" s="36" t="s">
        <v>135</v>
      </c>
    </row>
    <row r="62" spans="1:18" x14ac:dyDescent="0.25">
      <c r="A62" s="34" t="s">
        <v>136</v>
      </c>
      <c r="B62" s="34" t="s">
        <v>137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40">
        <v>20840</v>
      </c>
      <c r="P62" s="31">
        <f t="shared" si="0"/>
        <v>-20840</v>
      </c>
      <c r="Q62" s="32">
        <f t="shared" si="1"/>
        <v>0</v>
      </c>
      <c r="R62" s="36" t="s">
        <v>138</v>
      </c>
    </row>
    <row r="63" spans="1:18" x14ac:dyDescent="0.25">
      <c r="A63" s="34"/>
      <c r="B63" s="67" t="s">
        <v>139</v>
      </c>
      <c r="C63" s="30"/>
      <c r="D63" s="30"/>
      <c r="E63" s="30"/>
      <c r="F63" s="30"/>
      <c r="G63" s="30"/>
      <c r="H63" s="68"/>
      <c r="I63" s="58"/>
      <c r="J63" s="59"/>
      <c r="K63" s="59"/>
      <c r="L63" s="59"/>
      <c r="M63" s="59"/>
      <c r="N63" s="56"/>
      <c r="O63" s="35">
        <v>10620</v>
      </c>
      <c r="P63" s="31">
        <f t="shared" si="0"/>
        <v>-10620</v>
      </c>
      <c r="Q63" s="32">
        <f t="shared" si="1"/>
        <v>0</v>
      </c>
      <c r="R63" s="41" t="s">
        <v>140</v>
      </c>
    </row>
    <row r="64" spans="1:18" ht="27" x14ac:dyDescent="0.3">
      <c r="A64" s="34"/>
      <c r="B64" s="69" t="s">
        <v>141</v>
      </c>
      <c r="C64" s="30"/>
      <c r="D64" s="30"/>
      <c r="E64" s="30"/>
      <c r="F64" s="30"/>
      <c r="G64" s="30"/>
      <c r="H64" s="68"/>
      <c r="I64" s="58"/>
      <c r="J64" s="59"/>
      <c r="K64" s="59"/>
      <c r="L64" s="59"/>
      <c r="M64" s="59"/>
      <c r="N64" s="56"/>
      <c r="O64" s="70">
        <v>7800</v>
      </c>
      <c r="P64" s="31">
        <f t="shared" si="0"/>
        <v>-7800</v>
      </c>
      <c r="Q64" s="32">
        <f t="shared" si="1"/>
        <v>0</v>
      </c>
      <c r="R64" s="41"/>
    </row>
    <row r="65" spans="1:18" x14ac:dyDescent="0.25">
      <c r="A65" s="34"/>
      <c r="B65" s="41" t="s">
        <v>142</v>
      </c>
      <c r="C65" s="30"/>
      <c r="D65" s="30"/>
      <c r="E65" s="30"/>
      <c r="F65" s="30"/>
      <c r="G65" s="30"/>
      <c r="H65" s="68"/>
      <c r="I65" s="58"/>
      <c r="J65" s="59"/>
      <c r="K65" s="59"/>
      <c r="L65" s="59"/>
      <c r="M65" s="59"/>
      <c r="N65" s="56"/>
      <c r="O65" s="35">
        <v>10220</v>
      </c>
      <c r="P65" s="31">
        <f t="shared" si="0"/>
        <v>-10220</v>
      </c>
      <c r="Q65" s="32">
        <f t="shared" si="1"/>
        <v>0</v>
      </c>
      <c r="R65" s="41"/>
    </row>
    <row r="66" spans="1:18" x14ac:dyDescent="0.25">
      <c r="A66" s="34" t="s">
        <v>143</v>
      </c>
      <c r="B66" s="34" t="s">
        <v>144</v>
      </c>
      <c r="C66" s="30">
        <v>703.29</v>
      </c>
      <c r="D66" s="30">
        <v>1595.5</v>
      </c>
      <c r="E66" s="30">
        <v>7985.7800000000007</v>
      </c>
      <c r="F66" s="30">
        <v>16161.960000000001</v>
      </c>
      <c r="G66" s="30">
        <v>22958.47</v>
      </c>
      <c r="H66" s="30">
        <v>29973.519999999997</v>
      </c>
      <c r="I66" s="30">
        <v>38720.29</v>
      </c>
      <c r="J66" s="30">
        <v>43004.420000000006</v>
      </c>
      <c r="K66" s="30">
        <v>50968.3</v>
      </c>
      <c r="L66" s="30">
        <v>56305.990000000005</v>
      </c>
      <c r="M66" s="30">
        <v>63037.33</v>
      </c>
      <c r="N66" s="30">
        <v>112116.59999999999</v>
      </c>
      <c r="O66" s="40">
        <v>120047.245</v>
      </c>
      <c r="P66" s="31">
        <f t="shared" si="0"/>
        <v>-7930.6450000000041</v>
      </c>
      <c r="Q66" s="32">
        <f t="shared" si="1"/>
        <v>0.93393730110174533</v>
      </c>
      <c r="R66" s="36" t="s">
        <v>145</v>
      </c>
    </row>
    <row r="67" spans="1:18" x14ac:dyDescent="0.25">
      <c r="A67" s="41"/>
      <c r="B67" s="41" t="s">
        <v>146</v>
      </c>
      <c r="C67" s="38">
        <v>0</v>
      </c>
      <c r="D67" s="38">
        <v>174.6</v>
      </c>
      <c r="E67" s="38">
        <v>2653.1200000000003</v>
      </c>
      <c r="F67" s="38">
        <v>5621.2800000000007</v>
      </c>
      <c r="G67" s="38">
        <v>8212.9300000000021</v>
      </c>
      <c r="H67" s="38">
        <v>11941.77</v>
      </c>
      <c r="I67" s="38">
        <v>18015.189999999999</v>
      </c>
      <c r="J67" s="38">
        <v>20290.150000000001</v>
      </c>
      <c r="K67" s="38">
        <v>25132.030000000002</v>
      </c>
      <c r="L67" s="38">
        <v>28117.079999999998</v>
      </c>
      <c r="M67" s="38">
        <v>32927.590000000004</v>
      </c>
      <c r="N67" s="38">
        <v>63674.87</v>
      </c>
      <c r="O67" s="35">
        <v>64565.245000000003</v>
      </c>
      <c r="P67" s="31">
        <f t="shared" si="0"/>
        <v>-890.375</v>
      </c>
      <c r="Q67" s="32">
        <f t="shared" si="1"/>
        <v>0.98620968603154835</v>
      </c>
      <c r="R67" s="42" t="s">
        <v>147</v>
      </c>
    </row>
    <row r="68" spans="1:18" x14ac:dyDescent="0.25">
      <c r="A68" s="41"/>
      <c r="B68" s="41" t="s">
        <v>148</v>
      </c>
      <c r="C68" s="38">
        <v>0.61</v>
      </c>
      <c r="D68" s="38">
        <v>25.99</v>
      </c>
      <c r="E68" s="38">
        <v>96.97</v>
      </c>
      <c r="F68" s="38">
        <v>172.78</v>
      </c>
      <c r="G68" s="38">
        <v>261.70999999999998</v>
      </c>
      <c r="H68" s="38">
        <v>354.48</v>
      </c>
      <c r="I68" s="38">
        <v>474.06</v>
      </c>
      <c r="J68" s="38">
        <v>495.2</v>
      </c>
      <c r="K68" s="38">
        <v>538.14</v>
      </c>
      <c r="L68" s="38">
        <v>576.48</v>
      </c>
      <c r="M68" s="38">
        <v>611.34</v>
      </c>
      <c r="N68" s="38">
        <v>891.51</v>
      </c>
      <c r="O68" s="35">
        <v>1000</v>
      </c>
      <c r="P68" s="31">
        <f t="shared" si="0"/>
        <v>-108.49000000000001</v>
      </c>
      <c r="Q68" s="32">
        <f t="shared" si="1"/>
        <v>0.89151000000000002</v>
      </c>
      <c r="R68" s="42" t="s">
        <v>149</v>
      </c>
    </row>
    <row r="69" spans="1:18" x14ac:dyDescent="0.25">
      <c r="A69" s="41"/>
      <c r="B69" s="41" t="s">
        <v>150</v>
      </c>
      <c r="C69" s="38">
        <v>702.68</v>
      </c>
      <c r="D69" s="38">
        <v>1394.91</v>
      </c>
      <c r="E69" s="38">
        <v>4042.5</v>
      </c>
      <c r="F69" s="38">
        <v>5090.04</v>
      </c>
      <c r="G69" s="38">
        <v>6989.43</v>
      </c>
      <c r="H69" s="38">
        <v>8179.94</v>
      </c>
      <c r="I69" s="38">
        <v>9501.7000000000007</v>
      </c>
      <c r="J69" s="38">
        <v>10342.08</v>
      </c>
      <c r="K69" s="38">
        <v>11621.79</v>
      </c>
      <c r="L69" s="38">
        <v>13013.38</v>
      </c>
      <c r="M69" s="38">
        <v>14347.51</v>
      </c>
      <c r="N69" s="38">
        <v>18676.05</v>
      </c>
      <c r="O69" s="35">
        <v>22082</v>
      </c>
      <c r="P69" s="31">
        <f t="shared" si="0"/>
        <v>-3405.9500000000007</v>
      </c>
      <c r="Q69" s="32">
        <f t="shared" si="1"/>
        <v>0.84575898922199078</v>
      </c>
      <c r="R69" s="42" t="s">
        <v>151</v>
      </c>
    </row>
    <row r="70" spans="1:18" x14ac:dyDescent="0.25">
      <c r="A70" s="34"/>
      <c r="B70" s="71" t="s">
        <v>185</v>
      </c>
      <c r="C70" s="58">
        <v>0</v>
      </c>
      <c r="D70" s="58">
        <v>0</v>
      </c>
      <c r="E70" s="58">
        <v>1193.19</v>
      </c>
      <c r="F70" s="58">
        <v>5277.8600000000006</v>
      </c>
      <c r="G70" s="58">
        <v>7494.4</v>
      </c>
      <c r="H70" s="58">
        <v>9497.33</v>
      </c>
      <c r="I70" s="58">
        <v>10729.34</v>
      </c>
      <c r="J70" s="58">
        <v>11876.990000000002</v>
      </c>
      <c r="K70" s="58">
        <v>13676.34</v>
      </c>
      <c r="L70" s="58">
        <v>14599.05</v>
      </c>
      <c r="M70" s="58">
        <v>15150.89</v>
      </c>
      <c r="N70" s="58">
        <v>28874.17</v>
      </c>
      <c r="O70" s="40">
        <v>32400</v>
      </c>
      <c r="P70" s="31">
        <f t="shared" si="0"/>
        <v>-3525.8300000000017</v>
      </c>
      <c r="Q70" s="32">
        <f t="shared" si="1"/>
        <v>0.89117808641975305</v>
      </c>
      <c r="R70" s="36" t="s">
        <v>155</v>
      </c>
    </row>
    <row r="71" spans="1:18" x14ac:dyDescent="0.25">
      <c r="A71" s="34" t="s">
        <v>156</v>
      </c>
      <c r="B71" s="34" t="s">
        <v>154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58">
        <v>11000</v>
      </c>
      <c r="O71" s="34"/>
      <c r="P71" s="31">
        <f t="shared" ref="P71:P86" si="2">N71-O71</f>
        <v>11000</v>
      </c>
      <c r="Q71" s="32"/>
      <c r="R71" s="36" t="s">
        <v>157</v>
      </c>
    </row>
    <row r="72" spans="1:18" x14ac:dyDescent="0.25">
      <c r="A72" s="34" t="s">
        <v>158</v>
      </c>
      <c r="B72" s="34" t="s">
        <v>152</v>
      </c>
      <c r="C72" s="38"/>
      <c r="D72" s="38"/>
      <c r="E72" s="58">
        <v>5376.23</v>
      </c>
      <c r="F72" s="58">
        <v>7907.22</v>
      </c>
      <c r="G72" s="58">
        <v>7907.22</v>
      </c>
      <c r="H72" s="58">
        <v>7907.22</v>
      </c>
      <c r="I72" s="58">
        <v>7907.22</v>
      </c>
      <c r="J72" s="58">
        <v>15907.220000000001</v>
      </c>
      <c r="K72" s="58">
        <v>15907.220000000001</v>
      </c>
      <c r="L72" s="58">
        <v>23907.22</v>
      </c>
      <c r="M72" s="58">
        <v>23907.58</v>
      </c>
      <c r="N72" s="58">
        <v>27907.22</v>
      </c>
      <c r="O72" s="40">
        <v>28000</v>
      </c>
      <c r="P72" s="31">
        <f t="shared" si="2"/>
        <v>-92.779999999998836</v>
      </c>
      <c r="Q72" s="32">
        <f t="shared" ref="Q72:Q86" si="3">N72/O72</f>
        <v>0.99668642857142864</v>
      </c>
      <c r="R72" s="48"/>
    </row>
    <row r="73" spans="1:18" x14ac:dyDescent="0.25">
      <c r="A73" s="112"/>
      <c r="B73" s="73" t="s">
        <v>159</v>
      </c>
      <c r="C73" s="38">
        <v>0</v>
      </c>
      <c r="D73" s="38"/>
      <c r="E73" s="38">
        <v>5376.23</v>
      </c>
      <c r="F73" s="38">
        <v>7907.22</v>
      </c>
      <c r="G73" s="38">
        <v>7907.22</v>
      </c>
      <c r="H73" s="38">
        <v>7907.22</v>
      </c>
      <c r="I73" s="38">
        <v>7907.22</v>
      </c>
      <c r="J73" s="38">
        <v>7907.22</v>
      </c>
      <c r="K73" s="38">
        <v>7907.22</v>
      </c>
      <c r="L73" s="38">
        <v>7907.22</v>
      </c>
      <c r="M73" s="38">
        <v>7907.22</v>
      </c>
      <c r="N73" s="38">
        <v>7907.22</v>
      </c>
      <c r="O73" s="35">
        <v>8000</v>
      </c>
      <c r="P73" s="31">
        <f t="shared" si="2"/>
        <v>-92.779999999999745</v>
      </c>
      <c r="Q73" s="32">
        <f t="shared" si="3"/>
        <v>0.98840250000000007</v>
      </c>
      <c r="R73" s="48"/>
    </row>
    <row r="74" spans="1:18" x14ac:dyDescent="0.25">
      <c r="A74" s="112"/>
      <c r="B74" s="73" t="s">
        <v>160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5">
        <v>0</v>
      </c>
      <c r="P74" s="31">
        <f t="shared" si="2"/>
        <v>0</v>
      </c>
      <c r="Q74" s="32"/>
      <c r="R74" s="48"/>
    </row>
    <row r="75" spans="1:18" x14ac:dyDescent="0.25">
      <c r="A75" s="112"/>
      <c r="B75" s="73" t="s">
        <v>161</v>
      </c>
      <c r="C75" s="38"/>
      <c r="D75" s="38"/>
      <c r="E75" s="38"/>
      <c r="F75" s="38"/>
      <c r="G75" s="38"/>
      <c r="H75" s="38"/>
      <c r="I75" s="38"/>
      <c r="J75" s="38">
        <v>8000</v>
      </c>
      <c r="K75" s="38">
        <v>8000</v>
      </c>
      <c r="L75" s="38">
        <v>16000</v>
      </c>
      <c r="M75" s="38">
        <v>16000.36</v>
      </c>
      <c r="N75" s="38">
        <v>20000</v>
      </c>
      <c r="O75" s="35">
        <v>20000</v>
      </c>
      <c r="P75" s="31">
        <f t="shared" si="2"/>
        <v>0</v>
      </c>
      <c r="Q75" s="32">
        <f t="shared" si="3"/>
        <v>1</v>
      </c>
      <c r="R75" s="48"/>
    </row>
    <row r="76" spans="1:18" x14ac:dyDescent="0.25">
      <c r="A76" s="28"/>
      <c r="B76" s="47" t="s">
        <v>162</v>
      </c>
      <c r="C76" s="30">
        <v>13102.160000000014</v>
      </c>
      <c r="D76" s="30">
        <v>18745.330000000002</v>
      </c>
      <c r="E76" s="30">
        <v>21871.069999999992</v>
      </c>
      <c r="F76" s="30">
        <v>18969.240000000049</v>
      </c>
      <c r="G76" s="30">
        <v>19287.219999999972</v>
      </c>
      <c r="H76" s="30">
        <v>15199.540000000037</v>
      </c>
      <c r="I76" s="30">
        <v>15255.6700000001</v>
      </c>
      <c r="J76" s="30">
        <v>14362.940000000002</v>
      </c>
      <c r="K76" s="30">
        <v>16289.160000000033</v>
      </c>
      <c r="L76" s="30">
        <v>10412.070000000065</v>
      </c>
      <c r="M76" s="30">
        <v>9171.9099999999744</v>
      </c>
      <c r="N76" s="30">
        <v>-78225.349999999977</v>
      </c>
      <c r="O76" s="40">
        <v>-83863.473619260243</v>
      </c>
      <c r="P76" s="31">
        <f t="shared" si="2"/>
        <v>5638.1236192602664</v>
      </c>
      <c r="Q76" s="32">
        <f t="shared" si="3"/>
        <v>0.93277021120234871</v>
      </c>
      <c r="R76" s="48" t="s">
        <v>163</v>
      </c>
    </row>
    <row r="77" spans="1:18" x14ac:dyDescent="0.25">
      <c r="A77" s="28"/>
      <c r="B77" s="74" t="s">
        <v>164</v>
      </c>
      <c r="C77" s="30">
        <v>-13102.160000000014</v>
      </c>
      <c r="D77" s="30">
        <v>-18745.330000000002</v>
      </c>
      <c r="E77" s="30">
        <v>-21871.069999999992</v>
      </c>
      <c r="F77" s="30">
        <v>-18969.240000000049</v>
      </c>
      <c r="G77" s="30">
        <v>-19287.219999999972</v>
      </c>
      <c r="H77" s="30">
        <v>-15199.540000000037</v>
      </c>
      <c r="I77" s="30">
        <v>-15255.6700000001</v>
      </c>
      <c r="J77" s="30">
        <v>-14362.940000000002</v>
      </c>
      <c r="K77" s="30">
        <v>-16289.160000000033</v>
      </c>
      <c r="L77" s="30">
        <v>-10412.070000000065</v>
      </c>
      <c r="M77" s="30">
        <v>-9171.9099999999744</v>
      </c>
      <c r="N77" s="30">
        <v>78225.349999999977</v>
      </c>
      <c r="O77" s="39">
        <v>83863.473619260243</v>
      </c>
      <c r="P77" s="31">
        <f t="shared" si="2"/>
        <v>-5638.1236192602664</v>
      </c>
      <c r="Q77" s="32">
        <f t="shared" si="3"/>
        <v>0.93277021120234871</v>
      </c>
      <c r="R77" s="75" t="s">
        <v>165</v>
      </c>
    </row>
    <row r="78" spans="1:18" x14ac:dyDescent="0.25">
      <c r="A78" s="28"/>
      <c r="B78" s="34" t="s">
        <v>166</v>
      </c>
      <c r="C78" s="30">
        <v>-12150.340000000015</v>
      </c>
      <c r="D78" s="30">
        <v>-14206.530000000002</v>
      </c>
      <c r="E78" s="30">
        <v>-21188.919999999991</v>
      </c>
      <c r="F78" s="30">
        <v>-12978.840000000047</v>
      </c>
      <c r="G78" s="30">
        <v>-12303.819999999972</v>
      </c>
      <c r="H78" s="30">
        <v>-14039.230000000038</v>
      </c>
      <c r="I78" s="30">
        <v>-12981.280000000099</v>
      </c>
      <c r="J78" s="30">
        <v>-11817.36</v>
      </c>
      <c r="K78" s="30">
        <v>-11453.290000000034</v>
      </c>
      <c r="L78" s="30">
        <v>-1901.0400000000627</v>
      </c>
      <c r="M78" s="30">
        <v>557.81000000002314</v>
      </c>
      <c r="N78" s="30">
        <v>87764.729999999981</v>
      </c>
      <c r="O78" s="39">
        <v>90088.873619260237</v>
      </c>
      <c r="P78" s="31">
        <f t="shared" si="2"/>
        <v>-2324.1436192602559</v>
      </c>
      <c r="Q78" s="32">
        <f t="shared" si="3"/>
        <v>0.97420165747567555</v>
      </c>
      <c r="R78" s="36" t="s">
        <v>104</v>
      </c>
    </row>
    <row r="79" spans="1:18" x14ac:dyDescent="0.25">
      <c r="A79" s="76">
        <v>1</v>
      </c>
      <c r="B79" s="41" t="s">
        <v>167</v>
      </c>
      <c r="C79" s="38">
        <v>44.34</v>
      </c>
      <c r="D79" s="38">
        <v>55.38</v>
      </c>
      <c r="E79" s="38">
        <v>58.96</v>
      </c>
      <c r="F79" s="38">
        <v>97.83</v>
      </c>
      <c r="G79" s="38">
        <v>131.12</v>
      </c>
      <c r="H79" s="38">
        <v>133.15</v>
      </c>
      <c r="I79" s="38">
        <v>159.6</v>
      </c>
      <c r="J79" s="38">
        <v>160.97</v>
      </c>
      <c r="K79" s="38">
        <v>162.35</v>
      </c>
      <c r="L79" s="38">
        <v>165.3</v>
      </c>
      <c r="M79" s="38">
        <v>167.98</v>
      </c>
      <c r="N79" s="38">
        <v>191.23</v>
      </c>
      <c r="O79" s="35">
        <v>0</v>
      </c>
      <c r="P79" s="31">
        <f t="shared" si="2"/>
        <v>191.23</v>
      </c>
      <c r="Q79" s="32"/>
      <c r="R79" s="42" t="s">
        <v>168</v>
      </c>
    </row>
    <row r="80" spans="1:18" x14ac:dyDescent="0.25">
      <c r="A80" s="76">
        <v>2</v>
      </c>
      <c r="B80" s="41" t="s">
        <v>169</v>
      </c>
      <c r="C80" s="38">
        <v>2604.0899999999997</v>
      </c>
      <c r="D80" s="38">
        <v>-4985.82</v>
      </c>
      <c r="E80" s="38">
        <v>-1789.43</v>
      </c>
      <c r="F80" s="38">
        <v>-8709.8700000000008</v>
      </c>
      <c r="G80" s="38">
        <v>-7123.9299999999994</v>
      </c>
      <c r="H80" s="38">
        <v>-2894.85</v>
      </c>
      <c r="I80" s="38">
        <v>-4935.17</v>
      </c>
      <c r="J80" s="38">
        <v>-7018.4699999999993</v>
      </c>
      <c r="K80" s="38">
        <v>4046.9100000000003</v>
      </c>
      <c r="L80" s="38">
        <v>4062.81</v>
      </c>
      <c r="M80" s="38">
        <v>10214</v>
      </c>
      <c r="N80" s="38">
        <v>26156.329999999998</v>
      </c>
      <c r="O80" s="35">
        <v>33000</v>
      </c>
      <c r="P80" s="31">
        <f t="shared" si="2"/>
        <v>-6843.6700000000019</v>
      </c>
      <c r="Q80" s="32">
        <f t="shared" si="3"/>
        <v>0.7926160606060606</v>
      </c>
      <c r="R80" s="42" t="s">
        <v>170</v>
      </c>
    </row>
    <row r="81" spans="1:18" x14ac:dyDescent="0.25">
      <c r="A81" s="76">
        <v>3</v>
      </c>
      <c r="B81" s="41" t="s">
        <v>152</v>
      </c>
      <c r="C81" s="38">
        <v>-14798.770000000015</v>
      </c>
      <c r="D81" s="38">
        <v>-9276.0900000000038</v>
      </c>
      <c r="E81" s="38">
        <v>-19458.44999999999</v>
      </c>
      <c r="F81" s="38">
        <v>-4366.8000000000484</v>
      </c>
      <c r="G81" s="38">
        <v>-5311.009999999972</v>
      </c>
      <c r="H81" s="38">
        <v>-11277.530000000037</v>
      </c>
      <c r="I81" s="38">
        <v>-8205.7100000000992</v>
      </c>
      <c r="J81" s="38">
        <v>-4959.8600000000006</v>
      </c>
      <c r="K81" s="38">
        <v>-15662.550000000032</v>
      </c>
      <c r="L81" s="38">
        <v>-6129.1500000000615</v>
      </c>
      <c r="M81" s="38">
        <v>-9824.1699999999764</v>
      </c>
      <c r="N81" s="38">
        <v>61417.169999999969</v>
      </c>
      <c r="O81" s="35">
        <v>57088.023619260202</v>
      </c>
      <c r="P81" s="31">
        <f t="shared" si="2"/>
        <v>4329.1463807397668</v>
      </c>
      <c r="Q81" s="32">
        <f t="shared" si="3"/>
        <v>1.0758328298350692</v>
      </c>
      <c r="R81" s="42" t="s">
        <v>153</v>
      </c>
    </row>
    <row r="82" spans="1:18" x14ac:dyDescent="0.25">
      <c r="A82" s="28"/>
      <c r="B82" s="34" t="s">
        <v>171</v>
      </c>
      <c r="C82" s="30">
        <v>-951.81999999999994</v>
      </c>
      <c r="D82" s="30">
        <v>-4538.7999999999993</v>
      </c>
      <c r="E82" s="30">
        <v>-682.14999999999964</v>
      </c>
      <c r="F82" s="30">
        <v>-5990.4000000000005</v>
      </c>
      <c r="G82" s="30">
        <v>-6983.4</v>
      </c>
      <c r="H82" s="30">
        <v>-1160.3099999999995</v>
      </c>
      <c r="I82" s="30">
        <v>-2274.3900000000012</v>
      </c>
      <c r="J82" s="30">
        <v>-2545.5800000000017</v>
      </c>
      <c r="K82" s="30">
        <v>-4835.869999999999</v>
      </c>
      <c r="L82" s="30">
        <v>-8511.0300000000025</v>
      </c>
      <c r="M82" s="30">
        <v>-9729.7199999999975</v>
      </c>
      <c r="N82" s="30">
        <v>-9539.3799999999974</v>
      </c>
      <c r="O82" s="39">
        <v>-6225.4000000000015</v>
      </c>
      <c r="P82" s="31">
        <f t="shared" si="2"/>
        <v>-3313.9799999999959</v>
      </c>
      <c r="Q82" s="32">
        <f t="shared" si="3"/>
        <v>1.5323320589841609</v>
      </c>
      <c r="R82" s="36" t="s">
        <v>106</v>
      </c>
    </row>
    <row r="83" spans="1:18" x14ac:dyDescent="0.25">
      <c r="A83" s="76">
        <v>1</v>
      </c>
      <c r="B83" s="41" t="s">
        <v>172</v>
      </c>
      <c r="C83" s="38">
        <v>419.96</v>
      </c>
      <c r="D83" s="38">
        <v>2180.02</v>
      </c>
      <c r="E83" s="38">
        <v>3472.0600000000004</v>
      </c>
      <c r="F83" s="38">
        <v>3820.79</v>
      </c>
      <c r="G83" s="38">
        <v>5161.630000000001</v>
      </c>
      <c r="H83" s="38">
        <v>6462.48</v>
      </c>
      <c r="I83" s="38">
        <v>6885.59</v>
      </c>
      <c r="J83" s="38">
        <v>6894.6700000000019</v>
      </c>
      <c r="K83" s="38">
        <v>7354.93</v>
      </c>
      <c r="L83" s="38">
        <v>7892.3100000000013</v>
      </c>
      <c r="M83" s="38">
        <v>8259.0750000000007</v>
      </c>
      <c r="N83" s="38">
        <v>11140.45</v>
      </c>
      <c r="O83" s="35">
        <v>13829</v>
      </c>
      <c r="P83" s="31">
        <f t="shared" si="2"/>
        <v>-2688.5499999999993</v>
      </c>
      <c r="Q83" s="32">
        <f t="shared" si="3"/>
        <v>0.80558608720804115</v>
      </c>
      <c r="R83" s="42" t="s">
        <v>173</v>
      </c>
    </row>
    <row r="84" spans="1:18" x14ac:dyDescent="0.25">
      <c r="A84" s="76">
        <v>2</v>
      </c>
      <c r="B84" s="41" t="s">
        <v>174</v>
      </c>
      <c r="C84" s="38">
        <v>139.26</v>
      </c>
      <c r="D84" s="38">
        <v>-1738.04</v>
      </c>
      <c r="E84" s="38">
        <v>-1131.76</v>
      </c>
      <c r="F84" s="38">
        <v>-813.82</v>
      </c>
      <c r="G84" s="38">
        <v>-752.09</v>
      </c>
      <c r="H84" s="38">
        <v>-939.51</v>
      </c>
      <c r="I84" s="38">
        <v>-850.15</v>
      </c>
      <c r="J84" s="38">
        <v>-517.54</v>
      </c>
      <c r="K84" s="38">
        <v>-163.37</v>
      </c>
      <c r="L84" s="38">
        <v>-98.18</v>
      </c>
      <c r="M84" s="38">
        <v>313.94</v>
      </c>
      <c r="N84" s="38">
        <v>588.91</v>
      </c>
      <c r="O84" s="35"/>
      <c r="P84" s="31">
        <f t="shared" si="2"/>
        <v>588.91</v>
      </c>
      <c r="Q84" s="32"/>
      <c r="R84" s="42" t="s">
        <v>175</v>
      </c>
    </row>
    <row r="85" spans="1:18" x14ac:dyDescent="0.25">
      <c r="A85" s="76">
        <v>3</v>
      </c>
      <c r="B85" s="41" t="s">
        <v>176</v>
      </c>
      <c r="C85" s="38">
        <v>-1511.04</v>
      </c>
      <c r="D85" s="54">
        <v>-4980.78</v>
      </c>
      <c r="E85" s="38">
        <v>-8183.83</v>
      </c>
      <c r="F85" s="38">
        <v>-14445.15</v>
      </c>
      <c r="G85" s="38">
        <v>-17179.09</v>
      </c>
      <c r="H85" s="38">
        <v>-20589.28</v>
      </c>
      <c r="I85" s="38">
        <v>-22215.83</v>
      </c>
      <c r="J85" s="38">
        <v>-25759.33</v>
      </c>
      <c r="K85" s="38">
        <v>-28864.43</v>
      </c>
      <c r="L85" s="38">
        <v>-33142.160000000003</v>
      </c>
      <c r="M85" s="38">
        <v>-35419.629999999997</v>
      </c>
      <c r="N85" s="38">
        <v>-38385.74</v>
      </c>
      <c r="O85" s="35">
        <v>-39041.599999999999</v>
      </c>
      <c r="P85" s="31">
        <f t="shared" si="2"/>
        <v>655.86000000000058</v>
      </c>
      <c r="Q85" s="32">
        <f t="shared" si="3"/>
        <v>0.98320099586082532</v>
      </c>
      <c r="R85" s="42" t="s">
        <v>177</v>
      </c>
    </row>
    <row r="86" spans="1:18" x14ac:dyDescent="0.25">
      <c r="A86" s="77">
        <v>4</v>
      </c>
      <c r="B86" s="78" t="s">
        <v>178</v>
      </c>
      <c r="C86" s="79">
        <v>0</v>
      </c>
      <c r="D86" s="80">
        <v>0</v>
      </c>
      <c r="E86" s="79">
        <v>5161.38</v>
      </c>
      <c r="F86" s="79">
        <v>5447.78</v>
      </c>
      <c r="G86" s="79">
        <v>5786.15</v>
      </c>
      <c r="H86" s="79">
        <v>13906</v>
      </c>
      <c r="I86" s="79">
        <v>13906</v>
      </c>
      <c r="J86" s="79">
        <v>16836.62</v>
      </c>
      <c r="K86" s="79">
        <v>16837</v>
      </c>
      <c r="L86" s="79">
        <v>16837</v>
      </c>
      <c r="M86" s="79">
        <v>17116.895</v>
      </c>
      <c r="N86" s="79">
        <v>17117</v>
      </c>
      <c r="O86" s="82">
        <v>18987.199999999997</v>
      </c>
      <c r="P86" s="113">
        <f t="shared" si="2"/>
        <v>-1870.1999999999971</v>
      </c>
      <c r="Q86" s="81">
        <f t="shared" si="3"/>
        <v>0.90150206454874882</v>
      </c>
      <c r="R86" s="83" t="s">
        <v>179</v>
      </c>
    </row>
    <row r="87" spans="1:18" x14ac:dyDescent="0.25">
      <c r="A87" s="84"/>
      <c r="B87" s="72" t="s">
        <v>180</v>
      </c>
      <c r="C87" s="93"/>
      <c r="D87" s="93"/>
      <c r="E87" s="93"/>
      <c r="F87" s="93"/>
      <c r="G87" s="85"/>
      <c r="H87" s="86"/>
      <c r="I87" s="87"/>
      <c r="J87" s="88"/>
      <c r="K87" s="88"/>
      <c r="L87" s="88"/>
      <c r="M87" s="88"/>
      <c r="N87" s="86"/>
      <c r="O87" s="90"/>
      <c r="P87" s="90"/>
      <c r="Q87" s="90"/>
      <c r="R87" s="84"/>
    </row>
    <row r="88" spans="1:18" x14ac:dyDescent="0.25">
      <c r="A88" s="84"/>
      <c r="B88" s="72" t="s">
        <v>182</v>
      </c>
      <c r="C88" s="93"/>
      <c r="D88" s="93"/>
      <c r="E88" s="93"/>
      <c r="F88" s="93"/>
      <c r="G88" s="92"/>
      <c r="H88" s="86"/>
      <c r="I88" s="87"/>
      <c r="J88" s="88"/>
      <c r="K88" s="88"/>
      <c r="L88" s="88"/>
      <c r="M88" s="88"/>
      <c r="N88" s="86"/>
      <c r="O88" s="90"/>
      <c r="P88" s="90"/>
      <c r="Q88" s="90"/>
      <c r="R88" s="91"/>
    </row>
    <row r="89" spans="1:18" x14ac:dyDescent="0.25">
      <c r="A89" s="72"/>
      <c r="B89" s="72" t="s">
        <v>183</v>
      </c>
      <c r="C89" s="93"/>
      <c r="D89" s="93"/>
      <c r="E89" s="93"/>
      <c r="F89" s="93"/>
      <c r="G89" s="93"/>
      <c r="H89" s="94"/>
      <c r="I89" s="95"/>
      <c r="J89" s="96"/>
      <c r="K89" s="96"/>
      <c r="L89" s="96"/>
      <c r="M89" s="96"/>
      <c r="N89" s="94"/>
      <c r="O89" s="90"/>
      <c r="P89" s="90"/>
      <c r="Q89" s="90"/>
      <c r="R89" s="84"/>
    </row>
    <row r="90" spans="1:18" x14ac:dyDescent="0.25">
      <c r="A90" s="72"/>
      <c r="B90" s="72"/>
      <c r="C90" s="85"/>
      <c r="D90" s="85"/>
      <c r="E90" s="85"/>
      <c r="F90" s="85"/>
      <c r="G90" s="93"/>
      <c r="H90" s="94"/>
      <c r="I90" s="95"/>
      <c r="J90" s="96"/>
      <c r="K90" s="96"/>
      <c r="L90" s="96"/>
      <c r="M90" s="96"/>
      <c r="N90" s="94"/>
      <c r="O90" s="90"/>
      <c r="P90" s="90"/>
      <c r="Q90" s="90"/>
      <c r="R90" s="84"/>
    </row>
    <row r="91" spans="1:18" x14ac:dyDescent="0.25">
      <c r="A91" s="72"/>
      <c r="B91" s="97"/>
      <c r="C91" s="98"/>
      <c r="D91" s="98"/>
      <c r="E91" s="98"/>
      <c r="F91" s="98"/>
      <c r="G91" s="98"/>
      <c r="H91" s="99"/>
      <c r="I91" s="100"/>
      <c r="J91" s="96"/>
      <c r="K91" s="96"/>
      <c r="L91" s="96"/>
      <c r="M91" s="96"/>
      <c r="N91" s="94"/>
      <c r="O91" s="89"/>
      <c r="P91" s="89"/>
      <c r="Q91" s="89"/>
      <c r="R91" s="110"/>
    </row>
    <row r="92" spans="1:18" x14ac:dyDescent="0.25">
      <c r="A92" s="101"/>
      <c r="G92" s="102"/>
      <c r="H92" s="99"/>
      <c r="I92" s="100"/>
      <c r="J92" s="96"/>
      <c r="K92" s="96"/>
      <c r="L92" s="96"/>
      <c r="M92" s="96"/>
      <c r="N92" s="94" t="s">
        <v>181</v>
      </c>
      <c r="O92" s="89"/>
      <c r="P92" s="89"/>
      <c r="Q92" s="89"/>
      <c r="R92" s="111"/>
    </row>
    <row r="93" spans="1:18" x14ac:dyDescent="0.25">
      <c r="A93" s="103"/>
      <c r="G93" s="93"/>
      <c r="H93" s="99"/>
      <c r="I93" s="100"/>
      <c r="J93" s="96"/>
      <c r="K93" s="96"/>
      <c r="L93" s="96"/>
      <c r="M93" s="96"/>
      <c r="N93" s="94"/>
      <c r="O93" s="89"/>
      <c r="P93" s="89"/>
      <c r="Q93" s="89"/>
      <c r="R93" s="104"/>
    </row>
    <row r="94" spans="1:18" x14ac:dyDescent="0.25">
      <c r="A94" s="105"/>
      <c r="G94" s="93"/>
      <c r="H94" s="99"/>
      <c r="I94" s="100"/>
      <c r="J94" s="96"/>
      <c r="K94" s="96"/>
      <c r="L94" s="96"/>
      <c r="M94" s="96"/>
      <c r="N94" s="94"/>
      <c r="O94" s="89"/>
      <c r="P94" s="89"/>
      <c r="Q94" s="89"/>
      <c r="R94" s="106"/>
    </row>
    <row r="95" spans="1:18" x14ac:dyDescent="0.25">
      <c r="A95" s="107"/>
      <c r="G95" s="85"/>
      <c r="H95" s="88"/>
      <c r="I95" s="88"/>
      <c r="J95" s="88"/>
      <c r="K95" s="88"/>
      <c r="L95" s="88"/>
      <c r="M95" s="88"/>
      <c r="N95" s="88"/>
      <c r="O95" s="108"/>
      <c r="P95" s="108"/>
      <c r="Q95" s="108"/>
      <c r="R95" s="109"/>
    </row>
  </sheetData>
  <pageMargins left="0.7" right="0.7" top="0.75" bottom="0.75" header="0.3" footer="0.3"/>
  <pageSetup scale="3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cp:lastPrinted>2023-04-11T14:16:33Z</cp:lastPrinted>
  <dcterms:created xsi:type="dcterms:W3CDTF">2023-04-11T14:11:06Z</dcterms:created>
  <dcterms:modified xsi:type="dcterms:W3CDTF">2023-05-29T10:17:56Z</dcterms:modified>
</cp:coreProperties>
</file>