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Tab.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'Tab. 2'!$A$1:$C$3</definedName>
    <definedName name="_xlnm.Print_Area">#REF!</definedName>
    <definedName name="Print_Area_table10">#REF!</definedName>
    <definedName name="_xlnm.Print_Titles" localSheetId="0">'Tab. 2'!$1:$3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4525" concurrentCalc="0"/>
</workbook>
</file>

<file path=xl/calcChain.xml><?xml version="1.0" encoding="utf-8"?>
<calcChain xmlns="http://schemas.openxmlformats.org/spreadsheetml/2006/main">
  <c r="C15" i="1" l="1"/>
  <c r="C41" i="1"/>
  <c r="C63" i="1"/>
  <c r="C73" i="1"/>
  <c r="C75" i="1"/>
</calcChain>
</file>

<file path=xl/sharedStrings.xml><?xml version="1.0" encoding="utf-8"?>
<sst xmlns="http://schemas.openxmlformats.org/spreadsheetml/2006/main" count="76" uniqueCount="76">
  <si>
    <t>Kod
min</t>
  </si>
  <si>
    <t>Emertimi i Ministrisë / Institucionit Buxhetor</t>
  </si>
  <si>
    <t>Presidenca</t>
  </si>
  <si>
    <t>Kuvendi</t>
  </si>
  <si>
    <t>Kryeministria</t>
  </si>
  <si>
    <t>Ministria e Financave dhe Ekonomisë</t>
  </si>
  <si>
    <t xml:space="preserve">Ministria e Kulturës </t>
  </si>
  <si>
    <t>Ministria e Drejtësisë</t>
  </si>
  <si>
    <t xml:space="preserve">Ministria e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</si>
  <si>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</si>
  <si>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</si>
  <si>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</si>
  <si>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</si>
  <si>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</si>
  <si>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Turizmit dhe Mjedisit</t>
  </si>
  <si>
    <t>Agjensia Telegrafike Shqiptare</t>
  </si>
  <si>
    <t>Shkolla e Magjistraturës</t>
  </si>
  <si>
    <t>Qendra Kombëtare e Kinematografisë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</si>
  <si>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</si>
  <si>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</si>
  <si>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</si>
  <si>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</si>
  <si>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</si>
  <si>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</si>
  <si>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Komisioni i Prokurimit Publik</t>
  </si>
  <si>
    <t>Institucione të tjera Qeveritare</t>
  </si>
  <si>
    <t>Agjencia e Prokurimit Publik</t>
  </si>
  <si>
    <t>Inspektoriati Qendror</t>
  </si>
  <si>
    <t>Agjencia e Menaxhimit të Burimeve Ujore</t>
  </si>
  <si>
    <t>Agjencia e Zhvillimit te Territorit</t>
  </si>
  <si>
    <t xml:space="preserve">Agjensia Kombëtare e Shoqerisë së Informacionit </t>
  </si>
  <si>
    <t>Agjencia Ofrimit të Shërbimeve Publike (ADISA)</t>
  </si>
  <si>
    <t>Departamenti i Administratës Publike</t>
  </si>
  <si>
    <t>Shkolla Shqiptare e Administratës Publike</t>
  </si>
  <si>
    <t xml:space="preserve">Autoriteti Shtetëror Gjeohapsinor (ASIG) </t>
  </si>
  <si>
    <t>Komisioneri për të Drejtën e Informimit dhe Mbrojtjen e të Dhënave Personale</t>
  </si>
  <si>
    <t>Komisioneri për Mbrojtjen nga Diskriminimi</t>
  </si>
  <si>
    <t>Prokuroria e Përgjithshme</t>
  </si>
  <si>
    <t>Gjykata Kushtetuese</t>
  </si>
  <si>
    <t>Komisioni i Pavarur i Kualifikimit</t>
  </si>
  <si>
    <t>Komisioneri Publik</t>
  </si>
  <si>
    <t>Rezervë për institucione të qeverisjes qendrore</t>
  </si>
  <si>
    <t>Total numri i punonjësve</t>
  </si>
  <si>
    <t>Komiteti Shtetëror i Kulteve</t>
  </si>
  <si>
    <t>Këshilli i Lartë i Prokurorise</t>
  </si>
  <si>
    <t>Drejtoria Sigurimit të Informacionit Klasifikuar (DSIK)</t>
  </si>
  <si>
    <t>Komiteti për Pakicat Kombëtare</t>
  </si>
  <si>
    <t xml:space="preserve">Agjencia Kombetare e Planifikimit te Territorit </t>
  </si>
  <si>
    <t>Autoriteti Komb. Cert. ElektrKiber (ACESK)</t>
  </si>
  <si>
    <t>Sekretariati Teknik i KEK</t>
  </si>
  <si>
    <t>Avokatura e Shtetit</t>
  </si>
  <si>
    <t>Mbështetje për shoqërinë civile</t>
  </si>
  <si>
    <t>Instituti i Studimeve të Krimeve të Komunizmit</t>
  </si>
  <si>
    <t>Tab. 2</t>
  </si>
  <si>
    <t>Agjencia për Dialog dhe Bashkeqeverisje</t>
  </si>
  <si>
    <t>Ministria e Bujqësisë dhe Zhvillimit Rural</t>
  </si>
  <si>
    <t>Ministria e Infrastrukturës dhe Energjisë</t>
  </si>
  <si>
    <t>Ministria e Arsimit dhe Sportit</t>
  </si>
  <si>
    <t>Ministria e Shëndetësisë dhe Mbrojtjes Sociale</t>
  </si>
  <si>
    <t>Ministria për Evropën dhe Punët e Jashtme</t>
  </si>
  <si>
    <t>Këshilli i Lartë Gjyqësor</t>
  </si>
  <si>
    <t>SPAK/BKH</t>
  </si>
  <si>
    <t>Instituti i Statistikës</t>
  </si>
  <si>
    <t>Kolegji i Posaçëm i Apelimit</t>
  </si>
  <si>
    <t>Zyra e Inspektorit të Lartë të Drejtësisë</t>
  </si>
  <si>
    <t>Agjencia Autonome e Auditimit të Fondeve të BE</t>
  </si>
  <si>
    <t>Agjencia Kombëtare e Rinisë</t>
  </si>
  <si>
    <t>Agjencia Shtetërore e Programimit Strategjik dhe Koordinimit të Ndihmës</t>
  </si>
  <si>
    <t>Autoriteti për Informimin mbi Dokumentet e ish-Sigurimit të Shtetit</t>
  </si>
  <si>
    <t>Total punonjës buxhetore</t>
  </si>
  <si>
    <t>Numri i Punonjesve
viti 2024</t>
  </si>
  <si>
    <r>
      <t xml:space="preserve">Agjencinë Shtetërore për Mbështetjen dhe Zhvillimin e </t>
    </r>
    <r>
      <rPr>
        <i/>
        <sz val="14"/>
        <rFont val="Times New Roman"/>
        <family val="1"/>
      </rPr>
      <t xml:space="preserve">Startup-eve </t>
    </r>
  </si>
  <si>
    <t>Agjencia e Mbështetjes së Vetqeverisjes Vendore</t>
  </si>
  <si>
    <t>Qendra kunder Ekstremizmit dhe Radikalizmit</t>
  </si>
  <si>
    <t xml:space="preserve">Agjencia për Media dhe Informim </t>
  </si>
  <si>
    <t>Agjencia për Inovacion dhe Teknologji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</si>
</sst>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_(* #,##0_);_(* \(#,##0\);_(* &quot;-&quot;??_);_(@_)"/>
    <numFmt numFmtId="171" formatCode="_-* #,##0.00_-;\-* #,##0.00_-;_-* &quot;-&quot;??_-;_-@_-"/>
    <numFmt numFmtId="172" formatCode="_-* #,##0.00_L_e_k_-;\-* #,##0.00_L_e_k_-;_-* &quot;-&quot;??_L_e_k_-;_-@_-"/>
    <numFmt numFmtId="173" formatCode="#,##0.000"/>
    <numFmt numFmtId="174" formatCode="mmmm\ d\,\ yyyy"/>
    <numFmt numFmtId="175" formatCode="_([$€]* #,##0.00_);_([$€]* \(#,##0.00\);_([$€]* &quot;-&quot;??_);_(@_)"/>
    <numFmt numFmtId="176" formatCode="0.0%"/>
    <numFmt numFmtId="177" formatCode="#,##0\ &quot;Kč&quot;;\-#,##0\ &quot;Kč&quot;"/>
    <numFmt numFmtId="178" formatCode="_-* #,##0_-;\-* #,##0_-;_-* &quot;-&quot;_-;_-@_-"/>
    <numFmt numFmtId="179" formatCode="_-&quot;¢&quot;* #,##0_-;\-&quot;¢&quot;* #,##0_-;_-&quot;¢&quot;* &quot;-&quot;_-;_-@_-"/>
    <numFmt numFmtId="180" formatCode="_-&quot;¢&quot;* #,##0.00_-;\-&quot;¢&quot;* #,##0.00_-;_-&quot;¢&quot;* &quot;-&quot;??_-;_-@_-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#,##0.0____"/>
    <numFmt numFmtId="186" formatCode="General\ \ \ \ \ \ "/>
    <numFmt numFmtId="187" formatCode="0.0\ \ \ \ \ \ \ \ "/>
    <numFmt numFmtId="188" formatCode="mmmm\ yyyy"/>
    <numFmt numFmtId="189" formatCode="0.0"/>
    <numFmt numFmtId="190" formatCode="\$#,##0.00\ ;\(\$#,##0.00\)"/>
  </numFmts>
  <fonts count="49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"/>
      <family val="1"/>
    </font>
    <font>
      <sz val="11"/>
      <color indexed="8"/>
      <name val="Calibri"/>
      <family val="2"/>
    </font>
    <font>
      <sz val="9"/>
      <name val="Times"/>
      <family val="1"/>
    </font>
    <font>
      <sz val="8"/>
      <name val="Arial"/>
      <family val="2"/>
      <charset val="238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  <charset val="238"/>
    </font>
    <font>
      <sz val="10"/>
      <name val="CTimesRoman"/>
    </font>
    <font>
      <sz val="10"/>
      <name val="Times New Roman"/>
      <family val="1"/>
      <charset val="238"/>
    </font>
    <font>
      <sz val="10"/>
      <name val="Tms Rmn"/>
    </font>
    <font>
      <sz val="12"/>
      <name val="Tms Rmn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ms Rmn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  <font>
      <sz val="14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</borders>
  <cellStyleXfs count="172">
    <xf numFmtId="0" fontId="0" fillId="0" borderId="0"/>
    <xf numFmtId="0" fontId="1" fillId="0" borderId="0"/>
    <xf numFmtId="0" fontId="5" fillId="0" borderId="0"/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3" fontId="10" fillId="4" borderId="12" applyNumberFormat="0"/>
    <xf numFmtId="3" fontId="1" fillId="4" borderId="12" applyNumberFormat="0"/>
    <xf numFmtId="0" fontId="11" fillId="0" borderId="13" applyNumberFormat="0" applyFont="0" applyFill="0" applyAlignment="0" applyProtection="0"/>
    <xf numFmtId="0" fontId="12" fillId="0" borderId="0"/>
    <xf numFmtId="0" fontId="12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73" fontId="14" fillId="0" borderId="0">
      <alignment horizontal="right" vertical="top"/>
    </xf>
    <xf numFmtId="173" fontId="14" fillId="0" borderId="0">
      <alignment horizontal="right" vertical="top"/>
    </xf>
    <xf numFmtId="3" fontId="1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5" fontId="1" fillId="0" borderId="0" applyFill="0" applyBorder="0" applyAlignment="0" applyProtection="0"/>
    <xf numFmtId="174" fontId="1" fillId="0" borderId="0" applyFill="0" applyBorder="0" applyAlignment="0" applyProtection="0"/>
    <xf numFmtId="0" fontId="11" fillId="0" borderId="0" applyFont="0" applyFill="0" applyBorder="0" applyAlignment="0" applyProtection="0"/>
    <xf numFmtId="0" fontId="10" fillId="5" borderId="0" applyNumberFormat="0" applyBorder="0" applyProtection="0"/>
    <xf numFmtId="0" fontId="1" fillId="5" borderId="0" applyNumberFormat="0" applyBorder="0" applyProtection="0"/>
    <xf numFmtId="175" fontId="10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6" borderId="14" applyNumberFormat="0" applyFont="0" applyBorder="0" applyAlignment="0" applyProtection="0">
      <alignment horizontal="right"/>
    </xf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" fontId="1" fillId="0" borderId="0" applyFill="0" applyBorder="0" applyAlignment="0" applyProtection="0"/>
    <xf numFmtId="38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0" fillId="7" borderId="12" applyNumberFormat="0" applyBorder="0" applyProtection="0"/>
    <xf numFmtId="0" fontId="1" fillId="7" borderId="12" applyNumberFormat="0" applyBorder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0" fontId="15" fillId="3" borderId="15" applyNumberFormat="0" applyBorder="0" applyAlignment="0" applyProtection="0"/>
    <xf numFmtId="3" fontId="10" fillId="8" borderId="0" applyNumberFormat="0" applyBorder="0"/>
    <xf numFmtId="3" fontId="1" fillId="8" borderId="0" applyNumberFormat="0" applyBorder="0"/>
    <xf numFmtId="169" fontId="19" fillId="0" borderId="0"/>
    <xf numFmtId="177" fontId="11" fillId="0" borderId="0" applyFont="0" applyFill="0" applyBorder="0" applyAlignment="0" applyProtection="0"/>
    <xf numFmtId="178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0" fillId="9" borderId="12" applyNumberFormat="0"/>
    <xf numFmtId="0" fontId="1" fillId="9" borderId="12" applyNumberFormat="0"/>
    <xf numFmtId="3" fontId="10" fillId="10" borderId="12" applyNumberFormat="0" applyFont="0" applyAlignment="0"/>
    <xf numFmtId="3" fontId="1" fillId="10" borderId="12" applyNumberFormat="0" applyFont="0" applyAlignment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>
      <alignment vertical="top"/>
    </xf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top"/>
    </xf>
    <xf numFmtId="0" fontId="25" fillId="0" borderId="0"/>
    <xf numFmtId="181" fontId="26" fillId="0" borderId="0" applyFill="0" applyBorder="0" applyAlignment="0" applyProtection="0">
      <alignment horizontal="right"/>
    </xf>
    <xf numFmtId="0" fontId="1" fillId="0" borderId="0"/>
    <xf numFmtId="0" fontId="10" fillId="11" borderId="12" applyNumberFormat="0" applyFont="0" applyAlignment="0" applyProtection="0"/>
    <xf numFmtId="40" fontId="6" fillId="3" borderId="0">
      <alignment horizontal="right"/>
    </xf>
    <xf numFmtId="10" fontId="10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2" fontId="11" fillId="0" borderId="0" applyFont="0" applyFill="0" applyBorder="0" applyAlignment="0" applyProtection="0"/>
    <xf numFmtId="185" fontId="26" fillId="0" borderId="0" applyFill="0" applyBorder="0" applyAlignment="0">
      <alignment horizontal="centerContinuous"/>
    </xf>
    <xf numFmtId="3" fontId="10" fillId="12" borderId="12" applyNumberFormat="0"/>
    <xf numFmtId="3" fontId="1" fillId="12" borderId="12" applyNumberFormat="0"/>
    <xf numFmtId="0" fontId="9" fillId="0" borderId="0"/>
    <xf numFmtId="0" fontId="27" fillId="0" borderId="0"/>
    <xf numFmtId="0" fontId="7" fillId="0" borderId="0">
      <alignment vertical="top"/>
    </xf>
    <xf numFmtId="0" fontId="10" fillId="0" borderId="0" applyNumberFormat="0"/>
    <xf numFmtId="0" fontId="1" fillId="0" borderId="0" applyNumberFormat="0"/>
    <xf numFmtId="0" fontId="1" fillId="0" borderId="16" applyNumberFormat="0" applyFill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9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8" fillId="0" borderId="0" applyNumberFormat="0" applyFont="0" applyFill="0" applyBorder="0" applyAlignment="0" applyProtection="0">
      <alignment horizontal="left" vertical="top"/>
    </xf>
    <xf numFmtId="0" fontId="26" fillId="0" borderId="0"/>
    <xf numFmtId="0" fontId="30" fillId="0" borderId="0">
      <alignment horizontal="left" wrapText="1"/>
    </xf>
    <xf numFmtId="0" fontId="31" fillId="0" borderId="17" applyNumberFormat="0" applyFont="0" applyFill="0" applyBorder="0" applyAlignment="0" applyProtection="0">
      <alignment horizontal="center" wrapText="1"/>
    </xf>
    <xf numFmtId="186" fontId="9" fillId="0" borderId="0" applyNumberFormat="0" applyFont="0" applyFill="0" applyBorder="0" applyAlignment="0" applyProtection="0">
      <alignment horizontal="right"/>
    </xf>
    <xf numFmtId="0" fontId="31" fillId="0" borderId="0" applyNumberFormat="0" applyFont="0" applyFill="0" applyBorder="0" applyAlignment="0" applyProtection="0">
      <alignment horizontal="left" indent="1"/>
    </xf>
    <xf numFmtId="187" fontId="31" fillId="0" borderId="0" applyNumberFormat="0" applyFont="0" applyFill="0" applyBorder="0" applyAlignment="0" applyProtection="0"/>
    <xf numFmtId="0" fontId="26" fillId="0" borderId="17" applyNumberFormat="0" applyFont="0" applyFill="0" applyAlignment="0" applyProtection="0">
      <alignment horizontal="center"/>
    </xf>
    <xf numFmtId="0" fontId="26" fillId="0" borderId="0" applyNumberFormat="0" applyFont="0" applyFill="0" applyBorder="0" applyAlignment="0" applyProtection="0">
      <alignment horizontal="left" wrapText="1" indent="1"/>
    </xf>
    <xf numFmtId="0" fontId="31" fillId="0" borderId="0" applyNumberFormat="0" applyFont="0" applyFill="0" applyBorder="0" applyAlignment="0" applyProtection="0">
      <alignment horizontal="left" indent="1"/>
    </xf>
    <xf numFmtId="0" fontId="26" fillId="0" borderId="0" applyNumberFormat="0" applyFont="0" applyFill="0" applyBorder="0" applyAlignment="0" applyProtection="0">
      <alignment horizontal="left" wrapText="1" indent="2"/>
    </xf>
    <xf numFmtId="188" fontId="26" fillId="0" borderId="0">
      <alignment horizontal="right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9" fontId="34" fillId="0" borderId="0">
      <alignment horizontal="right"/>
    </xf>
    <xf numFmtId="0" fontId="35" fillId="0" borderId="0" applyProtection="0"/>
    <xf numFmtId="190" fontId="35" fillId="0" borderId="0" applyProtection="0"/>
    <xf numFmtId="0" fontId="36" fillId="0" borderId="0" applyProtection="0"/>
    <xf numFmtId="0" fontId="37" fillId="0" borderId="0" applyProtection="0"/>
    <xf numFmtId="0" fontId="35" fillId="0" borderId="18" applyProtection="0"/>
    <xf numFmtId="0" fontId="35" fillId="0" borderId="0"/>
    <xf numFmtId="10" fontId="35" fillId="0" borderId="0" applyProtection="0"/>
    <xf numFmtId="0" fontId="35" fillId="0" borderId="0"/>
    <xf numFmtId="2" fontId="35" fillId="0" borderId="0" applyProtection="0"/>
    <xf numFmtId="4" fontId="35" fillId="0" borderId="0" applyProtection="0"/>
  </cellStyleXfs>
  <cellXfs count="61">
    <xf numFmtId="0" fontId="0" fillId="0" borderId="0" xfId="0"/>
    <xf numFmtId="0" fontId="1" fillId="0" borderId="0" xfId="1" applyFont="1" applyFill="1"/>
    <xf numFmtId="0" fontId="2" fillId="2" borderId="0" xfId="1" applyFont="1" applyFill="1"/>
    <xf numFmtId="0" fontId="1" fillId="3" borderId="0" xfId="0" applyFont="1" applyFill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1" fillId="0" borderId="0" xfId="0" applyFont="1" applyFill="1"/>
    <xf numFmtId="3" fontId="41" fillId="2" borderId="4" xfId="2" applyNumberFormat="1" applyFont="1" applyFill="1" applyBorder="1" applyAlignment="1">
      <alignment horizontal="center" wrapText="1"/>
    </xf>
    <xf numFmtId="3" fontId="41" fillId="2" borderId="6" xfId="2" applyNumberFormat="1" applyFont="1" applyFill="1" applyBorder="1" applyAlignment="1">
      <alignment horizontal="center" wrapText="1"/>
    </xf>
    <xf numFmtId="3" fontId="41" fillId="2" borderId="8" xfId="2" applyNumberFormat="1" applyFont="1" applyFill="1" applyBorder="1" applyAlignment="1">
      <alignment horizontal="center" wrapText="1"/>
    </xf>
    <xf numFmtId="3" fontId="39" fillId="2" borderId="8" xfId="2" applyNumberFormat="1" applyFont="1" applyFill="1" applyBorder="1" applyAlignment="1">
      <alignment horizontal="center" vertical="center" wrapText="1"/>
    </xf>
    <xf numFmtId="3" fontId="41" fillId="2" borderId="9" xfId="2" applyNumberFormat="1" applyFont="1" applyFill="1" applyBorder="1" applyAlignment="1">
      <alignment horizontal="center" wrapText="1"/>
    </xf>
    <xf numFmtId="3" fontId="34" fillId="2" borderId="9" xfId="2" applyNumberFormat="1" applyFont="1" applyFill="1" applyBorder="1" applyAlignment="1">
      <alignment horizontal="center" wrapText="1"/>
    </xf>
    <xf numFmtId="3" fontId="41" fillId="2" borderId="5" xfId="2" applyNumberFormat="1" applyFont="1" applyFill="1" applyBorder="1" applyAlignment="1">
      <alignment horizontal="center" wrapText="1"/>
    </xf>
    <xf numFmtId="3" fontId="41" fillId="2" borderId="7" xfId="2" applyNumberFormat="1" applyFont="1" applyFill="1" applyBorder="1" applyAlignment="1">
      <alignment horizontal="center" wrapText="1"/>
    </xf>
    <xf numFmtId="3" fontId="39" fillId="2" borderId="9" xfId="2" applyNumberFormat="1" applyFont="1" applyFill="1" applyBorder="1" applyAlignment="1">
      <alignment horizontal="left" wrapText="1"/>
    </xf>
    <xf numFmtId="3" fontId="41" fillId="2" borderId="9" xfId="2" applyNumberFormat="1" applyFont="1" applyFill="1" applyBorder="1" applyAlignment="1">
      <alignment horizontal="center" vertical="center" wrapText="1"/>
    </xf>
    <xf numFmtId="3" fontId="39" fillId="2" borderId="6" xfId="2" applyNumberFormat="1" applyFont="1" applyFill="1" applyBorder="1" applyAlignment="1">
      <alignment horizontal="left" wrapText="1"/>
    </xf>
    <xf numFmtId="3" fontId="38" fillId="2" borderId="10" xfId="2" applyNumberFormat="1" applyFont="1" applyFill="1" applyBorder="1" applyAlignment="1">
      <alignment horizontal="left" wrapText="1"/>
    </xf>
    <xf numFmtId="3" fontId="38" fillId="2" borderId="9" xfId="2" applyNumberFormat="1" applyFont="1" applyFill="1" applyBorder="1" applyAlignment="1">
      <alignment horizontal="left" wrapText="1"/>
    </xf>
    <xf numFmtId="3" fontId="38" fillId="2" borderId="4" xfId="2" applyNumberFormat="1" applyFont="1" applyFill="1" applyBorder="1" applyAlignment="1">
      <alignment horizontal="left" wrapText="1"/>
    </xf>
    <xf numFmtId="3" fontId="38" fillId="2" borderId="6" xfId="2" applyNumberFormat="1" applyFont="1" applyFill="1" applyBorder="1" applyAlignment="1">
      <alignment horizontal="left" wrapText="1"/>
    </xf>
    <xf numFmtId="3" fontId="39" fillId="2" borderId="20" xfId="2" applyNumberFormat="1" applyFont="1" applyFill="1" applyBorder="1" applyAlignment="1">
      <alignment horizontal="center" vertical="center" wrapText="1"/>
    </xf>
    <xf numFmtId="3" fontId="39" fillId="2" borderId="25" xfId="2" applyNumberFormat="1" applyFont="1" applyFill="1" applyBorder="1" applyAlignment="1">
      <alignment horizontal="left" wrapText="1"/>
    </xf>
    <xf numFmtId="3" fontId="39" fillId="2" borderId="26" xfId="2" applyNumberFormat="1" applyFont="1" applyFill="1" applyBorder="1" applyAlignment="1">
      <alignment horizontal="left" wrapText="1"/>
    </xf>
    <xf numFmtId="3" fontId="43" fillId="2" borderId="21" xfId="2" applyNumberFormat="1" applyFont="1" applyFill="1" applyBorder="1" applyAlignment="1">
      <alignment horizontal="center" wrapText="1"/>
    </xf>
    <xf numFmtId="3" fontId="40" fillId="2" borderId="27" xfId="2" applyNumberFormat="1" applyFont="1" applyFill="1" applyBorder="1" applyAlignment="1">
      <alignment horizontal="left" wrapText="1"/>
    </xf>
    <xf numFmtId="3" fontId="42" fillId="2" borderId="21" xfId="2" applyNumberFormat="1" applyFont="1" applyFill="1" applyBorder="1" applyAlignment="1">
      <alignment horizontal="center" wrapText="1"/>
    </xf>
    <xf numFmtId="3" fontId="44" fillId="2" borderId="22" xfId="2" applyNumberFormat="1" applyFont="1" applyFill="1" applyBorder="1" applyAlignment="1">
      <alignment horizontal="left" wrapText="1"/>
    </xf>
    <xf numFmtId="3" fontId="44" fillId="2" borderId="22" xfId="2" applyNumberFormat="1" applyFont="1" applyFill="1" applyBorder="1" applyAlignment="1">
      <alignment horizontal="center" vertical="center" wrapText="1"/>
    </xf>
    <xf numFmtId="3" fontId="44" fillId="2" borderId="7" xfId="2" applyNumberFormat="1" applyFont="1" applyFill="1" applyBorder="1" applyAlignment="1">
      <alignment horizontal="left" wrapText="1"/>
    </xf>
    <xf numFmtId="3" fontId="44" fillId="2" borderId="7" xfId="2" applyNumberFormat="1" applyFont="1" applyFill="1" applyBorder="1" applyAlignment="1">
      <alignment horizontal="center" vertical="center" wrapText="1"/>
    </xf>
    <xf numFmtId="3" fontId="44" fillId="2" borderId="8" xfId="2" applyNumberFormat="1" applyFont="1" applyFill="1" applyBorder="1" applyAlignment="1">
      <alignment horizontal="left" wrapText="1"/>
    </xf>
    <xf numFmtId="3" fontId="44" fillId="2" borderId="8" xfId="2" applyNumberFormat="1" applyFont="1" applyFill="1" applyBorder="1" applyAlignment="1">
      <alignment horizontal="center" vertical="center" wrapText="1"/>
    </xf>
    <xf numFmtId="3" fontId="45" fillId="2" borderId="8" xfId="2" applyNumberFormat="1" applyFont="1" applyFill="1" applyBorder="1" applyAlignment="1">
      <alignment horizontal="left" wrapText="1"/>
    </xf>
    <xf numFmtId="3" fontId="45" fillId="2" borderId="8" xfId="2" applyNumberFormat="1" applyFont="1" applyFill="1" applyBorder="1" applyAlignment="1">
      <alignment horizontal="center" vertical="center" wrapText="1"/>
    </xf>
    <xf numFmtId="3" fontId="44" fillId="2" borderId="11" xfId="2" applyNumberFormat="1" applyFont="1" applyFill="1" applyBorder="1" applyAlignment="1">
      <alignment horizontal="left" wrapText="1"/>
    </xf>
    <xf numFmtId="3" fontId="44" fillId="2" borderId="9" xfId="2" applyNumberFormat="1" applyFont="1" applyFill="1" applyBorder="1" applyAlignment="1">
      <alignment horizontal="left" wrapText="1"/>
    </xf>
    <xf numFmtId="3" fontId="44" fillId="2" borderId="6" xfId="2" applyNumberFormat="1" applyFont="1" applyFill="1" applyBorder="1" applyAlignment="1">
      <alignment horizontal="left" wrapText="1"/>
    </xf>
    <xf numFmtId="3" fontId="46" fillId="2" borderId="23" xfId="2" applyNumberFormat="1" applyFont="1" applyFill="1" applyBorder="1" applyAlignment="1">
      <alignment horizontal="center" wrapText="1"/>
    </xf>
    <xf numFmtId="3" fontId="38" fillId="2" borderId="24" xfId="2" applyNumberFormat="1" applyFont="1" applyFill="1" applyBorder="1" applyAlignment="1">
      <alignment horizontal="left" wrapText="1"/>
    </xf>
    <xf numFmtId="3" fontId="47" fillId="2" borderId="19" xfId="2" applyNumberFormat="1" applyFont="1" applyFill="1" applyBorder="1" applyAlignment="1">
      <alignment horizontal="center" wrapText="1"/>
    </xf>
    <xf numFmtId="3" fontId="46" fillId="2" borderId="28" xfId="2" applyNumberFormat="1" applyFont="1" applyFill="1" applyBorder="1" applyAlignment="1">
      <alignment horizontal="center" wrapText="1"/>
    </xf>
    <xf numFmtId="3" fontId="38" fillId="2" borderId="8" xfId="2" applyNumberFormat="1" applyFont="1" applyFill="1" applyBorder="1" applyAlignment="1">
      <alignment horizontal="center" vertical="center" wrapText="1"/>
    </xf>
    <xf numFmtId="3" fontId="46" fillId="2" borderId="29" xfId="2" applyNumberFormat="1" applyFont="1" applyFill="1" applyBorder="1" applyAlignment="1">
      <alignment horizontal="center" wrapText="1"/>
    </xf>
    <xf numFmtId="3" fontId="38" fillId="2" borderId="7" xfId="2" applyNumberFormat="1" applyFont="1" applyFill="1" applyBorder="1" applyAlignment="1">
      <alignment horizontal="center" vertical="center" wrapText="1"/>
    </xf>
    <xf numFmtId="3" fontId="46" fillId="2" borderId="30" xfId="2" applyNumberFormat="1" applyFont="1" applyFill="1" applyBorder="1" applyAlignment="1">
      <alignment horizontal="center" wrapText="1"/>
    </xf>
    <xf numFmtId="3" fontId="38" fillId="2" borderId="26" xfId="2" applyNumberFormat="1" applyFont="1" applyFill="1" applyBorder="1" applyAlignment="1">
      <alignment horizontal="left" wrapText="1"/>
    </xf>
    <xf numFmtId="3" fontId="38" fillId="2" borderId="20" xfId="2" applyNumberFormat="1" applyFont="1" applyFill="1" applyBorder="1" applyAlignment="1">
      <alignment horizontal="center" vertical="center" wrapText="1"/>
    </xf>
    <xf numFmtId="3" fontId="41" fillId="2" borderId="31" xfId="2" applyNumberFormat="1" applyFont="1" applyFill="1" applyBorder="1" applyAlignment="1">
      <alignment horizontal="center" wrapText="1"/>
    </xf>
    <xf numFmtId="3" fontId="41" fillId="2" borderId="32" xfId="2" applyNumberFormat="1" applyFont="1" applyFill="1" applyBorder="1" applyAlignment="1">
      <alignment horizontal="center" vertical="center" wrapText="1"/>
    </xf>
    <xf numFmtId="3" fontId="41" fillId="2" borderId="32" xfId="2" applyNumberFormat="1" applyFont="1" applyFill="1" applyBorder="1" applyAlignment="1">
      <alignment horizontal="center" wrapText="1"/>
    </xf>
    <xf numFmtId="3" fontId="41" fillId="2" borderId="33" xfId="2" applyNumberFormat="1" applyFont="1" applyFill="1" applyBorder="1" applyAlignment="1">
      <alignment horizontal="center" wrapText="1"/>
    </xf>
    <xf numFmtId="3" fontId="41" fillId="2" borderId="34" xfId="2" applyNumberFormat="1" applyFont="1" applyFill="1" applyBorder="1" applyAlignment="1">
      <alignment horizontal="center" wrapText="1"/>
    </xf>
    <xf numFmtId="3" fontId="43" fillId="2" borderId="35" xfId="2" applyNumberFormat="1" applyFont="1" applyFill="1" applyBorder="1" applyAlignment="1">
      <alignment horizontal="center" wrapText="1"/>
    </xf>
    <xf numFmtId="3" fontId="43" fillId="2" borderId="36" xfId="2" applyNumberFormat="1" applyFont="1" applyFill="1" applyBorder="1" applyAlignment="1">
      <alignment horizontal="center" wrapText="1"/>
    </xf>
    <xf numFmtId="3" fontId="38" fillId="2" borderId="37" xfId="2" applyNumberFormat="1" applyFont="1" applyFill="1" applyBorder="1" applyAlignment="1">
      <alignment horizontal="left" wrapText="1"/>
    </xf>
    <xf numFmtId="0" fontId="34" fillId="3" borderId="38" xfId="0" applyFont="1" applyFill="1" applyBorder="1" applyAlignment="1">
      <alignment horizontal="center"/>
    </xf>
    <xf numFmtId="3" fontId="40" fillId="2" borderId="21" xfId="2" applyNumberFormat="1" applyFont="1" applyFill="1" applyBorder="1" applyAlignment="1">
      <alignment horizontal="left" wrapText="1"/>
    </xf>
  </cellXfs>
  <cellStyles count="172">
    <cellStyle name="_ALB content sheet" xfId="3"/>
    <cellStyle name="_ALB content sheet_Projekt_Buxhet_2012" xfId="4"/>
    <cellStyle name="_ALB_StructPC tables" xfId="5"/>
    <cellStyle name="_Output to team May 12 2008 10pm" xfId="6"/>
    <cellStyle name="_PC Table Summary fror Gramoz May 13 2008" xfId="7"/>
    <cellStyle name="1 indent" xfId="8"/>
    <cellStyle name="2 indents" xfId="9"/>
    <cellStyle name="3 indents" xfId="10"/>
    <cellStyle name="4 indents" xfId="11"/>
    <cellStyle name="5 indents" xfId="12"/>
    <cellStyle name="BoA" xfId="13"/>
    <cellStyle name="BoA 2" xfId="14"/>
    <cellStyle name="Celkem" xfId="15"/>
    <cellStyle name="Comma  - Style1" xfId="16"/>
    <cellStyle name="Comma  - Style1 2" xfId="17"/>
    <cellStyle name="Comma 10" xfId="18"/>
    <cellStyle name="Comma 11" xfId="19"/>
    <cellStyle name="Comma 12" xfId="20"/>
    <cellStyle name="Comma 13" xfId="21"/>
    <cellStyle name="Comma 2" xfId="22"/>
    <cellStyle name="Comma 2 2" xfId="23"/>
    <cellStyle name="Comma 2 3" xfId="24"/>
    <cellStyle name="Comma 2 3 2" xfId="25"/>
    <cellStyle name="Comma 2 3 3" xfId="26"/>
    <cellStyle name="Comma 3" xfId="27"/>
    <cellStyle name="Comma 4" xfId="28"/>
    <cellStyle name="Comma 4 2" xfId="29"/>
    <cellStyle name="Comma 4 3" xfId="30"/>
    <cellStyle name="Comma 5" xfId="31"/>
    <cellStyle name="Comma 6" xfId="32"/>
    <cellStyle name="Comma 7" xfId="33"/>
    <cellStyle name="Comma 8" xfId="34"/>
    <cellStyle name="Comma 9" xfId="35"/>
    <cellStyle name="Comma(3)" xfId="36"/>
    <cellStyle name="Comma(3) 2" xfId="37"/>
    <cellStyle name="Comma0" xfId="38"/>
    <cellStyle name="Curren - Style3" xfId="39"/>
    <cellStyle name="Curren - Style3 2" xfId="40"/>
    <cellStyle name="Curren - Style4" xfId="41"/>
    <cellStyle name="Curren - Style4 2" xfId="42"/>
    <cellStyle name="Currency0" xfId="43"/>
    <cellStyle name="Date" xfId="44"/>
    <cellStyle name="Datum" xfId="45"/>
    <cellStyle name="Defl/Infl" xfId="46"/>
    <cellStyle name="Defl/Infl 2" xfId="47"/>
    <cellStyle name="Euro" xfId="48"/>
    <cellStyle name="Euro 2" xfId="49"/>
    <cellStyle name="Exogenous" xfId="50"/>
    <cellStyle name="Finanční0" xfId="51"/>
    <cellStyle name="Finanèní0" xfId="52"/>
    <cellStyle name="Fixed" xfId="53"/>
    <cellStyle name="Grey" xfId="54"/>
    <cellStyle name="Heading 1 2" xfId="55"/>
    <cellStyle name="Heading 2 2" xfId="56"/>
    <cellStyle name="Hipervínculo_IIF" xfId="57"/>
    <cellStyle name="IMF" xfId="58"/>
    <cellStyle name="IMF 2" xfId="59"/>
    <cellStyle name="imf-one decimal" xfId="60"/>
    <cellStyle name="imf-zero decimal" xfId="61"/>
    <cellStyle name="Input [yellow]" xfId="62"/>
    <cellStyle name="INSTAT" xfId="63"/>
    <cellStyle name="INSTAT 2" xfId="64"/>
    <cellStyle name="Label" xfId="65"/>
    <cellStyle name="Měna0" xfId="66"/>
    <cellStyle name="Millares [0]_BALPROGRAMA2001R" xfId="67"/>
    <cellStyle name="Millares_BALPROGRAMA2001R" xfId="68"/>
    <cellStyle name="Milliers [0]_Encours - Apr rééch" xfId="69"/>
    <cellStyle name="Milliers_Encours - Apr rééch" xfId="70"/>
    <cellStyle name="Mìna0" xfId="71"/>
    <cellStyle name="Model" xfId="72"/>
    <cellStyle name="Model 2" xfId="73"/>
    <cellStyle name="MoF" xfId="74"/>
    <cellStyle name="MoF 2" xfId="75"/>
    <cellStyle name="Moneda [0]_BALPROGRAMA2001R" xfId="76"/>
    <cellStyle name="Moneda_BALPROGRAMA2001R" xfId="77"/>
    <cellStyle name="Monétaire [0]_Encours - Apr rééch" xfId="78"/>
    <cellStyle name="Monétaire_Encours - Apr rééch" xfId="79"/>
    <cellStyle name="Normal" xfId="0" builtinId="0"/>
    <cellStyle name="Normal - Style1" xfId="80"/>
    <cellStyle name="Normal - Style2" xfId="81"/>
    <cellStyle name="Normal - Style5" xfId="82"/>
    <cellStyle name="Normal - Style5 2" xfId="83"/>
    <cellStyle name="Normal - Style6" xfId="84"/>
    <cellStyle name="Normal - Style6 2" xfId="85"/>
    <cellStyle name="Normal - Style7" xfId="86"/>
    <cellStyle name="Normal - Style7 2" xfId="87"/>
    <cellStyle name="Normal - Style8" xfId="88"/>
    <cellStyle name="Normal - Style8 2" xfId="89"/>
    <cellStyle name="Normal 10" xfId="90"/>
    <cellStyle name="Normal 10 2" xfId="91"/>
    <cellStyle name="Normal 11" xfId="92"/>
    <cellStyle name="Normal 12" xfId="93"/>
    <cellStyle name="Normal 13" xfId="1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 4" xfId="102"/>
    <cellStyle name="Normal 20" xfId="103"/>
    <cellStyle name="Normal 21" xfId="104"/>
    <cellStyle name="Normal 22" xfId="105"/>
    <cellStyle name="Normal 3" xfId="106"/>
    <cellStyle name="Normal 3 2" xfId="107"/>
    <cellStyle name="Normal 3 3" xfId="108"/>
    <cellStyle name="Normal 4" xfId="109"/>
    <cellStyle name="Normal 5" xfId="110"/>
    <cellStyle name="Normal 5 2" xfId="111"/>
    <cellStyle name="Normal 5 3" xfId="112"/>
    <cellStyle name="Normal 6" xfId="113"/>
    <cellStyle name="Normal 7" xfId="114"/>
    <cellStyle name="Normal 8" xfId="115"/>
    <cellStyle name="Normal 9" xfId="116"/>
    <cellStyle name="Normal Table" xfId="117"/>
    <cellStyle name="Normal_Sheet1" xfId="2"/>
    <cellStyle name="normálne__1_NDARJA  BUXHETIT Universiteteve _2007-2008 sipas Formulës.xls_Flori_PM" xfId="118"/>
    <cellStyle name="Note 2" xfId="119"/>
    <cellStyle name="Output Amounts" xfId="120"/>
    <cellStyle name="Percent [2]" xfId="121"/>
    <cellStyle name="Percent [2] 2" xfId="122"/>
    <cellStyle name="Percent 2" xfId="123"/>
    <cellStyle name="Percent 3" xfId="124"/>
    <cellStyle name="Percent 4" xfId="125"/>
    <cellStyle name="Percent 5" xfId="126"/>
    <cellStyle name="Percent 6" xfId="127"/>
    <cellStyle name="percentage difference" xfId="128"/>
    <cellStyle name="percentage difference one decimal" xfId="129"/>
    <cellStyle name="percentage difference zero decimal" xfId="130"/>
    <cellStyle name="Pevný" xfId="131"/>
    <cellStyle name="Presentation" xfId="132"/>
    <cellStyle name="Proj" xfId="133"/>
    <cellStyle name="Proj 2" xfId="134"/>
    <cellStyle name="Publication" xfId="135"/>
    <cellStyle name="STYL1 - Style1" xfId="136"/>
    <cellStyle name="Style 1" xfId="137"/>
    <cellStyle name="Text" xfId="138"/>
    <cellStyle name="Text 2" xfId="139"/>
    <cellStyle name="Total 2" xfId="140"/>
    <cellStyle name="WebAnchor1" xfId="141"/>
    <cellStyle name="WebAnchor2" xfId="142"/>
    <cellStyle name="WebAnchor3" xfId="143"/>
    <cellStyle name="WebAnchor4" xfId="144"/>
    <cellStyle name="WebAnchor5" xfId="145"/>
    <cellStyle name="WebAnchor6" xfId="146"/>
    <cellStyle name="WebAnchor7" xfId="147"/>
    <cellStyle name="Webexclude" xfId="148"/>
    <cellStyle name="WebFN" xfId="149"/>
    <cellStyle name="WebFN1" xfId="150"/>
    <cellStyle name="WebFN2" xfId="151"/>
    <cellStyle name="WebFN3" xfId="152"/>
    <cellStyle name="WebFN4" xfId="153"/>
    <cellStyle name="WebHR" xfId="154"/>
    <cellStyle name="WebIndent1" xfId="155"/>
    <cellStyle name="WebIndent1wFN3" xfId="156"/>
    <cellStyle name="WebIndent2" xfId="157"/>
    <cellStyle name="WebNoBR" xfId="158"/>
    <cellStyle name="Záhlaví 1" xfId="159"/>
    <cellStyle name="Záhlaví 2" xfId="160"/>
    <cellStyle name="zero" xfId="161"/>
    <cellStyle name="ДАТА" xfId="162"/>
    <cellStyle name="ДЕНЕЖНЫЙ_BOPENGC" xfId="163"/>
    <cellStyle name="ЗАГОЛОВОК1" xfId="164"/>
    <cellStyle name="ЗАГОЛОВОК2" xfId="165"/>
    <cellStyle name="ИТОГОВЫЙ" xfId="166"/>
    <cellStyle name="Обычный_BOPENGC" xfId="167"/>
    <cellStyle name="ПРОЦЕНТНЫЙ_BOPENGC" xfId="168"/>
    <cellStyle name="ТЕКСТ" xfId="169"/>
    <cellStyle name="ФИКСИРОВАННЫЙ" xfId="170"/>
    <cellStyle name="ФИНАНСОВЫЙ_BOPENGC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7">
          <cell r="G177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1"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4"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4"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7">
          <cell r="AA47">
            <v>47.862087591629631</v>
          </cell>
        </row>
        <row r="48">
          <cell r="C48" t="str">
            <v>Sources:  State Department and  Statistics; and Fund staff estimates.</v>
          </cell>
        </row>
        <row r="49">
          <cell r="C49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0">
          <cell r="C60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0">
          <cell r="AA90">
            <v>9.7200000000000006</v>
          </cell>
        </row>
        <row r="91">
          <cell r="C91" t="str">
            <v>Sources:  Georgian authorities; and Fund staff estimates.</v>
          </cell>
        </row>
        <row r="92">
          <cell r="C92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6"/>
  <sheetViews>
    <sheetView tabSelected="1" topLeftCell="A61" zoomScale="120" zoomScaleNormal="120" workbookViewId="0">
      <selection activeCell="H12" sqref="H12"/>
    </sheetView>
  </sheetViews>
  <sheetFormatPr defaultRowHeight="12.75"/>
  <cols>
    <col min="1" max="1" width="6.28515625" style="4" customWidth="1"/>
    <col min="2" max="2" width="60.28515625" style="8" customWidth="1"/>
    <col min="3" max="3" width="13.5703125" style="3" customWidth="1"/>
    <col min="4" max="8" width="8.85546875" style="3" customWidth="1"/>
    <col min="9" max="9" width="20.7109375" style="3" customWidth="1"/>
    <col min="10" max="17" width="8.85546875" style="3" customWidth="1"/>
    <col min="18" max="16384" width="9.140625" style="4"/>
  </cols>
  <sheetData>
    <row r="2" spans="1:17" ht="15.95" customHeight="1" thickBot="1">
      <c r="A2" s="1" t="s">
        <v>53</v>
      </c>
      <c r="B2" s="1"/>
      <c r="C2" s="2"/>
      <c r="N2" s="4"/>
      <c r="O2" s="4"/>
      <c r="P2" s="4"/>
      <c r="Q2" s="4"/>
    </row>
    <row r="3" spans="1:17" ht="39" thickTop="1">
      <c r="A3" s="5" t="s">
        <v>0</v>
      </c>
      <c r="B3" s="6" t="s">
        <v>1</v>
      </c>
      <c r="C3" s="7" t="s">
        <v>70</v>
      </c>
      <c r="N3" s="4"/>
      <c r="O3" s="4"/>
      <c r="P3" s="4"/>
      <c r="Q3" s="4"/>
    </row>
    <row r="4" spans="1:17" ht="18.75">
      <c r="A4" s="9">
        <v>1</v>
      </c>
      <c r="B4" s="30" t="s">
        <v>2</v>
      </c>
      <c r="C4" s="31">
        <v>93</v>
      </c>
      <c r="O4" s="4"/>
      <c r="P4" s="4"/>
      <c r="Q4" s="4"/>
    </row>
    <row r="5" spans="1:17" ht="18.75">
      <c r="A5" s="10">
        <v>2</v>
      </c>
      <c r="B5" s="32" t="s">
        <v>3</v>
      </c>
      <c r="C5" s="33">
        <v>453</v>
      </c>
      <c r="O5" s="4"/>
      <c r="P5" s="4"/>
      <c r="Q5" s="4"/>
    </row>
    <row r="6" spans="1:17" ht="18.75">
      <c r="A6" s="11">
        <v>3</v>
      </c>
      <c r="B6" s="34" t="s">
        <v>4</v>
      </c>
      <c r="C6" s="35">
        <v>203</v>
      </c>
      <c r="O6" s="4"/>
      <c r="P6" s="4"/>
      <c r="Q6" s="4"/>
    </row>
    <row r="7" spans="1:17" ht="18.75">
      <c r="A7" s="13">
        <v>5</v>
      </c>
      <c r="B7" s="34" t="s">
        <v>55</v>
      </c>
      <c r="C7" s="35">
        <v>2560</v>
      </c>
      <c r="O7" s="4"/>
      <c r="P7" s="4"/>
      <c r="Q7" s="4"/>
    </row>
    <row r="8" spans="1:17" ht="18.75">
      <c r="A8" s="13">
        <v>6</v>
      </c>
      <c r="B8" s="34" t="s">
        <v>56</v>
      </c>
      <c r="C8" s="35">
        <v>1168</v>
      </c>
      <c r="O8" s="4"/>
      <c r="P8" s="4"/>
      <c r="Q8" s="4"/>
    </row>
    <row r="9" spans="1:17" ht="18.75">
      <c r="A9" s="11">
        <v>10</v>
      </c>
      <c r="B9" s="34" t="s">
        <v>5</v>
      </c>
      <c r="C9" s="35">
        <v>6087</v>
      </c>
      <c r="O9" s="4"/>
      <c r="P9" s="4"/>
      <c r="Q9" s="4"/>
    </row>
    <row r="10" spans="1:17" ht="18.75">
      <c r="A10" s="13">
        <v>11</v>
      </c>
      <c r="B10" s="34" t="s">
        <v>57</v>
      </c>
      <c r="C10" s="35">
        <v>31000</v>
      </c>
      <c r="O10" s="4"/>
      <c r="P10" s="4"/>
      <c r="Q10" s="4"/>
    </row>
    <row r="11" spans="1:17" ht="18.75">
      <c r="A11" s="13">
        <v>12</v>
      </c>
      <c r="B11" s="34" t="s">
        <v>6</v>
      </c>
      <c r="C11" s="35">
        <v>1007</v>
      </c>
      <c r="O11" s="4"/>
      <c r="P11" s="4"/>
      <c r="Q11" s="4"/>
    </row>
    <row r="12" spans="1:17" ht="18.75">
      <c r="A12" s="13">
        <v>13</v>
      </c>
      <c r="B12" s="34" t="s">
        <v>58</v>
      </c>
      <c r="C12" s="35">
        <v>4334</v>
      </c>
      <c r="O12" s="4"/>
      <c r="P12" s="4"/>
      <c r="Q12" s="4"/>
    </row>
    <row r="13" spans="1:17" ht="18.75">
      <c r="A13" s="13">
        <v>14</v>
      </c>
      <c r="B13" s="34" t="s">
        <v>7</v>
      </c>
      <c r="C13" s="35">
        <v>5373</v>
      </c>
      <c r="O13" s="4"/>
      <c r="P13" s="4"/>
      <c r="Q13" s="4"/>
    </row>
    <row r="14" spans="1:17" ht="18.75">
      <c r="A14" s="13">
        <v>15</v>
      </c>
      <c r="B14" s="34" t="s">
        <v>59</v>
      </c>
      <c r="C14" s="35">
        <v>561</v>
      </c>
      <c r="O14" s="4"/>
      <c r="P14" s="4"/>
      <c r="Q14" s="4"/>
    </row>
    <row r="15" spans="1:17" ht="18.75">
      <c r="A15" s="13">
        <v>16</v>
      </c>
      <c r="B15" s="34" t="s">
        <v>8</v>
      </c>
      <c r="C15" s="35">
        <f>70+15187</f>
        <v>15257</v>
      </c>
      <c r="O15" s="4"/>
      <c r="P15" s="4"/>
      <c r="Q15" s="4"/>
    </row>
    <row r="16" spans="1:17" ht="18.75">
      <c r="A16" s="13">
        <v>17</v>
      </c>
      <c r="B16" s="34" t="s">
        <v>9</v>
      </c>
      <c r="C16" s="35">
        <v>8863</v>
      </c>
      <c r="O16" s="4"/>
      <c r="P16" s="4"/>
      <c r="Q16" s="4"/>
    </row>
    <row r="17" spans="1:17" ht="18.75">
      <c r="A17" s="13">
        <v>18</v>
      </c>
      <c r="B17" s="34" t="s">
        <v>10</v>
      </c>
      <c r="C17" s="35">
        <v>998</v>
      </c>
      <c r="O17" s="4"/>
      <c r="P17" s="4"/>
      <c r="Q17" s="4"/>
    </row>
    <row r="18" spans="1:17" ht="18.75">
      <c r="A18" s="13">
        <v>20</v>
      </c>
      <c r="B18" s="34" t="s">
        <v>11</v>
      </c>
      <c r="C18" s="35">
        <v>139</v>
      </c>
      <c r="O18" s="4"/>
      <c r="P18" s="4"/>
      <c r="Q18" s="4"/>
    </row>
    <row r="19" spans="1:17" ht="18.75">
      <c r="A19" s="13">
        <v>22</v>
      </c>
      <c r="B19" s="34" t="s">
        <v>12</v>
      </c>
      <c r="C19" s="35">
        <v>29</v>
      </c>
      <c r="O19" s="4"/>
      <c r="P19" s="4"/>
      <c r="Q19" s="4"/>
    </row>
    <row r="20" spans="1:17" ht="18.75">
      <c r="A20" s="14">
        <v>24</v>
      </c>
      <c r="B20" s="36" t="s">
        <v>13</v>
      </c>
      <c r="C20" s="37">
        <v>243</v>
      </c>
      <c r="O20" s="4"/>
      <c r="P20" s="4"/>
      <c r="Q20" s="4"/>
    </row>
    <row r="21" spans="1:17" ht="18.75">
      <c r="A21" s="13">
        <v>26</v>
      </c>
      <c r="B21" s="34" t="s">
        <v>14</v>
      </c>
      <c r="C21" s="35">
        <v>894</v>
      </c>
      <c r="O21" s="4"/>
      <c r="P21" s="4"/>
      <c r="Q21" s="4"/>
    </row>
    <row r="22" spans="1:17" ht="18.75">
      <c r="A22" s="11">
        <v>28</v>
      </c>
      <c r="B22" s="38" t="s">
        <v>37</v>
      </c>
      <c r="C22" s="35">
        <v>962</v>
      </c>
      <c r="O22" s="4"/>
      <c r="P22" s="4"/>
      <c r="Q22" s="4"/>
    </row>
    <row r="23" spans="1:17" ht="18.75">
      <c r="A23" s="11">
        <v>29</v>
      </c>
      <c r="B23" s="38" t="s">
        <v>60</v>
      </c>
      <c r="C23" s="35">
        <v>1759</v>
      </c>
      <c r="O23" s="4"/>
      <c r="P23" s="4"/>
      <c r="Q23" s="4"/>
    </row>
    <row r="24" spans="1:17" ht="18.75">
      <c r="A24" s="11">
        <v>30</v>
      </c>
      <c r="B24" s="34" t="s">
        <v>38</v>
      </c>
      <c r="C24" s="35">
        <v>62</v>
      </c>
      <c r="O24" s="4"/>
      <c r="P24" s="4"/>
      <c r="Q24" s="4"/>
    </row>
    <row r="25" spans="1:17" ht="18.75">
      <c r="A25" s="13">
        <v>31</v>
      </c>
      <c r="B25" s="34" t="s">
        <v>15</v>
      </c>
      <c r="C25" s="35">
        <v>40</v>
      </c>
      <c r="O25" s="4"/>
      <c r="P25" s="4"/>
      <c r="Q25" s="4"/>
    </row>
    <row r="26" spans="1:17" ht="18.75">
      <c r="A26" s="11">
        <v>35</v>
      </c>
      <c r="B26" s="38" t="s">
        <v>44</v>
      </c>
      <c r="C26" s="35">
        <v>72</v>
      </c>
      <c r="O26" s="4"/>
      <c r="P26" s="4"/>
      <c r="Q26" s="4"/>
    </row>
    <row r="27" spans="1:17" ht="18.75">
      <c r="A27" s="15">
        <v>41</v>
      </c>
      <c r="B27" s="32" t="s">
        <v>61</v>
      </c>
      <c r="C27" s="35">
        <v>271</v>
      </c>
      <c r="O27" s="4"/>
      <c r="P27" s="4"/>
      <c r="Q27" s="4"/>
    </row>
    <row r="28" spans="1:17" ht="18.75">
      <c r="A28" s="13">
        <v>50</v>
      </c>
      <c r="B28" s="34" t="s">
        <v>62</v>
      </c>
      <c r="C28" s="35">
        <v>236</v>
      </c>
      <c r="O28" s="4"/>
      <c r="P28" s="4"/>
      <c r="Q28" s="4"/>
    </row>
    <row r="29" spans="1:17" ht="18.75">
      <c r="A29" s="13">
        <v>55</v>
      </c>
      <c r="B29" s="34" t="s">
        <v>16</v>
      </c>
      <c r="C29" s="35">
        <v>41</v>
      </c>
      <c r="O29" s="4"/>
      <c r="P29" s="4"/>
      <c r="Q29" s="4"/>
    </row>
    <row r="30" spans="1:17" ht="18.75">
      <c r="A30" s="13">
        <v>57</v>
      </c>
      <c r="B30" s="34" t="s">
        <v>17</v>
      </c>
      <c r="C30" s="35">
        <v>9</v>
      </c>
      <c r="O30" s="4"/>
      <c r="P30" s="4"/>
      <c r="Q30" s="4"/>
    </row>
    <row r="31" spans="1:17" ht="18.75">
      <c r="A31" s="16">
        <v>63</v>
      </c>
      <c r="B31" s="34" t="s">
        <v>39</v>
      </c>
      <c r="C31" s="35">
        <v>76</v>
      </c>
      <c r="O31" s="4"/>
      <c r="P31" s="4"/>
      <c r="Q31" s="4"/>
    </row>
    <row r="32" spans="1:17" ht="18.75">
      <c r="A32" s="16">
        <v>63</v>
      </c>
      <c r="B32" s="34" t="s">
        <v>63</v>
      </c>
      <c r="C32" s="35">
        <v>57</v>
      </c>
      <c r="O32" s="4"/>
      <c r="P32" s="4"/>
      <c r="Q32" s="4"/>
    </row>
    <row r="33" spans="1:17" ht="18.75">
      <c r="A33" s="16">
        <v>63</v>
      </c>
      <c r="B33" s="34" t="s">
        <v>40</v>
      </c>
      <c r="C33" s="35">
        <v>30</v>
      </c>
      <c r="O33" s="4"/>
      <c r="P33" s="4"/>
      <c r="Q33" s="4"/>
    </row>
    <row r="34" spans="1:17" ht="18.75">
      <c r="A34" s="11">
        <v>63</v>
      </c>
      <c r="B34" s="34" t="s">
        <v>64</v>
      </c>
      <c r="C34" s="35">
        <v>101</v>
      </c>
      <c r="O34" s="4"/>
      <c r="P34" s="4"/>
      <c r="Q34" s="4"/>
    </row>
    <row r="35" spans="1:17" ht="18.75">
      <c r="A35" s="13">
        <v>66</v>
      </c>
      <c r="B35" s="39" t="s">
        <v>18</v>
      </c>
      <c r="C35" s="35">
        <v>59</v>
      </c>
      <c r="O35" s="4"/>
      <c r="P35" s="4"/>
      <c r="Q35" s="4"/>
    </row>
    <row r="36" spans="1:17" ht="18.75">
      <c r="A36" s="13">
        <v>67</v>
      </c>
      <c r="B36" s="39" t="s">
        <v>19</v>
      </c>
      <c r="C36" s="35">
        <v>37</v>
      </c>
      <c r="O36" s="4"/>
      <c r="P36" s="4"/>
      <c r="Q36" s="4"/>
    </row>
    <row r="37" spans="1:17" ht="18.75">
      <c r="A37" s="13">
        <v>73</v>
      </c>
      <c r="B37" s="39" t="s">
        <v>20</v>
      </c>
      <c r="C37" s="35">
        <v>95</v>
      </c>
      <c r="O37" s="4"/>
      <c r="P37" s="4"/>
      <c r="Q37" s="4"/>
    </row>
    <row r="38" spans="1:17" ht="37.5">
      <c r="A38" s="18">
        <v>76</v>
      </c>
      <c r="B38" s="39" t="s">
        <v>21</v>
      </c>
      <c r="C38" s="35">
        <v>73</v>
      </c>
      <c r="O38" s="4"/>
      <c r="P38" s="4"/>
      <c r="Q38" s="4"/>
    </row>
    <row r="39" spans="1:17" ht="18.75">
      <c r="A39" s="13">
        <v>77</v>
      </c>
      <c r="B39" s="39" t="s">
        <v>22</v>
      </c>
      <c r="C39" s="35">
        <v>49</v>
      </c>
      <c r="O39" s="4"/>
      <c r="P39" s="4"/>
      <c r="Q39" s="4"/>
    </row>
    <row r="40" spans="1:17" ht="19.5" thickBot="1">
      <c r="A40" s="10">
        <v>82</v>
      </c>
      <c r="B40" s="40" t="s">
        <v>23</v>
      </c>
      <c r="C40" s="33">
        <v>6</v>
      </c>
      <c r="O40" s="4"/>
      <c r="P40" s="4"/>
      <c r="Q40" s="4"/>
    </row>
    <row r="41" spans="1:17" ht="16.5" thickBot="1">
      <c r="A41" s="41">
        <v>87</v>
      </c>
      <c r="B41" s="42" t="s">
        <v>25</v>
      </c>
      <c r="C41" s="43">
        <f>SUM(C42:C66)</f>
        <v>1562</v>
      </c>
      <c r="O41" s="4"/>
      <c r="P41" s="4"/>
      <c r="Q41" s="4"/>
    </row>
    <row r="42" spans="1:17" ht="15.75">
      <c r="A42" s="44">
        <v>1</v>
      </c>
      <c r="B42" s="20" t="s">
        <v>45</v>
      </c>
      <c r="C42" s="45">
        <v>38</v>
      </c>
      <c r="O42" s="4"/>
      <c r="P42" s="4"/>
      <c r="Q42" s="4"/>
    </row>
    <row r="43" spans="1:17" ht="15.75">
      <c r="A43" s="46">
        <v>2</v>
      </c>
      <c r="B43" s="21" t="s">
        <v>26</v>
      </c>
      <c r="C43" s="45">
        <v>48</v>
      </c>
      <c r="O43" s="4"/>
      <c r="P43" s="4"/>
      <c r="Q43" s="4"/>
    </row>
    <row r="44" spans="1:17" ht="15.75">
      <c r="A44" s="44">
        <v>3</v>
      </c>
      <c r="B44" s="21" t="s">
        <v>46</v>
      </c>
      <c r="C44" s="45">
        <v>24</v>
      </c>
      <c r="O44" s="4"/>
      <c r="P44" s="4"/>
      <c r="Q44" s="4"/>
    </row>
    <row r="45" spans="1:17" ht="15.75">
      <c r="A45" s="46">
        <v>4</v>
      </c>
      <c r="B45" s="21" t="s">
        <v>27</v>
      </c>
      <c r="C45" s="45">
        <v>21</v>
      </c>
      <c r="O45" s="4"/>
      <c r="P45" s="4"/>
      <c r="Q45" s="4"/>
    </row>
    <row r="46" spans="1:17" ht="15.75">
      <c r="A46" s="44">
        <v>5</v>
      </c>
      <c r="B46" s="21" t="s">
        <v>28</v>
      </c>
      <c r="C46" s="45">
        <v>82</v>
      </c>
      <c r="O46" s="4"/>
      <c r="P46" s="4"/>
      <c r="Q46" s="4"/>
    </row>
    <row r="47" spans="1:17" ht="15.75">
      <c r="A47" s="46">
        <v>6</v>
      </c>
      <c r="B47" s="21" t="s">
        <v>54</v>
      </c>
      <c r="C47" s="45">
        <v>70</v>
      </c>
      <c r="O47" s="4"/>
      <c r="P47" s="4"/>
      <c r="Q47" s="4"/>
    </row>
    <row r="48" spans="1:17" ht="15.75">
      <c r="A48" s="44">
        <v>7</v>
      </c>
      <c r="B48" s="22" t="s">
        <v>29</v>
      </c>
      <c r="C48" s="45">
        <v>43</v>
      </c>
      <c r="O48" s="4"/>
      <c r="P48" s="4"/>
      <c r="Q48" s="4"/>
    </row>
    <row r="49" spans="1:17" ht="15.75">
      <c r="A49" s="46">
        <v>8</v>
      </c>
      <c r="B49" s="21" t="s">
        <v>47</v>
      </c>
      <c r="C49" s="45">
        <v>41</v>
      </c>
      <c r="O49" s="4"/>
      <c r="P49" s="4"/>
      <c r="Q49" s="4"/>
    </row>
    <row r="50" spans="1:17" ht="15.75">
      <c r="A50" s="44">
        <v>9</v>
      </c>
      <c r="B50" s="21" t="s">
        <v>65</v>
      </c>
      <c r="C50" s="45">
        <v>23</v>
      </c>
      <c r="O50" s="4"/>
      <c r="P50" s="4"/>
      <c r="Q50" s="4"/>
    </row>
    <row r="51" spans="1:17" ht="15.75">
      <c r="A51" s="46">
        <v>10</v>
      </c>
      <c r="B51" s="21" t="s">
        <v>30</v>
      </c>
      <c r="C51" s="45">
        <v>386</v>
      </c>
      <c r="O51" s="4"/>
      <c r="P51" s="4"/>
      <c r="Q51" s="4"/>
    </row>
    <row r="52" spans="1:17" ht="15.75">
      <c r="A52" s="44">
        <v>11</v>
      </c>
      <c r="B52" s="22" t="s">
        <v>31</v>
      </c>
      <c r="C52" s="45">
        <v>164</v>
      </c>
      <c r="O52" s="4"/>
      <c r="P52" s="4"/>
      <c r="Q52" s="4"/>
    </row>
    <row r="53" spans="1:17" ht="15.75">
      <c r="A53" s="46">
        <v>12</v>
      </c>
      <c r="B53" s="21" t="s">
        <v>43</v>
      </c>
      <c r="C53" s="45">
        <v>10</v>
      </c>
      <c r="O53" s="4"/>
      <c r="P53" s="4"/>
      <c r="Q53" s="4"/>
    </row>
    <row r="54" spans="1:17" ht="15.75">
      <c r="A54" s="44">
        <v>13</v>
      </c>
      <c r="B54" s="22" t="s">
        <v>32</v>
      </c>
      <c r="C54" s="45">
        <v>61</v>
      </c>
      <c r="O54" s="4"/>
      <c r="P54" s="4"/>
      <c r="Q54" s="4"/>
    </row>
    <row r="55" spans="1:17" ht="15.75">
      <c r="A55" s="46">
        <v>14</v>
      </c>
      <c r="B55" s="21" t="s">
        <v>33</v>
      </c>
      <c r="C55" s="45">
        <v>22</v>
      </c>
      <c r="O55" s="4"/>
      <c r="P55" s="4"/>
      <c r="Q55" s="4"/>
    </row>
    <row r="56" spans="1:17" ht="15.75">
      <c r="A56" s="44">
        <v>15</v>
      </c>
      <c r="B56" s="21" t="s">
        <v>48</v>
      </c>
      <c r="C56" s="45">
        <v>85</v>
      </c>
      <c r="O56" s="4"/>
      <c r="P56" s="4"/>
      <c r="Q56" s="4"/>
    </row>
    <row r="57" spans="1:17" ht="15.75">
      <c r="A57" s="46">
        <v>16</v>
      </c>
      <c r="B57" s="21" t="s">
        <v>49</v>
      </c>
      <c r="C57" s="45">
        <v>6</v>
      </c>
      <c r="O57" s="4"/>
      <c r="P57" s="4"/>
      <c r="Q57" s="4"/>
    </row>
    <row r="58" spans="1:17" ht="15.75">
      <c r="A58" s="44">
        <v>17</v>
      </c>
      <c r="B58" s="21" t="s">
        <v>34</v>
      </c>
      <c r="C58" s="45">
        <v>73</v>
      </c>
      <c r="O58" s="4"/>
      <c r="P58" s="4"/>
      <c r="Q58" s="4"/>
    </row>
    <row r="59" spans="1:17" ht="15.75">
      <c r="A59" s="46">
        <v>18</v>
      </c>
      <c r="B59" s="21" t="s">
        <v>50</v>
      </c>
      <c r="C59" s="45">
        <v>107</v>
      </c>
      <c r="O59" s="4"/>
      <c r="P59" s="4"/>
      <c r="Q59" s="4"/>
    </row>
    <row r="60" spans="1:17" ht="15.75">
      <c r="A60" s="44">
        <v>19</v>
      </c>
      <c r="B60" s="23" t="s">
        <v>66</v>
      </c>
      <c r="C60" s="45">
        <v>20</v>
      </c>
      <c r="O60" s="4"/>
      <c r="P60" s="4"/>
      <c r="Q60" s="4"/>
    </row>
    <row r="61" spans="1:17" ht="31.5">
      <c r="A61" s="46">
        <v>20</v>
      </c>
      <c r="B61" s="23" t="s">
        <v>67</v>
      </c>
      <c r="C61" s="45">
        <v>69</v>
      </c>
      <c r="O61" s="4"/>
      <c r="P61" s="4"/>
      <c r="Q61" s="4"/>
    </row>
    <row r="62" spans="1:17" ht="34.5">
      <c r="A62" s="44">
        <v>21</v>
      </c>
      <c r="B62" s="23" t="s">
        <v>71</v>
      </c>
      <c r="C62" s="45">
        <v>10</v>
      </c>
      <c r="O62" s="4"/>
      <c r="P62" s="4"/>
      <c r="Q62" s="4"/>
    </row>
    <row r="63" spans="1:17" ht="15.75">
      <c r="A63" s="46">
        <v>22</v>
      </c>
      <c r="B63" s="23" t="s">
        <v>72</v>
      </c>
      <c r="C63" s="47">
        <f>10+22</f>
        <v>32</v>
      </c>
      <c r="O63" s="4"/>
      <c r="P63" s="4"/>
      <c r="Q63" s="4"/>
    </row>
    <row r="64" spans="1:17" ht="15.75">
      <c r="A64" s="44">
        <v>23</v>
      </c>
      <c r="B64" s="23" t="s">
        <v>73</v>
      </c>
      <c r="C64" s="47">
        <v>8</v>
      </c>
      <c r="O64" s="4"/>
      <c r="P64" s="4"/>
      <c r="Q64" s="4"/>
    </row>
    <row r="65" spans="1:17" ht="15.75">
      <c r="A65" s="46">
        <v>24</v>
      </c>
      <c r="B65" s="23" t="s">
        <v>75</v>
      </c>
      <c r="C65" s="47">
        <v>50</v>
      </c>
      <c r="O65" s="4"/>
      <c r="P65" s="4"/>
      <c r="Q65" s="4"/>
    </row>
    <row r="66" spans="1:17" ht="16.5" thickBot="1">
      <c r="A66" s="48">
        <v>25</v>
      </c>
      <c r="B66" s="49" t="s">
        <v>74</v>
      </c>
      <c r="C66" s="50">
        <v>69</v>
      </c>
      <c r="O66" s="4"/>
      <c r="P66" s="4"/>
      <c r="Q66" s="4"/>
    </row>
    <row r="67" spans="1:17" ht="15.75">
      <c r="A67" s="51">
        <v>88</v>
      </c>
      <c r="B67" s="25" t="s">
        <v>51</v>
      </c>
      <c r="C67" s="12">
        <v>16</v>
      </c>
      <c r="O67" s="4"/>
      <c r="P67" s="4"/>
      <c r="Q67" s="4"/>
    </row>
    <row r="68" spans="1:17" ht="31.5">
      <c r="A68" s="52">
        <v>89</v>
      </c>
      <c r="B68" s="17" t="s">
        <v>35</v>
      </c>
      <c r="C68" s="12">
        <v>60</v>
      </c>
      <c r="O68" s="4"/>
      <c r="P68" s="4"/>
      <c r="Q68" s="4"/>
    </row>
    <row r="69" spans="1:17" ht="15.75">
      <c r="A69" s="53">
        <v>90</v>
      </c>
      <c r="B69" s="17" t="s">
        <v>24</v>
      </c>
      <c r="C69" s="12">
        <v>42</v>
      </c>
      <c r="O69" s="4"/>
      <c r="P69" s="4"/>
      <c r="Q69" s="4"/>
    </row>
    <row r="70" spans="1:17" ht="15.75">
      <c r="A70" s="53">
        <v>91</v>
      </c>
      <c r="B70" s="17" t="s">
        <v>36</v>
      </c>
      <c r="C70" s="12">
        <v>34</v>
      </c>
      <c r="O70" s="4"/>
      <c r="P70" s="4"/>
      <c r="Q70" s="4"/>
    </row>
    <row r="71" spans="1:17" ht="15.75">
      <c r="A71" s="54">
        <v>92</v>
      </c>
      <c r="B71" s="19" t="s">
        <v>52</v>
      </c>
      <c r="C71" s="12">
        <v>22</v>
      </c>
      <c r="O71" s="4"/>
      <c r="P71" s="4"/>
      <c r="Q71" s="4"/>
    </row>
    <row r="72" spans="1:17" ht="16.5" thickBot="1">
      <c r="A72" s="55">
        <v>95</v>
      </c>
      <c r="B72" s="26" t="s">
        <v>68</v>
      </c>
      <c r="C72" s="24">
        <v>73</v>
      </c>
    </row>
    <row r="73" spans="1:17" ht="16.5" thickBot="1">
      <c r="A73" s="56"/>
      <c r="B73" s="28" t="s">
        <v>69</v>
      </c>
      <c r="C73" s="29">
        <f>SUM(C4:C72)-C41</f>
        <v>85106</v>
      </c>
    </row>
    <row r="74" spans="1:17" ht="17.25" thickTop="1" thickBot="1">
      <c r="A74" s="57"/>
      <c r="B74" s="58" t="s">
        <v>41</v>
      </c>
      <c r="C74" s="59">
        <v>100</v>
      </c>
    </row>
    <row r="75" spans="1:17" ht="16.5" thickBot="1">
      <c r="A75" s="27"/>
      <c r="B75" s="60" t="s">
        <v>42</v>
      </c>
      <c r="C75" s="29">
        <f>C73+C74</f>
        <v>85206</v>
      </c>
    </row>
    <row r="76" spans="1:17" ht="13.5" thickTop="1"/>
  </sheetData>
  <printOptions horizontalCentered="1" verticalCentered="1"/>
  <pageMargins left="0.25" right="0.24803149599999999" top="0.30118110199999998" bottom="0.234251969" header="0.23622047244094499" footer="0.261811024"/>
  <pageSetup scale="55" orientation="portrait" r:id="rId1"/>
  <headerFooter alignWithMargins="0">
    <oddHeader>&amp;LTab.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 2</vt:lpstr>
      <vt:lpstr>'Tab. 2'!Print_Area</vt:lpstr>
      <vt:lpstr>'Tab.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Dhaskali</dc:creator>
  <cp:lastModifiedBy>Author</cp:lastModifiedBy>
  <cp:lastPrinted>2020-11-17T12:05:57Z</cp:lastPrinted>
  <dcterms:created xsi:type="dcterms:W3CDTF">2018-10-24T16:05:11Z</dcterms:created>
  <dcterms:modified xsi:type="dcterms:W3CDTF">2023-10-28T11:37:44Z</dcterms:modified>
</cp:coreProperties>
</file>