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Sheet1!$A$2:$Q$69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Q69" i="1"/>
  <c r="Q8" i="1"/>
  <c r="P69" i="1" l="1"/>
  <c r="N69" i="1"/>
  <c r="M69" i="1"/>
  <c r="L69" i="1"/>
  <c r="J69" i="1"/>
  <c r="I69" i="1"/>
  <c r="H69" i="1"/>
  <c r="G69" i="1"/>
  <c r="F69" i="1"/>
  <c r="E69" i="1"/>
  <c r="Q68" i="1"/>
  <c r="Q67" i="1"/>
  <c r="Q66" i="1"/>
  <c r="Q65" i="1"/>
  <c r="Q64" i="1"/>
  <c r="O63" i="1"/>
  <c r="Q63" i="1" s="1"/>
  <c r="M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K24" i="1"/>
  <c r="Q23" i="1"/>
  <c r="Q22" i="1"/>
  <c r="Q21" i="1"/>
  <c r="K21" i="1"/>
  <c r="K69" i="1" s="1"/>
  <c r="Q20" i="1"/>
  <c r="Q19" i="1"/>
  <c r="Q18" i="1"/>
  <c r="Q17" i="1"/>
  <c r="Q16" i="1"/>
  <c r="Q15" i="1"/>
  <c r="Q14" i="1"/>
  <c r="Q13" i="1"/>
  <c r="Q12" i="1"/>
  <c r="Q11" i="1"/>
  <c r="Q10" i="1"/>
  <c r="Q9" i="1"/>
  <c r="O69" i="1" l="1"/>
</calcChain>
</file>

<file path=xl/sharedStrings.xml><?xml version="1.0" encoding="utf-8"?>
<sst xmlns="http://schemas.openxmlformats.org/spreadsheetml/2006/main" count="83" uniqueCount="82">
  <si>
    <t>Transferta e pakushtëzuar për bashkitë për vitin 2024</t>
  </si>
  <si>
    <t>Tab.3</t>
  </si>
  <si>
    <t>Në mijë lekë</t>
  </si>
  <si>
    <t>Nr.</t>
  </si>
  <si>
    <t xml:space="preserve">Bashkitë 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</si>
  <si>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</si>
  <si>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</si>
  <si>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</si>
  <si>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</si>
  <si>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</si>
  <si>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</si>
  <si>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</si>
  <si>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</si>
  <si>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</si>
  <si>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</si>
  <si>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 xml:space="preserve"> Klubet shumësportëshe "Partizani dhe "Studenti"</t>
  </si>
  <si>
    <t>Rritja e nivelit të pagave</t>
  </si>
  <si>
    <t>Menaxhimi i mbetjeve urbane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</si>
  <si>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</si>
  <si>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</si>
  <si>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</si>
  <si>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</si>
  <si>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</si>
  <si>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</si>
  <si>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</si>
  <si>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</si>
  <si>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</si>
  <si>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</si>
  <si>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</si>
  <si>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</si>
  <si>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</si>
  <si>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</si>
  <si>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</si>
  <si>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</si>
  <si>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</si>
  <si>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</si>
  <si>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</si>
  <si>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</si>
  <si>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</si>
  <si>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</si>
  <si>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</si>
  <si>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</si>
  <si>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</si>
  <si>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</si>
  <si>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</si>
  <si>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</si>
  <si>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</si>
  <si>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</si>
  <si>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</si>
  <si>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</si>
  <si>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</si>
  <si>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</si>
  <si>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</si>
  <si>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</si>
  <si>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</si>
  <si>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</si>
  <si>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</si>
  <si>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</si>
  <si>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</si>
  <si>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</si>
  <si>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</si>
  <si>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</si>
  <si>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</si>
  <si>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</si>
  <si>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</si>
  <si>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</si>
  <si>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</si>
  <si>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</si>
  <si>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</si>
  <si>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</si>
  <si>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</si>
  <si>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</si>
  <si>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</si>
  <si>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</si>
  <si>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</si>
  <si>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</si>
  <si>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</si>
  <si>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Dimal</t>
  </si>
  <si>
    <t>Vau i Dejës</t>
  </si>
  <si>
    <t>Vlorë</t>
  </si>
  <si>
    <t>Vorë</t>
  </si>
  <si>
    <t>Transferta e pakushtëzuar e përgjithshme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</si>
</sst>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#,##0.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65">
    <xf numFmtId="0" fontId="0" fillId="0" borderId="0" xfId="0"/>
    <xf numFmtId="0" fontId="3" fillId="0" borderId="0" xfId="0" applyFont="1"/>
    <xf numFmtId="0" fontId="5" fillId="0" borderId="0" xfId="2" applyFont="1"/>
    <xf numFmtId="0" fontId="5" fillId="2" borderId="0" xfId="2" applyFont="1" applyFill="1"/>
    <xf numFmtId="3" fontId="5" fillId="0" borderId="0" xfId="2" applyNumberFormat="1" applyFont="1"/>
    <xf numFmtId="3" fontId="5" fillId="2" borderId="0" xfId="2" applyNumberFormat="1" applyFont="1" applyFill="1"/>
    <xf numFmtId="0" fontId="6" fillId="0" borderId="0" xfId="2" applyFont="1" applyAlignment="1">
      <alignment horizontal="center"/>
    </xf>
    <xf numFmtId="0" fontId="8" fillId="2" borderId="15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19" xfId="2" applyFont="1" applyBorder="1" applyAlignment="1">
      <alignment horizontal="center" vertical="center"/>
    </xf>
    <xf numFmtId="0" fontId="11" fillId="2" borderId="20" xfId="2" applyFont="1" applyFill="1" applyBorder="1"/>
    <xf numFmtId="3" fontId="11" fillId="2" borderId="11" xfId="2" applyNumberFormat="1" applyFont="1" applyFill="1" applyBorder="1" applyAlignment="1">
      <alignment horizontal="right" indent="1"/>
    </xf>
    <xf numFmtId="3" fontId="11" fillId="2" borderId="11" xfId="2" applyNumberFormat="1" applyFont="1" applyFill="1" applyBorder="1"/>
    <xf numFmtId="3" fontId="11" fillId="2" borderId="9" xfId="2" applyNumberFormat="1" applyFont="1" applyFill="1" applyBorder="1"/>
    <xf numFmtId="3" fontId="8" fillId="0" borderId="21" xfId="2" applyNumberFormat="1" applyFont="1" applyBorder="1"/>
    <xf numFmtId="3" fontId="3" fillId="0" borderId="0" xfId="0" applyNumberFormat="1" applyFont="1"/>
    <xf numFmtId="3" fontId="3" fillId="2" borderId="0" xfId="0" applyNumberFormat="1" applyFont="1" applyFill="1"/>
    <xf numFmtId="9" fontId="3" fillId="0" borderId="0" xfId="1" applyFont="1" applyFill="1" applyBorder="1"/>
    <xf numFmtId="9" fontId="3" fillId="0" borderId="0" xfId="0" applyNumberFormat="1" applyFont="1"/>
    <xf numFmtId="0" fontId="11" fillId="0" borderId="5" xfId="2" applyFont="1" applyBorder="1" applyAlignment="1">
      <alignment horizontal="center" vertical="center"/>
    </xf>
    <xf numFmtId="0" fontId="11" fillId="2" borderId="22" xfId="2" applyFont="1" applyFill="1" applyBorder="1"/>
    <xf numFmtId="3" fontId="11" fillId="2" borderId="23" xfId="2" applyNumberFormat="1" applyFont="1" applyFill="1" applyBorder="1" applyAlignment="1">
      <alignment horizontal="right" indent="1"/>
    </xf>
    <xf numFmtId="3" fontId="11" fillId="2" borderId="23" xfId="2" applyNumberFormat="1" applyFont="1" applyFill="1" applyBorder="1"/>
    <xf numFmtId="0" fontId="11" fillId="2" borderId="5" xfId="2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right"/>
    </xf>
    <xf numFmtId="0" fontId="11" fillId="0" borderId="22" xfId="2" applyFont="1" applyBorder="1"/>
    <xf numFmtId="3" fontId="11" fillId="2" borderId="23" xfId="0" applyNumberFormat="1" applyFont="1" applyFill="1" applyBorder="1"/>
    <xf numFmtId="0" fontId="11" fillId="0" borderId="24" xfId="2" applyFont="1" applyBorder="1" applyAlignment="1">
      <alignment horizontal="center" vertical="center"/>
    </xf>
    <xf numFmtId="3" fontId="8" fillId="2" borderId="26" xfId="2" applyNumberFormat="1" applyFont="1" applyFill="1" applyBorder="1" applyAlignment="1">
      <alignment horizontal="right" vertical="center"/>
    </xf>
    <xf numFmtId="3" fontId="8" fillId="2" borderId="0" xfId="2" applyNumberFormat="1" applyFont="1" applyFill="1" applyAlignment="1">
      <alignment horizontal="right" vertical="center"/>
    </xf>
    <xf numFmtId="3" fontId="13" fillId="0" borderId="0" xfId="0" applyNumberFormat="1" applyFont="1"/>
    <xf numFmtId="3" fontId="14" fillId="0" borderId="0" xfId="0" applyNumberFormat="1" applyFont="1" applyAlignment="1">
      <alignment horizontal="right" vertical="center"/>
    </xf>
    <xf numFmtId="164" fontId="3" fillId="0" borderId="0" xfId="1" applyNumberFormat="1" applyFont="1" applyFill="1" applyBorder="1"/>
    <xf numFmtId="165" fontId="3" fillId="0" borderId="0" xfId="0" applyNumberFormat="1" applyFont="1"/>
    <xf numFmtId="0" fontId="3" fillId="0" borderId="0" xfId="0" applyFont="1" applyAlignment="1">
      <alignment wrapText="1"/>
    </xf>
    <xf numFmtId="3" fontId="11" fillId="2" borderId="0" xfId="2" applyNumberFormat="1" applyFont="1" applyFill="1" applyAlignment="1">
      <alignment horizontal="right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2" applyFont="1" applyAlignment="1">
      <alignment horizontal="right"/>
    </xf>
    <xf numFmtId="0" fontId="8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</cellXfs>
  <cellStyles count="4">
    <cellStyle name="Normal" xfId="0" builtinId="0"/>
    <cellStyle name="Normal_Tabela Bashkite" xfId="2"/>
    <cellStyle name="Normal_Tabela Bashkite_Tabela Bashkite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94"/>
  <sheetViews>
    <sheetView tabSelected="1" topLeftCell="A49" zoomScale="160" zoomScaleNormal="160" workbookViewId="0">
      <selection activeCell="N72" sqref="N72"/>
    </sheetView>
  </sheetViews>
  <sheetFormatPr defaultRowHeight="15" x14ac:dyDescent="0.25"/>
  <cols>
    <col min="1" max="1" width="1.28515625" style="1" customWidth="1"/>
    <col min="2" max="2" width="3.42578125" style="1" customWidth="1"/>
    <col min="3" max="3" width="14.7109375" style="1" customWidth="1"/>
    <col min="4" max="4" width="13.28515625" style="1" customWidth="1"/>
    <col min="5" max="5" width="9.28515625" style="1" customWidth="1"/>
    <col min="6" max="6" width="11.42578125" style="1" customWidth="1"/>
    <col min="7" max="7" width="11.140625" style="1" customWidth="1"/>
    <col min="8" max="8" width="11.28515625" style="1" customWidth="1"/>
    <col min="9" max="9" width="9.28515625" style="1" customWidth="1"/>
    <col min="10" max="10" width="11.7109375" style="1" customWidth="1"/>
    <col min="11" max="11" width="12.85546875" style="1" customWidth="1"/>
    <col min="12" max="12" width="8.140625" style="1" customWidth="1"/>
    <col min="13" max="13" width="10.7109375" style="1" customWidth="1"/>
    <col min="14" max="14" width="11" style="1" customWidth="1"/>
    <col min="15" max="15" width="14" style="1" customWidth="1"/>
    <col min="16" max="16" width="14.140625" style="1" customWidth="1"/>
    <col min="17" max="17" width="12.85546875" style="1" customWidth="1"/>
    <col min="18" max="18" width="12.7109375" style="1" customWidth="1"/>
    <col min="19" max="19" width="15.140625" style="1" customWidth="1"/>
    <col min="20" max="20" width="19.5703125" style="1" customWidth="1"/>
    <col min="21" max="21" width="14.140625" style="1" customWidth="1"/>
    <col min="22" max="22" width="9.5703125" style="1" bestFit="1" customWidth="1"/>
    <col min="23" max="16384" width="9.140625" style="1"/>
  </cols>
  <sheetData>
    <row r="2" spans="1:26" ht="15.75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6" x14ac:dyDescent="0.25">
      <c r="A3" s="2"/>
      <c r="B3" s="1" t="s">
        <v>1</v>
      </c>
      <c r="C3" s="2"/>
      <c r="D3" s="3"/>
      <c r="E3" s="2"/>
      <c r="F3" s="2"/>
      <c r="G3" s="2"/>
      <c r="H3" s="2"/>
      <c r="I3" s="2"/>
      <c r="J3" s="2"/>
      <c r="K3" s="2"/>
      <c r="L3" s="4"/>
      <c r="M3" s="5"/>
      <c r="N3" s="5"/>
      <c r="O3" s="5"/>
      <c r="P3" s="5"/>
    </row>
    <row r="4" spans="1:26" ht="21" thickBot="1" x14ac:dyDescent="0.35">
      <c r="B4" s="6"/>
      <c r="C4" s="6"/>
      <c r="D4" s="6"/>
      <c r="E4" s="6"/>
      <c r="F4" s="6"/>
      <c r="G4" s="6"/>
      <c r="H4" s="6"/>
      <c r="I4" s="6"/>
      <c r="J4" s="6"/>
      <c r="K4" s="6"/>
      <c r="L4" s="47" t="s">
        <v>2</v>
      </c>
      <c r="M4" s="47"/>
      <c r="N4" s="47"/>
      <c r="O4" s="47"/>
      <c r="P4" s="47"/>
      <c r="Q4" s="47"/>
    </row>
    <row r="5" spans="1:26" ht="15.75" thickBot="1" x14ac:dyDescent="0.3">
      <c r="B5" s="48" t="s">
        <v>3</v>
      </c>
      <c r="C5" s="48" t="s">
        <v>4</v>
      </c>
      <c r="D5" s="51" t="s">
        <v>81</v>
      </c>
      <c r="E5" s="54" t="s">
        <v>5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  <c r="Q5" s="56" t="s">
        <v>6</v>
      </c>
    </row>
    <row r="6" spans="1:26" x14ac:dyDescent="0.25">
      <c r="B6" s="49"/>
      <c r="C6" s="49"/>
      <c r="D6" s="52"/>
      <c r="E6" s="44" t="s">
        <v>7</v>
      </c>
      <c r="F6" s="57" t="s">
        <v>8</v>
      </c>
      <c r="G6" s="58"/>
      <c r="H6" s="59" t="s">
        <v>9</v>
      </c>
      <c r="I6" s="40" t="s">
        <v>10</v>
      </c>
      <c r="J6" s="42" t="s">
        <v>11</v>
      </c>
      <c r="K6" s="40" t="s">
        <v>12</v>
      </c>
      <c r="L6" s="44" t="s">
        <v>13</v>
      </c>
      <c r="M6" s="63" t="s">
        <v>14</v>
      </c>
      <c r="N6" s="59" t="s">
        <v>15</v>
      </c>
      <c r="O6" s="61" t="s">
        <v>16</v>
      </c>
      <c r="P6" s="61" t="s">
        <v>17</v>
      </c>
      <c r="Q6" s="52"/>
    </row>
    <row r="7" spans="1:26" ht="64.5" thickBot="1" x14ac:dyDescent="0.3">
      <c r="B7" s="50"/>
      <c r="C7" s="50"/>
      <c r="D7" s="53"/>
      <c r="E7" s="45"/>
      <c r="F7" s="7" t="s">
        <v>18</v>
      </c>
      <c r="G7" s="7" t="s">
        <v>19</v>
      </c>
      <c r="H7" s="60"/>
      <c r="I7" s="41"/>
      <c r="J7" s="43"/>
      <c r="K7" s="41"/>
      <c r="L7" s="45"/>
      <c r="M7" s="64"/>
      <c r="N7" s="60"/>
      <c r="O7" s="62"/>
      <c r="P7" s="62"/>
      <c r="Q7" s="53"/>
      <c r="R7" s="8"/>
      <c r="S7" s="9"/>
      <c r="U7" s="10"/>
      <c r="V7" s="10"/>
    </row>
    <row r="8" spans="1:26" x14ac:dyDescent="0.25">
      <c r="B8" s="11">
        <v>1</v>
      </c>
      <c r="C8" s="12" t="s">
        <v>20</v>
      </c>
      <c r="D8" s="13">
        <v>163763.6090781021</v>
      </c>
      <c r="E8" s="14">
        <v>0</v>
      </c>
      <c r="F8" s="14">
        <v>30919.951247132187</v>
      </c>
      <c r="G8" s="14">
        <v>1680.9699689403205</v>
      </c>
      <c r="H8" s="14">
        <v>1506.495954588019</v>
      </c>
      <c r="I8" s="14">
        <v>15647.430668907731</v>
      </c>
      <c r="J8" s="14">
        <v>0</v>
      </c>
      <c r="K8" s="14">
        <v>1052.7298382591998</v>
      </c>
      <c r="L8" s="14">
        <v>9715.9778615610976</v>
      </c>
      <c r="M8" s="14">
        <v>11158.977053787519</v>
      </c>
      <c r="N8" s="14">
        <v>0</v>
      </c>
      <c r="O8" s="15">
        <v>11308.862163934398</v>
      </c>
      <c r="P8" s="15">
        <v>3060.9035999999996</v>
      </c>
      <c r="Q8" s="16">
        <f>D8+E8+F8+G8+H8+I8+J8+K8+L8+M8+N8+P8+O8</f>
        <v>249815.90743521258</v>
      </c>
      <c r="R8" s="17"/>
      <c r="S8" s="18"/>
      <c r="T8" s="17"/>
      <c r="U8" s="17"/>
      <c r="V8" s="17"/>
      <c r="W8" s="17"/>
      <c r="X8" s="19"/>
      <c r="Y8" s="19"/>
      <c r="Z8" s="20"/>
    </row>
    <row r="9" spans="1:26" x14ac:dyDescent="0.25">
      <c r="B9" s="21">
        <v>2</v>
      </c>
      <c r="C9" s="22" t="s">
        <v>21</v>
      </c>
      <c r="D9" s="23">
        <v>418077.19264896895</v>
      </c>
      <c r="E9" s="24">
        <v>29350.013113982855</v>
      </c>
      <c r="F9" s="24">
        <v>122272.24958732822</v>
      </c>
      <c r="G9" s="24">
        <v>49011.163015565064</v>
      </c>
      <c r="H9" s="24">
        <v>16805.457405703775</v>
      </c>
      <c r="I9" s="24">
        <v>36739.690467918474</v>
      </c>
      <c r="J9" s="24">
        <v>25444.514384788206</v>
      </c>
      <c r="K9" s="24">
        <v>6730.9836308416516</v>
      </c>
      <c r="L9" s="24">
        <v>5987.2361039509069</v>
      </c>
      <c r="M9" s="24">
        <v>16792.730671201291</v>
      </c>
      <c r="N9" s="14">
        <v>0</v>
      </c>
      <c r="O9" s="15">
        <v>28701.830163934399</v>
      </c>
      <c r="P9" s="15">
        <v>0</v>
      </c>
      <c r="Q9" s="16">
        <f t="shared" ref="Q9:Q68" si="0">D9+E9+F9+G9+H9+I9+J9+K9+L9+M9+N9+P9+O9</f>
        <v>755913.06119418365</v>
      </c>
      <c r="R9" s="17"/>
      <c r="S9" s="18"/>
      <c r="T9" s="17"/>
      <c r="U9" s="17"/>
      <c r="V9" s="17"/>
      <c r="W9" s="17"/>
      <c r="X9" s="19"/>
      <c r="Y9" s="19"/>
      <c r="Z9" s="20"/>
    </row>
    <row r="10" spans="1:26" x14ac:dyDescent="0.25">
      <c r="B10" s="21">
        <v>3</v>
      </c>
      <c r="C10" s="22" t="s">
        <v>22</v>
      </c>
      <c r="D10" s="23">
        <v>350683.0776172941</v>
      </c>
      <c r="E10" s="24">
        <v>0</v>
      </c>
      <c r="F10" s="24">
        <v>61933.581305802443</v>
      </c>
      <c r="G10" s="24">
        <v>12174.648899421614</v>
      </c>
      <c r="H10" s="24">
        <v>0</v>
      </c>
      <c r="I10" s="24">
        <v>21996.172105314508</v>
      </c>
      <c r="J10" s="24">
        <v>0</v>
      </c>
      <c r="K10" s="24">
        <v>16540.100239631647</v>
      </c>
      <c r="L10" s="24">
        <v>35454.004630372903</v>
      </c>
      <c r="M10" s="24">
        <v>14986.423564015511</v>
      </c>
      <c r="N10" s="14">
        <v>0</v>
      </c>
      <c r="O10" s="15">
        <v>16182.254163934398</v>
      </c>
      <c r="P10" s="15">
        <v>0</v>
      </c>
      <c r="Q10" s="16">
        <f t="shared" si="0"/>
        <v>529950.26252578723</v>
      </c>
      <c r="R10" s="17"/>
      <c r="S10" s="18"/>
      <c r="T10" s="17"/>
      <c r="U10" s="17"/>
      <c r="V10" s="17"/>
      <c r="W10" s="17"/>
      <c r="X10" s="19"/>
      <c r="Y10" s="19"/>
      <c r="Z10" s="20"/>
    </row>
    <row r="11" spans="1:26" x14ac:dyDescent="0.25">
      <c r="B11" s="21">
        <v>4</v>
      </c>
      <c r="C11" s="22" t="s">
        <v>23</v>
      </c>
      <c r="D11" s="23">
        <v>199627.42495768433</v>
      </c>
      <c r="E11" s="24">
        <v>4926.8607154466954</v>
      </c>
      <c r="F11" s="24">
        <v>52284.743740698337</v>
      </c>
      <c r="G11" s="24">
        <v>6660.6714151025217</v>
      </c>
      <c r="H11" s="24">
        <v>6786.5353185968052</v>
      </c>
      <c r="I11" s="24">
        <v>17432.160771831932</v>
      </c>
      <c r="J11" s="24">
        <v>0</v>
      </c>
      <c r="K11" s="24">
        <v>2579.6583143286011</v>
      </c>
      <c r="L11" s="24">
        <v>2231.0413285978593</v>
      </c>
      <c r="M11" s="24">
        <v>17963.298494560247</v>
      </c>
      <c r="N11" s="14">
        <v>0</v>
      </c>
      <c r="O11" s="15">
        <v>13997.630163934398</v>
      </c>
      <c r="P11" s="15">
        <v>6631.9578000000001</v>
      </c>
      <c r="Q11" s="16">
        <f t="shared" si="0"/>
        <v>331121.98302078166</v>
      </c>
      <c r="R11" s="17"/>
      <c r="S11" s="18"/>
      <c r="T11" s="17"/>
      <c r="U11" s="17"/>
      <c r="V11" s="17"/>
      <c r="W11" s="17"/>
      <c r="X11" s="19"/>
      <c r="Y11" s="19"/>
      <c r="Z11" s="20"/>
    </row>
    <row r="12" spans="1:26" x14ac:dyDescent="0.25">
      <c r="B12" s="21">
        <v>5</v>
      </c>
      <c r="C12" s="22" t="s">
        <v>24</v>
      </c>
      <c r="D12" s="23">
        <v>86947.722420276084</v>
      </c>
      <c r="E12" s="24">
        <v>0</v>
      </c>
      <c r="F12" s="24">
        <v>23534.28223144577</v>
      </c>
      <c r="G12" s="24">
        <v>6126.395376945633</v>
      </c>
      <c r="H12" s="24">
        <v>2195.0852083377986</v>
      </c>
      <c r="I12" s="24">
        <v>15783.038553185794</v>
      </c>
      <c r="J12" s="24">
        <v>0</v>
      </c>
      <c r="K12" s="24">
        <v>3016.395729377547</v>
      </c>
      <c r="L12" s="24">
        <v>4185.3893503702238</v>
      </c>
      <c r="M12" s="24">
        <v>11158.977053787519</v>
      </c>
      <c r="N12" s="14">
        <v>0</v>
      </c>
      <c r="O12" s="15">
        <v>11644.958163934398</v>
      </c>
      <c r="P12" s="15">
        <v>0</v>
      </c>
      <c r="Q12" s="16">
        <f t="shared" si="0"/>
        <v>164592.24408766077</v>
      </c>
      <c r="R12" s="17"/>
      <c r="S12" s="18"/>
      <c r="T12" s="17"/>
      <c r="U12" s="17"/>
      <c r="V12" s="17"/>
      <c r="W12" s="17"/>
      <c r="X12" s="19"/>
      <c r="Y12" s="19"/>
      <c r="Z12" s="20"/>
    </row>
    <row r="13" spans="1:26" x14ac:dyDescent="0.25">
      <c r="B13" s="21">
        <v>6</v>
      </c>
      <c r="C13" s="22" t="s">
        <v>25</v>
      </c>
      <c r="D13" s="23">
        <v>257125.27771677377</v>
      </c>
      <c r="E13" s="24">
        <v>0</v>
      </c>
      <c r="F13" s="24">
        <v>62896.502848001095</v>
      </c>
      <c r="G13" s="24">
        <v>4209.8916192562465</v>
      </c>
      <c r="H13" s="24">
        <v>3040.8620486347586</v>
      </c>
      <c r="I13" s="24">
        <v>16032.429487799416</v>
      </c>
      <c r="J13" s="24">
        <v>0</v>
      </c>
      <c r="K13" s="24">
        <v>5413.4446350108938</v>
      </c>
      <c r="L13" s="24">
        <v>12889.38296051175</v>
      </c>
      <c r="M13" s="24">
        <v>12965.284220392035</v>
      </c>
      <c r="N13" s="14">
        <v>0</v>
      </c>
      <c r="O13" s="15">
        <v>14921.894163934399</v>
      </c>
      <c r="P13" s="15">
        <v>0</v>
      </c>
      <c r="Q13" s="16">
        <f t="shared" si="0"/>
        <v>389494.9697003144</v>
      </c>
      <c r="R13" s="17"/>
      <c r="S13" s="18"/>
      <c r="T13" s="17"/>
      <c r="U13" s="17"/>
      <c r="V13" s="17"/>
      <c r="W13" s="17"/>
      <c r="X13" s="19"/>
      <c r="Y13" s="19"/>
      <c r="Z13" s="20"/>
    </row>
    <row r="14" spans="1:26" x14ac:dyDescent="0.25">
      <c r="B14" s="21">
        <v>7</v>
      </c>
      <c r="C14" s="22" t="s">
        <v>26</v>
      </c>
      <c r="D14" s="23">
        <v>550280.65595227631</v>
      </c>
      <c r="E14" s="24">
        <v>25807.36565233982</v>
      </c>
      <c r="F14" s="24">
        <v>143808.61705219082</v>
      </c>
      <c r="G14" s="24">
        <v>36144.846143707146</v>
      </c>
      <c r="H14" s="24">
        <v>11497.101419247387</v>
      </c>
      <c r="I14" s="24">
        <v>29303.024701549395</v>
      </c>
      <c r="J14" s="24">
        <v>0</v>
      </c>
      <c r="K14" s="24">
        <v>9806.8885243075129</v>
      </c>
      <c r="L14" s="24">
        <v>17378.365907461146</v>
      </c>
      <c r="M14" s="24">
        <v>15889.577117608389</v>
      </c>
      <c r="N14" s="14">
        <v>0</v>
      </c>
      <c r="O14" s="15">
        <v>31558.646163934398</v>
      </c>
      <c r="P14" s="15">
        <v>0</v>
      </c>
      <c r="Q14" s="16">
        <f t="shared" si="0"/>
        <v>871475.08863462228</v>
      </c>
      <c r="R14" s="17"/>
      <c r="S14" s="18"/>
      <c r="T14" s="17"/>
      <c r="U14" s="17"/>
      <c r="V14" s="17"/>
      <c r="W14" s="17"/>
      <c r="X14" s="19"/>
      <c r="Y14" s="19"/>
      <c r="Z14" s="20"/>
    </row>
    <row r="15" spans="1:26" x14ac:dyDescent="0.25">
      <c r="B15" s="21">
        <v>8</v>
      </c>
      <c r="C15" s="22" t="s">
        <v>27</v>
      </c>
      <c r="D15" s="23">
        <v>282938.93688294291</v>
      </c>
      <c r="E15" s="24">
        <v>0</v>
      </c>
      <c r="F15" s="24">
        <v>62422.167616557628</v>
      </c>
      <c r="G15" s="24">
        <v>1838.3619032197332</v>
      </c>
      <c r="H15" s="24">
        <v>1582.3027339157375</v>
      </c>
      <c r="I15" s="24">
        <v>15037.031806227556</v>
      </c>
      <c r="J15" s="24">
        <v>0</v>
      </c>
      <c r="K15" s="24">
        <v>1057.3987365503999</v>
      </c>
      <c r="L15" s="24">
        <v>9624.1217017147283</v>
      </c>
      <c r="M15" s="24">
        <v>34000.754455018039</v>
      </c>
      <c r="N15" s="14">
        <v>0</v>
      </c>
      <c r="O15" s="15">
        <v>19375.166163934398</v>
      </c>
      <c r="P15" s="15">
        <v>0</v>
      </c>
      <c r="Q15" s="16">
        <f t="shared" si="0"/>
        <v>427876.24200008117</v>
      </c>
      <c r="R15" s="17"/>
      <c r="S15" s="18"/>
      <c r="T15" s="17"/>
      <c r="U15" s="17"/>
      <c r="V15" s="17"/>
      <c r="W15" s="17"/>
      <c r="X15" s="19"/>
      <c r="Y15" s="19"/>
      <c r="Z15" s="20"/>
    </row>
    <row r="16" spans="1:26" x14ac:dyDescent="0.25">
      <c r="B16" s="21">
        <v>9</v>
      </c>
      <c r="C16" s="22" t="s">
        <v>28</v>
      </c>
      <c r="D16" s="23">
        <v>106820.06418418739</v>
      </c>
      <c r="E16" s="24">
        <v>0</v>
      </c>
      <c r="F16" s="24">
        <v>3138.5423265368631</v>
      </c>
      <c r="G16" s="24">
        <v>534.27603815688951</v>
      </c>
      <c r="H16" s="24">
        <v>1400.5894246448829</v>
      </c>
      <c r="I16" s="24">
        <v>15647.430668907731</v>
      </c>
      <c r="J16" s="24">
        <v>0</v>
      </c>
      <c r="K16" s="24">
        <v>5357.3083672364628</v>
      </c>
      <c r="L16" s="24">
        <v>6230.2181691186906</v>
      </c>
      <c r="M16" s="24">
        <v>7024.7676119841171</v>
      </c>
      <c r="N16" s="14">
        <v>0</v>
      </c>
      <c r="O16" s="15">
        <v>10972.766163934399</v>
      </c>
      <c r="P16" s="15">
        <v>14692.33728</v>
      </c>
      <c r="Q16" s="16">
        <f t="shared" si="0"/>
        <v>171818.30023470742</v>
      </c>
      <c r="R16" s="17"/>
      <c r="S16" s="18"/>
      <c r="T16" s="17"/>
      <c r="U16" s="17"/>
      <c r="V16" s="17"/>
      <c r="W16" s="17"/>
      <c r="X16" s="19"/>
      <c r="Y16" s="19"/>
      <c r="Z16" s="20"/>
    </row>
    <row r="17" spans="2:26" x14ac:dyDescent="0.25">
      <c r="B17" s="21">
        <v>10</v>
      </c>
      <c r="C17" s="22" t="s">
        <v>29</v>
      </c>
      <c r="D17" s="23">
        <v>1211509.1498383246</v>
      </c>
      <c r="E17" s="24">
        <v>24376.229920710066</v>
      </c>
      <c r="F17" s="24">
        <v>221249.48082598328</v>
      </c>
      <c r="G17" s="24">
        <v>61876.371662082856</v>
      </c>
      <c r="H17" s="24">
        <v>23078.31414132741</v>
      </c>
      <c r="I17" s="24">
        <v>58108.782247598778</v>
      </c>
      <c r="J17" s="24">
        <v>0</v>
      </c>
      <c r="K17" s="24">
        <v>3819.0471022964921</v>
      </c>
      <c r="L17" s="24">
        <v>29702.955136732184</v>
      </c>
      <c r="M17" s="24">
        <v>51232.108753884648</v>
      </c>
      <c r="N17" s="14">
        <v>0</v>
      </c>
      <c r="O17" s="15">
        <v>43910.174163934404</v>
      </c>
      <c r="P17" s="15">
        <v>240791.08319999999</v>
      </c>
      <c r="Q17" s="16">
        <f t="shared" si="0"/>
        <v>1969653.6969928746</v>
      </c>
      <c r="R17" s="17"/>
      <c r="S17" s="18"/>
      <c r="T17" s="17"/>
      <c r="U17" s="17"/>
      <c r="V17" s="17"/>
      <c r="W17" s="17"/>
      <c r="X17" s="19"/>
      <c r="Y17" s="19"/>
      <c r="Z17" s="20"/>
    </row>
    <row r="18" spans="2:26" x14ac:dyDescent="0.25">
      <c r="B18" s="21">
        <v>11</v>
      </c>
      <c r="C18" s="22" t="s">
        <v>30</v>
      </c>
      <c r="D18" s="23">
        <v>959174.6344540047</v>
      </c>
      <c r="E18" s="24">
        <v>30499.613952765252</v>
      </c>
      <c r="F18" s="24">
        <v>257699.08435596497</v>
      </c>
      <c r="G18" s="24">
        <v>71065.964727501327</v>
      </c>
      <c r="H18" s="24">
        <v>40781.330328388663</v>
      </c>
      <c r="I18" s="24">
        <v>40219.922656273717</v>
      </c>
      <c r="J18" s="24">
        <v>22632.225952785298</v>
      </c>
      <c r="K18" s="24">
        <v>14477.190950487773</v>
      </c>
      <c r="L18" s="24">
        <v>21621.763285443274</v>
      </c>
      <c r="M18" s="24">
        <v>16792.730671201291</v>
      </c>
      <c r="N18" s="14">
        <v>0</v>
      </c>
      <c r="O18" s="15">
        <v>50800.142163934404</v>
      </c>
      <c r="P18" s="15">
        <v>18263.391480000002</v>
      </c>
      <c r="Q18" s="16">
        <f t="shared" si="0"/>
        <v>1544027.9949787506</v>
      </c>
      <c r="R18" s="17"/>
      <c r="S18" s="18"/>
      <c r="T18" s="17"/>
      <c r="U18" s="17"/>
      <c r="V18" s="17"/>
      <c r="W18" s="17"/>
      <c r="X18" s="19"/>
      <c r="Y18" s="19"/>
      <c r="Z18" s="20"/>
    </row>
    <row r="19" spans="2:26" x14ac:dyDescent="0.25">
      <c r="B19" s="21">
        <v>12</v>
      </c>
      <c r="C19" s="22" t="s">
        <v>31</v>
      </c>
      <c r="D19" s="23">
        <v>837899.8336430277</v>
      </c>
      <c r="E19" s="24">
        <v>22808.875691690089</v>
      </c>
      <c r="F19" s="24">
        <v>196399.46747005012</v>
      </c>
      <c r="G19" s="24">
        <v>50848.416693444691</v>
      </c>
      <c r="H19" s="24">
        <v>13439.179394408851</v>
      </c>
      <c r="I19" s="24">
        <v>39454.922569848102</v>
      </c>
      <c r="J19" s="24">
        <v>27588.944447999998</v>
      </c>
      <c r="K19" s="24">
        <v>4809.7355117935731</v>
      </c>
      <c r="L19" s="24">
        <v>10542.430181753462</v>
      </c>
      <c r="M19" s="24">
        <v>66917.257847041124</v>
      </c>
      <c r="N19" s="14">
        <v>0</v>
      </c>
      <c r="O19" s="15">
        <v>51976.4781639344</v>
      </c>
      <c r="P19" s="15">
        <v>0</v>
      </c>
      <c r="Q19" s="16">
        <f t="shared" si="0"/>
        <v>1322685.5416149918</v>
      </c>
      <c r="R19" s="17"/>
      <c r="S19" s="18"/>
      <c r="T19" s="17"/>
      <c r="U19" s="17"/>
      <c r="V19" s="17"/>
      <c r="W19" s="17"/>
      <c r="X19" s="19"/>
      <c r="Y19" s="19"/>
      <c r="Z19" s="20"/>
    </row>
    <row r="20" spans="2:26" x14ac:dyDescent="0.25">
      <c r="B20" s="21">
        <v>13</v>
      </c>
      <c r="C20" s="22" t="s">
        <v>32</v>
      </c>
      <c r="D20" s="23">
        <v>160443.31487835187</v>
      </c>
      <c r="E20" s="24">
        <v>0</v>
      </c>
      <c r="F20" s="24">
        <v>10199.144638409369</v>
      </c>
      <c r="G20" s="24">
        <v>1666.6195794856933</v>
      </c>
      <c r="H20" s="24">
        <v>0</v>
      </c>
      <c r="I20" s="24">
        <v>24347.933248995505</v>
      </c>
      <c r="J20" s="1">
        <v>0</v>
      </c>
      <c r="K20" s="24">
        <v>4306.5208710688621</v>
      </c>
      <c r="L20" s="24">
        <v>3472.9823776645412</v>
      </c>
      <c r="M20" s="24">
        <v>17695.884224794187</v>
      </c>
      <c r="N20" s="14">
        <v>0</v>
      </c>
      <c r="O20" s="15">
        <v>11560.934163934398</v>
      </c>
      <c r="P20" s="15">
        <v>0</v>
      </c>
      <c r="Q20" s="16">
        <f t="shared" si="0"/>
        <v>233693.33398270447</v>
      </c>
      <c r="R20" s="17"/>
      <c r="S20" s="18"/>
      <c r="T20" s="17"/>
      <c r="U20" s="17"/>
      <c r="V20" s="17"/>
      <c r="W20" s="17"/>
      <c r="X20" s="19"/>
      <c r="Y20" s="19"/>
      <c r="Z20" s="20"/>
    </row>
    <row r="21" spans="2:26" x14ac:dyDescent="0.25">
      <c r="B21" s="21">
        <v>14</v>
      </c>
      <c r="C21" s="22" t="s">
        <v>33</v>
      </c>
      <c r="D21" s="23">
        <v>103802.41560650631</v>
      </c>
      <c r="E21" s="24">
        <v>0</v>
      </c>
      <c r="F21" s="24">
        <v>26575.36041418264</v>
      </c>
      <c r="G21" s="24">
        <v>12252.790753891266</v>
      </c>
      <c r="H21" s="24">
        <v>5685.9681169556916</v>
      </c>
      <c r="I21" s="24">
        <v>23070.101824447294</v>
      </c>
      <c r="J21" s="24">
        <v>0</v>
      </c>
      <c r="K21" s="24">
        <f>22249.6008969166</f>
        <v>22249.6008969166</v>
      </c>
      <c r="L21" s="24">
        <v>16616.051988162519</v>
      </c>
      <c r="M21" s="24">
        <v>3197.3211017561302</v>
      </c>
      <c r="N21" s="14">
        <v>0</v>
      </c>
      <c r="O21" s="15">
        <v>11560.934163934398</v>
      </c>
      <c r="P21" s="15">
        <v>918.27107999999998</v>
      </c>
      <c r="Q21" s="16">
        <f t="shared" si="0"/>
        <v>225928.81594675285</v>
      </c>
      <c r="R21" s="17"/>
      <c r="S21" s="18"/>
      <c r="T21" s="17"/>
      <c r="U21" s="17"/>
      <c r="V21" s="17"/>
      <c r="W21" s="17"/>
      <c r="X21" s="19"/>
      <c r="Y21" s="19"/>
      <c r="Z21" s="20"/>
    </row>
    <row r="22" spans="2:26" x14ac:dyDescent="0.25">
      <c r="B22" s="21">
        <v>15</v>
      </c>
      <c r="C22" s="22" t="s">
        <v>34</v>
      </c>
      <c r="D22" s="23">
        <v>285728.46896379715</v>
      </c>
      <c r="E22" s="24">
        <v>19374.293232456577</v>
      </c>
      <c r="F22" s="24">
        <v>92533.782222649403</v>
      </c>
      <c r="G22" s="24">
        <v>30631.976884728163</v>
      </c>
      <c r="H22" s="24">
        <v>7396.4734923815422</v>
      </c>
      <c r="I22" s="24">
        <v>34467.989182000187</v>
      </c>
      <c r="J22" s="24">
        <v>0</v>
      </c>
      <c r="K22" s="24">
        <v>8407.2343313540841</v>
      </c>
      <c r="L22" s="24">
        <v>9480.7662737551891</v>
      </c>
      <c r="M22" s="24">
        <v>10852.214122212092</v>
      </c>
      <c r="N22" s="14">
        <v>0</v>
      </c>
      <c r="O22" s="15">
        <v>16182.254163934398</v>
      </c>
      <c r="P22" s="15">
        <v>26119.710719999995</v>
      </c>
      <c r="Q22" s="16">
        <f t="shared" si="0"/>
        <v>541175.16358926881</v>
      </c>
      <c r="R22" s="17"/>
      <c r="S22" s="18"/>
      <c r="T22" s="17"/>
      <c r="U22" s="17"/>
      <c r="V22" s="17"/>
      <c r="W22" s="17"/>
      <c r="X22" s="19"/>
      <c r="Y22" s="19"/>
      <c r="Z22" s="20"/>
    </row>
    <row r="23" spans="2:26" x14ac:dyDescent="0.25">
      <c r="B23" s="25">
        <v>16</v>
      </c>
      <c r="C23" s="22" t="s">
        <v>35</v>
      </c>
      <c r="D23" s="23">
        <v>286761.92193473276</v>
      </c>
      <c r="E23" s="24">
        <v>6921.0662431275005</v>
      </c>
      <c r="F23" s="24">
        <v>80415.274350030566</v>
      </c>
      <c r="G23" s="24">
        <v>11026.846743298076</v>
      </c>
      <c r="H23" s="24">
        <v>4528.4063083908477</v>
      </c>
      <c r="I23" s="24">
        <v>19755.841598874216</v>
      </c>
      <c r="J23" s="24">
        <v>0</v>
      </c>
      <c r="K23" s="24">
        <v>17967.095583293252</v>
      </c>
      <c r="L23" s="24">
        <v>24037.840639782724</v>
      </c>
      <c r="M23" s="24">
        <v>11158.977053787519</v>
      </c>
      <c r="N23" s="14">
        <v>0</v>
      </c>
      <c r="O23" s="15">
        <v>18030.7821639344</v>
      </c>
      <c r="P23" s="15">
        <v>4183.2349199999999</v>
      </c>
      <c r="Q23" s="16">
        <f t="shared" si="0"/>
        <v>484787.28753925179</v>
      </c>
      <c r="R23" s="17"/>
      <c r="S23" s="18"/>
      <c r="T23" s="17"/>
      <c r="U23" s="17"/>
      <c r="V23" s="17"/>
      <c r="W23" s="17"/>
      <c r="X23" s="19"/>
      <c r="Y23" s="19"/>
      <c r="Z23" s="20"/>
    </row>
    <row r="24" spans="2:26" x14ac:dyDescent="0.25">
      <c r="B24" s="21">
        <v>17</v>
      </c>
      <c r="C24" s="22" t="s">
        <v>36</v>
      </c>
      <c r="D24" s="23">
        <v>191982.41071933095</v>
      </c>
      <c r="E24" s="24">
        <v>7214.3317619040872</v>
      </c>
      <c r="F24" s="24">
        <v>39640.188042855523</v>
      </c>
      <c r="G24" s="24">
        <v>4209.8916192562465</v>
      </c>
      <c r="H24" s="24">
        <v>3613.511522236262</v>
      </c>
      <c r="I24" s="24">
        <v>17599.591582081164</v>
      </c>
      <c r="J24" s="24">
        <v>0</v>
      </c>
      <c r="K24" s="24">
        <f>17738.5468309946+101</f>
        <v>17839.546830994601</v>
      </c>
      <c r="L24" s="24">
        <v>1971.6311027984582</v>
      </c>
      <c r="M24" s="24">
        <v>12714.268086501483</v>
      </c>
      <c r="N24" s="14">
        <v>0</v>
      </c>
      <c r="O24" s="15">
        <v>13157.390163934399</v>
      </c>
      <c r="P24" s="15">
        <v>0</v>
      </c>
      <c r="Q24" s="16">
        <f t="shared" si="0"/>
        <v>309942.7614318931</v>
      </c>
      <c r="R24" s="17"/>
      <c r="S24" s="18"/>
      <c r="T24" s="17"/>
      <c r="U24" s="17"/>
      <c r="V24" s="17"/>
      <c r="W24" s="17"/>
      <c r="X24" s="19"/>
      <c r="Y24" s="19"/>
      <c r="Z24" s="20"/>
    </row>
    <row r="25" spans="2:26" x14ac:dyDescent="0.25">
      <c r="B25" s="21">
        <v>18</v>
      </c>
      <c r="C25" s="22" t="s">
        <v>37</v>
      </c>
      <c r="D25" s="23">
        <v>159741.42045768135</v>
      </c>
      <c r="E25" s="24">
        <v>0</v>
      </c>
      <c r="F25" s="24">
        <v>17043.717563317692</v>
      </c>
      <c r="G25" s="24">
        <v>1146.6939307834309</v>
      </c>
      <c r="H25" s="24">
        <v>756.59239402905598</v>
      </c>
      <c r="I25" s="24">
        <v>18267.739224366771</v>
      </c>
      <c r="J25" s="24">
        <v>0</v>
      </c>
      <c r="K25" s="24">
        <v>9416.6648676208333</v>
      </c>
      <c r="L25" s="24">
        <v>5521.1521013382489</v>
      </c>
      <c r="M25" s="24">
        <v>11158.977053787519</v>
      </c>
      <c r="N25" s="14">
        <v>0</v>
      </c>
      <c r="O25" s="15">
        <v>12737.270163934398</v>
      </c>
      <c r="P25" s="15">
        <v>25507.53</v>
      </c>
      <c r="Q25" s="16">
        <f t="shared" si="0"/>
        <v>261297.75775685927</v>
      </c>
      <c r="R25" s="17"/>
      <c r="S25" s="18"/>
      <c r="T25" s="17"/>
      <c r="U25" s="17"/>
      <c r="V25" s="17"/>
      <c r="W25" s="17"/>
      <c r="X25" s="19"/>
      <c r="Y25" s="19"/>
      <c r="Z25" s="20"/>
    </row>
    <row r="26" spans="2:26" x14ac:dyDescent="0.25">
      <c r="B26" s="21">
        <v>19</v>
      </c>
      <c r="C26" s="22" t="s">
        <v>38</v>
      </c>
      <c r="D26" s="23">
        <v>714246.03635144525</v>
      </c>
      <c r="E26" s="24">
        <v>0</v>
      </c>
      <c r="F26" s="24">
        <v>232810.48632668558</v>
      </c>
      <c r="G26" s="24">
        <v>36467.705331192541</v>
      </c>
      <c r="H26" s="24">
        <v>12323.61960415148</v>
      </c>
      <c r="I26" s="24">
        <v>52695.585141908756</v>
      </c>
      <c r="J26" s="24">
        <v>0</v>
      </c>
      <c r="K26" s="24">
        <v>583.61228640000002</v>
      </c>
      <c r="L26" s="24">
        <v>0</v>
      </c>
      <c r="M26" s="24">
        <v>4100.4746553490295</v>
      </c>
      <c r="N26" s="14">
        <v>0</v>
      </c>
      <c r="O26" s="15">
        <v>52984.766163934401</v>
      </c>
      <c r="P26" s="15">
        <v>38057.234759999999</v>
      </c>
      <c r="Q26" s="16">
        <f t="shared" si="0"/>
        <v>1144269.5206210669</v>
      </c>
      <c r="R26" s="17"/>
      <c r="S26" s="18"/>
      <c r="T26" s="17"/>
      <c r="U26" s="17"/>
      <c r="V26" s="17"/>
      <c r="W26" s="17"/>
      <c r="X26" s="19"/>
      <c r="Y26" s="19"/>
      <c r="Z26" s="20"/>
    </row>
    <row r="27" spans="2:26" x14ac:dyDescent="0.25">
      <c r="B27" s="21">
        <v>20</v>
      </c>
      <c r="C27" s="22" t="s">
        <v>39</v>
      </c>
      <c r="D27" s="23">
        <v>303679.79204857559</v>
      </c>
      <c r="E27" s="24">
        <v>13639.192747261593</v>
      </c>
      <c r="F27" s="24">
        <v>81998.720716944226</v>
      </c>
      <c r="G27" s="24">
        <v>20829.96592668317</v>
      </c>
      <c r="H27" s="24">
        <v>7966.3988926175343</v>
      </c>
      <c r="I27" s="24">
        <v>19914.466252815269</v>
      </c>
      <c r="J27" s="24">
        <v>0</v>
      </c>
      <c r="K27" s="24">
        <v>1057.3987365503999</v>
      </c>
      <c r="L27" s="24">
        <v>6931.6467758524104</v>
      </c>
      <c r="M27" s="24">
        <v>22426.484288615055</v>
      </c>
      <c r="N27" s="14">
        <v>0</v>
      </c>
      <c r="O27" s="15">
        <v>29458.046163934399</v>
      </c>
      <c r="P27" s="15">
        <v>58157.168399999995</v>
      </c>
      <c r="Q27" s="16">
        <f t="shared" si="0"/>
        <v>566059.28094984964</v>
      </c>
      <c r="R27" s="17"/>
      <c r="S27" s="18"/>
      <c r="T27" s="17"/>
      <c r="U27" s="17"/>
      <c r="V27" s="17"/>
      <c r="W27" s="17"/>
      <c r="X27" s="19"/>
      <c r="Y27" s="19"/>
      <c r="Z27" s="20"/>
    </row>
    <row r="28" spans="2:26" x14ac:dyDescent="0.25">
      <c r="B28" s="21">
        <v>21</v>
      </c>
      <c r="C28" s="22" t="s">
        <v>40</v>
      </c>
      <c r="D28" s="23">
        <v>83088.022408819626</v>
      </c>
      <c r="E28" s="24">
        <v>0</v>
      </c>
      <c r="F28" s="24">
        <v>9439.7892615344699</v>
      </c>
      <c r="G28" s="24">
        <v>1838.3619032197332</v>
      </c>
      <c r="H28" s="24">
        <v>3515.4086313415678</v>
      </c>
      <c r="I28" s="24">
        <v>15828.28959118334</v>
      </c>
      <c r="J28" s="24">
        <v>0</v>
      </c>
      <c r="K28" s="24">
        <v>3791.1099830715948</v>
      </c>
      <c r="L28" s="24">
        <v>9480.7662737551891</v>
      </c>
      <c r="M28" s="24">
        <v>11158.977053787519</v>
      </c>
      <c r="N28" s="14">
        <v>0</v>
      </c>
      <c r="O28" s="15">
        <v>10972.766163934399</v>
      </c>
      <c r="P28" s="15">
        <v>17345.1204</v>
      </c>
      <c r="Q28" s="16">
        <f t="shared" si="0"/>
        <v>166458.61167064743</v>
      </c>
      <c r="R28" s="17"/>
      <c r="S28" s="18"/>
      <c r="T28" s="17"/>
      <c r="U28" s="17"/>
      <c r="V28" s="17"/>
      <c r="W28" s="17"/>
      <c r="X28" s="19"/>
      <c r="Y28" s="19"/>
      <c r="Z28" s="20"/>
    </row>
    <row r="29" spans="2:26" x14ac:dyDescent="0.25">
      <c r="B29" s="21">
        <v>22</v>
      </c>
      <c r="C29" s="22" t="s">
        <v>41</v>
      </c>
      <c r="D29" s="23">
        <v>185516.07059318427</v>
      </c>
      <c r="E29" s="24">
        <v>0</v>
      </c>
      <c r="F29" s="24">
        <v>30477.596293633422</v>
      </c>
      <c r="G29" s="24">
        <v>6738.8132695721742</v>
      </c>
      <c r="H29" s="24">
        <v>2209.5776808563323</v>
      </c>
      <c r="I29" s="24">
        <v>15647.430668907731</v>
      </c>
      <c r="J29" s="24">
        <v>0</v>
      </c>
      <c r="K29" s="24">
        <v>8948.8284503105333</v>
      </c>
      <c r="L29" s="24">
        <v>12446.202301095513</v>
      </c>
      <c r="M29" s="24">
        <v>3197.3211017561302</v>
      </c>
      <c r="N29" s="14">
        <v>0</v>
      </c>
      <c r="O29" s="15">
        <v>12821.294163934399</v>
      </c>
      <c r="P29" s="15">
        <v>0</v>
      </c>
      <c r="Q29" s="16">
        <f t="shared" si="0"/>
        <v>278003.13452325057</v>
      </c>
      <c r="R29" s="17"/>
      <c r="S29" s="18"/>
      <c r="T29" s="17"/>
      <c r="U29" s="17"/>
      <c r="V29" s="17"/>
      <c r="W29" s="17"/>
      <c r="X29" s="19"/>
      <c r="Y29" s="19"/>
      <c r="Z29" s="20"/>
    </row>
    <row r="30" spans="2:26" x14ac:dyDescent="0.25">
      <c r="B30" s="21">
        <v>23</v>
      </c>
      <c r="C30" s="22" t="s">
        <v>42</v>
      </c>
      <c r="D30" s="23">
        <v>160068.38028450258</v>
      </c>
      <c r="E30" s="24">
        <v>10418.540670928769</v>
      </c>
      <c r="F30" s="24">
        <v>37400.820505791584</v>
      </c>
      <c r="G30" s="24">
        <v>6738.8132695721742</v>
      </c>
      <c r="H30" s="24">
        <v>5027.4786138213312</v>
      </c>
      <c r="I30" s="24">
        <v>18534.576755405586</v>
      </c>
      <c r="J30" s="24">
        <v>0</v>
      </c>
      <c r="K30" s="24">
        <v>18130.522358423837</v>
      </c>
      <c r="L30" s="24">
        <v>11039.824675248408</v>
      </c>
      <c r="M30" s="24">
        <v>19846.995185296917</v>
      </c>
      <c r="N30" s="14">
        <v>0</v>
      </c>
      <c r="O30" s="15">
        <v>10888.742163934399</v>
      </c>
      <c r="P30" s="15">
        <v>0</v>
      </c>
      <c r="Q30" s="16">
        <f t="shared" si="0"/>
        <v>298094.69448292558</v>
      </c>
      <c r="R30" s="17"/>
      <c r="S30" s="18"/>
      <c r="T30" s="17"/>
      <c r="U30" s="17"/>
      <c r="V30" s="17"/>
      <c r="W30" s="17"/>
      <c r="X30" s="19"/>
      <c r="Y30" s="19"/>
      <c r="Z30" s="20"/>
    </row>
    <row r="31" spans="2:26" x14ac:dyDescent="0.25">
      <c r="B31" s="21">
        <v>24</v>
      </c>
      <c r="C31" s="22" t="s">
        <v>43</v>
      </c>
      <c r="D31" s="23">
        <v>82462.403280196755</v>
      </c>
      <c r="E31" s="24">
        <v>0</v>
      </c>
      <c r="F31" s="24">
        <v>12565.432524976739</v>
      </c>
      <c r="G31" s="24">
        <v>1680.9699689403205</v>
      </c>
      <c r="H31" s="24">
        <v>0</v>
      </c>
      <c r="I31" s="24">
        <v>15647.430668907731</v>
      </c>
      <c r="J31" s="24">
        <v>0</v>
      </c>
      <c r="K31" s="24">
        <v>2051.9722446462702</v>
      </c>
      <c r="L31" s="24">
        <v>2137.2196266965166</v>
      </c>
      <c r="M31" s="24">
        <v>12062.130607380421</v>
      </c>
      <c r="N31" s="14">
        <v>0</v>
      </c>
      <c r="O31" s="15">
        <v>7527.7821639343983</v>
      </c>
      <c r="P31" s="15">
        <v>0</v>
      </c>
      <c r="Q31" s="16">
        <f t="shared" si="0"/>
        <v>136135.34108567916</v>
      </c>
      <c r="R31" s="17"/>
      <c r="S31" s="18"/>
      <c r="T31" s="17"/>
      <c r="U31" s="17"/>
      <c r="V31" s="17"/>
      <c r="W31" s="17"/>
      <c r="X31" s="19"/>
      <c r="Y31" s="19"/>
      <c r="Z31" s="20"/>
    </row>
    <row r="32" spans="2:26" x14ac:dyDescent="0.25">
      <c r="B32" s="21">
        <v>25</v>
      </c>
      <c r="C32" s="22" t="s">
        <v>44</v>
      </c>
      <c r="D32" s="23">
        <v>598629.10394716228</v>
      </c>
      <c r="E32" s="24">
        <v>23461.241502127115</v>
      </c>
      <c r="F32" s="24">
        <v>165467.89413248759</v>
      </c>
      <c r="G32" s="24">
        <v>53299.19648929096</v>
      </c>
      <c r="H32" s="24">
        <v>23131.824809088153</v>
      </c>
      <c r="I32" s="24">
        <v>35123.773420093748</v>
      </c>
      <c r="J32" s="24">
        <v>0</v>
      </c>
      <c r="K32" s="24">
        <v>18074.951799372917</v>
      </c>
      <c r="L32" s="24">
        <v>8093.9342977123042</v>
      </c>
      <c r="M32" s="24">
        <v>51897.099496571289</v>
      </c>
      <c r="N32" s="14">
        <v>0</v>
      </c>
      <c r="O32" s="15">
        <v>29878.166163934398</v>
      </c>
      <c r="P32" s="15">
        <v>0</v>
      </c>
      <c r="Q32" s="16">
        <f t="shared" si="0"/>
        <v>1007057.1860578407</v>
      </c>
      <c r="R32" s="17"/>
      <c r="S32" s="18"/>
      <c r="T32" s="17"/>
      <c r="U32" s="17"/>
      <c r="V32" s="17"/>
      <c r="W32" s="17"/>
      <c r="X32" s="19"/>
      <c r="Y32" s="19"/>
      <c r="Z32" s="20"/>
    </row>
    <row r="33" spans="2:26" x14ac:dyDescent="0.25">
      <c r="B33" s="21">
        <v>26</v>
      </c>
      <c r="C33" s="22" t="s">
        <v>45</v>
      </c>
      <c r="D33" s="23">
        <v>396147.98872799968</v>
      </c>
      <c r="E33" s="24">
        <v>0</v>
      </c>
      <c r="F33" s="24">
        <v>95838.092168642746</v>
      </c>
      <c r="G33" s="24">
        <v>20138.297954246864</v>
      </c>
      <c r="H33" s="24">
        <v>4443.681084436339</v>
      </c>
      <c r="I33" s="24">
        <v>21762.385029588197</v>
      </c>
      <c r="J33" s="24">
        <v>0</v>
      </c>
      <c r="K33" s="24">
        <v>7091.69799235561</v>
      </c>
      <c r="L33" s="24">
        <v>8794.8967016327224</v>
      </c>
      <c r="M33" s="24">
        <v>18599.037778387079</v>
      </c>
      <c r="N33" s="14">
        <v>0</v>
      </c>
      <c r="O33" s="15">
        <v>17190.542163934399</v>
      </c>
      <c r="P33" s="15">
        <v>41322.198599999996</v>
      </c>
      <c r="Q33" s="16">
        <f t="shared" si="0"/>
        <v>631328.81820122374</v>
      </c>
      <c r="R33" s="17"/>
      <c r="S33" s="18"/>
      <c r="T33" s="17"/>
      <c r="U33" s="17"/>
      <c r="V33" s="17"/>
      <c r="W33" s="17"/>
      <c r="X33" s="19"/>
      <c r="Y33" s="19"/>
      <c r="Z33" s="20"/>
    </row>
    <row r="34" spans="2:26" x14ac:dyDescent="0.25">
      <c r="B34" s="21">
        <v>27</v>
      </c>
      <c r="C34" s="22" t="s">
        <v>46</v>
      </c>
      <c r="D34" s="23">
        <v>226489.47569081376</v>
      </c>
      <c r="E34" s="24">
        <v>0</v>
      </c>
      <c r="F34" s="24">
        <v>68984.385906948344</v>
      </c>
      <c r="G34" s="24">
        <v>22667.219604562804</v>
      </c>
      <c r="H34" s="24">
        <v>8372.3655520949178</v>
      </c>
      <c r="I34" s="24">
        <v>17022.836367411077</v>
      </c>
      <c r="J34" s="24">
        <v>2811.0767978087724</v>
      </c>
      <c r="K34" s="24">
        <v>1771.6008672846199</v>
      </c>
      <c r="L34" s="24">
        <v>2489.8626666330888</v>
      </c>
      <c r="M34" s="24">
        <v>14986.423564015511</v>
      </c>
      <c r="N34" s="14">
        <v>0</v>
      </c>
      <c r="O34" s="15">
        <v>16938.470163934398</v>
      </c>
      <c r="P34" s="15">
        <v>0</v>
      </c>
      <c r="Q34" s="16">
        <f t="shared" si="0"/>
        <v>382533.71718150732</v>
      </c>
      <c r="R34" s="17"/>
      <c r="S34" s="18"/>
      <c r="T34" s="17"/>
      <c r="U34" s="17"/>
      <c r="V34" s="17"/>
      <c r="W34" s="17"/>
      <c r="X34" s="19"/>
      <c r="Y34" s="19"/>
      <c r="Z34" s="20"/>
    </row>
    <row r="35" spans="2:26" x14ac:dyDescent="0.25">
      <c r="B35" s="21">
        <v>28</v>
      </c>
      <c r="C35" s="22" t="s">
        <v>47</v>
      </c>
      <c r="D35" s="23">
        <v>428362.67988597386</v>
      </c>
      <c r="E35" s="24">
        <v>20840.137839402065</v>
      </c>
      <c r="F35" s="24">
        <v>104071.22354560452</v>
      </c>
      <c r="G35" s="24">
        <v>38595.625939553414</v>
      </c>
      <c r="H35" s="24">
        <v>6021.5245960386819</v>
      </c>
      <c r="I35" s="24">
        <v>62699.070003028493</v>
      </c>
      <c r="J35" s="24">
        <v>2678.369935240863</v>
      </c>
      <c r="K35" s="24">
        <v>13535.36745679631</v>
      </c>
      <c r="L35" s="24">
        <v>23764.452078107483</v>
      </c>
      <c r="M35" s="24">
        <v>7024.7676119841171</v>
      </c>
      <c r="N35" s="14">
        <v>0</v>
      </c>
      <c r="O35" s="15">
        <v>23240.270163934398</v>
      </c>
      <c r="P35" s="15">
        <v>0</v>
      </c>
      <c r="Q35" s="16">
        <f t="shared" si="0"/>
        <v>730833.48905566428</v>
      </c>
      <c r="R35" s="17"/>
      <c r="S35" s="18"/>
      <c r="T35" s="17"/>
      <c r="U35" s="17"/>
      <c r="V35" s="17"/>
      <c r="W35" s="17"/>
      <c r="X35" s="19"/>
      <c r="Y35" s="19"/>
      <c r="Z35" s="20"/>
    </row>
    <row r="36" spans="2:26" x14ac:dyDescent="0.25">
      <c r="B36" s="21">
        <v>29</v>
      </c>
      <c r="C36" s="22" t="s">
        <v>48</v>
      </c>
      <c r="D36" s="23">
        <v>315778.90411053441</v>
      </c>
      <c r="E36" s="24">
        <v>0</v>
      </c>
      <c r="F36" s="24">
        <v>95955.687143204297</v>
      </c>
      <c r="G36" s="24">
        <v>27690.583750093152</v>
      </c>
      <c r="H36" s="24">
        <v>18573.859601224951</v>
      </c>
      <c r="I36" s="24">
        <v>18416.227781206162</v>
      </c>
      <c r="J36" s="24">
        <v>0</v>
      </c>
      <c r="K36" s="24">
        <v>3428.1993684492736</v>
      </c>
      <c r="L36" s="24">
        <v>4787.360495985843</v>
      </c>
      <c r="M36" s="24">
        <v>23329.637842207958</v>
      </c>
      <c r="N36" s="14">
        <v>0</v>
      </c>
      <c r="O36" s="15">
        <v>16770.4221639344</v>
      </c>
      <c r="P36" s="15">
        <v>10713.1626</v>
      </c>
      <c r="Q36" s="16">
        <f t="shared" si="0"/>
        <v>535444.0448568404</v>
      </c>
      <c r="R36" s="17"/>
      <c r="S36" s="18"/>
      <c r="T36" s="17"/>
      <c r="U36" s="17"/>
      <c r="V36" s="17"/>
      <c r="W36" s="17"/>
      <c r="X36" s="19"/>
      <c r="Y36" s="19"/>
      <c r="Z36" s="20"/>
    </row>
    <row r="37" spans="2:26" x14ac:dyDescent="0.25">
      <c r="B37" s="21">
        <v>30</v>
      </c>
      <c r="C37" s="22" t="s">
        <v>49</v>
      </c>
      <c r="D37" s="23">
        <v>459561.98741888744</v>
      </c>
      <c r="E37" s="24">
        <v>9971.0276384040244</v>
      </c>
      <c r="F37" s="24">
        <v>114248.3826317916</v>
      </c>
      <c r="G37" s="24">
        <v>33695.174573200988</v>
      </c>
      <c r="H37" s="24">
        <v>20537.960728438084</v>
      </c>
      <c r="I37" s="24">
        <v>43195.123002865817</v>
      </c>
      <c r="J37" s="24">
        <v>0</v>
      </c>
      <c r="K37" s="24">
        <v>9435.2309234608947</v>
      </c>
      <c r="L37" s="24">
        <v>6401.571594287052</v>
      </c>
      <c r="M37" s="24">
        <v>26039.098502986642</v>
      </c>
      <c r="N37" s="14">
        <v>0</v>
      </c>
      <c r="O37" s="15">
        <v>29205.974163934399</v>
      </c>
      <c r="P37" s="15">
        <v>8264.4397200000003</v>
      </c>
      <c r="Q37" s="16">
        <f t="shared" si="0"/>
        <v>760555.97089825699</v>
      </c>
      <c r="R37" s="17"/>
      <c r="S37" s="18"/>
      <c r="T37" s="17"/>
      <c r="U37" s="17"/>
      <c r="V37" s="17"/>
      <c r="W37" s="17"/>
      <c r="X37" s="19"/>
      <c r="Y37" s="19"/>
      <c r="Z37" s="20"/>
    </row>
    <row r="38" spans="2:26" x14ac:dyDescent="0.25">
      <c r="B38" s="21">
        <v>31</v>
      </c>
      <c r="C38" s="22" t="s">
        <v>50</v>
      </c>
      <c r="D38" s="23">
        <v>54837.30537599673</v>
      </c>
      <c r="E38" s="24">
        <v>0</v>
      </c>
      <c r="F38" s="24">
        <v>6969.3581007020612</v>
      </c>
      <c r="G38" s="24">
        <v>1680.9699689403205</v>
      </c>
      <c r="H38" s="24">
        <v>1411.7374804283711</v>
      </c>
      <c r="I38" s="24">
        <v>15647.430668907731</v>
      </c>
      <c r="J38" s="24">
        <v>0</v>
      </c>
      <c r="K38" s="24">
        <v>3206.366989739412</v>
      </c>
      <c r="L38" s="24">
        <v>7855.4915757266735</v>
      </c>
      <c r="M38" s="24">
        <v>3205.9477826842485</v>
      </c>
      <c r="N38" s="14">
        <v>0</v>
      </c>
      <c r="O38" s="15">
        <v>5091.0861639343984</v>
      </c>
      <c r="P38" s="15">
        <v>5407.5963599999995</v>
      </c>
      <c r="Q38" s="16">
        <f t="shared" si="0"/>
        <v>105313.29046705994</v>
      </c>
      <c r="R38" s="17"/>
      <c r="S38" s="18"/>
      <c r="T38" s="17"/>
      <c r="U38" s="17"/>
      <c r="V38" s="17"/>
      <c r="W38" s="17"/>
      <c r="X38" s="19"/>
      <c r="Y38" s="19"/>
      <c r="Z38" s="20"/>
    </row>
    <row r="39" spans="2:26" x14ac:dyDescent="0.25">
      <c r="B39" s="21">
        <v>32</v>
      </c>
      <c r="C39" s="22" t="s">
        <v>51</v>
      </c>
      <c r="D39" s="23">
        <v>368754.85666804796</v>
      </c>
      <c r="E39" s="24">
        <v>0</v>
      </c>
      <c r="F39" s="24">
        <v>78858.257772847064</v>
      </c>
      <c r="G39" s="24">
        <v>12174.648899421614</v>
      </c>
      <c r="H39" s="24">
        <v>3840.9318602194176</v>
      </c>
      <c r="I39" s="24">
        <v>16652.207784618266</v>
      </c>
      <c r="J39" s="24">
        <v>0</v>
      </c>
      <c r="K39" s="24">
        <v>10494.246994386147</v>
      </c>
      <c r="L39" s="24">
        <v>29791.780332581809</v>
      </c>
      <c r="M39" s="24">
        <v>14986.423564015511</v>
      </c>
      <c r="N39" s="14">
        <v>0</v>
      </c>
      <c r="O39" s="15">
        <v>20047.358163934397</v>
      </c>
      <c r="P39" s="15">
        <v>3673.0843199999999</v>
      </c>
      <c r="Q39" s="16">
        <f t="shared" si="0"/>
        <v>559273.79636007221</v>
      </c>
      <c r="R39" s="17"/>
      <c r="S39" s="18"/>
      <c r="T39" s="17"/>
      <c r="U39" s="17"/>
      <c r="V39" s="17"/>
      <c r="W39" s="17"/>
      <c r="X39" s="19"/>
      <c r="Y39" s="19"/>
      <c r="Z39" s="20"/>
    </row>
    <row r="40" spans="2:26" x14ac:dyDescent="0.25">
      <c r="B40" s="21">
        <v>33</v>
      </c>
      <c r="C40" s="22" t="s">
        <v>52</v>
      </c>
      <c r="D40" s="23">
        <v>566893.97269985557</v>
      </c>
      <c r="E40" s="24">
        <v>9917.0667829491304</v>
      </c>
      <c r="F40" s="24">
        <v>159265.77585069602</v>
      </c>
      <c r="G40" s="24">
        <v>37905.066192457234</v>
      </c>
      <c r="H40" s="24">
        <v>13943.825727731079</v>
      </c>
      <c r="I40" s="24">
        <v>17447.746048117009</v>
      </c>
      <c r="J40" s="24">
        <v>0</v>
      </c>
      <c r="K40" s="24">
        <v>2058.9470179002019</v>
      </c>
      <c r="L40" s="24">
        <v>9065.9503749798514</v>
      </c>
      <c r="M40" s="24">
        <v>53703.406603757059</v>
      </c>
      <c r="N40" s="14">
        <v>0</v>
      </c>
      <c r="O40" s="15">
        <v>35003.630163934402</v>
      </c>
      <c r="P40" s="15">
        <v>0</v>
      </c>
      <c r="Q40" s="16">
        <f t="shared" si="0"/>
        <v>905205.38746237766</v>
      </c>
      <c r="R40" s="17"/>
      <c r="S40" s="18"/>
      <c r="T40" s="17"/>
      <c r="U40" s="17"/>
      <c r="V40" s="17"/>
      <c r="W40" s="17"/>
      <c r="X40" s="19"/>
      <c r="Y40" s="19"/>
      <c r="Z40" s="20"/>
    </row>
    <row r="41" spans="2:26" x14ac:dyDescent="0.25">
      <c r="B41" s="21">
        <v>34</v>
      </c>
      <c r="C41" s="22" t="s">
        <v>53</v>
      </c>
      <c r="D41" s="23">
        <v>390292.75811797509</v>
      </c>
      <c r="E41" s="24">
        <v>4511.5967408590441</v>
      </c>
      <c r="F41" s="24">
        <v>66639.044367352748</v>
      </c>
      <c r="G41" s="24">
        <v>3675.6155810993578</v>
      </c>
      <c r="H41" s="26">
        <v>6473.7750671785143</v>
      </c>
      <c r="I41" s="24">
        <v>31407.99312343097</v>
      </c>
      <c r="J41" s="24">
        <v>0</v>
      </c>
      <c r="K41" s="24">
        <v>19695.134512318953</v>
      </c>
      <c r="L41" s="24">
        <v>15971.559529996264</v>
      </c>
      <c r="M41" s="24">
        <v>14905.298403042172</v>
      </c>
      <c r="N41" s="14">
        <v>0</v>
      </c>
      <c r="O41" s="15">
        <v>25088.7981639344</v>
      </c>
      <c r="P41" s="15">
        <v>5815.71684</v>
      </c>
      <c r="Q41" s="16">
        <f t="shared" si="0"/>
        <v>584477.29044718749</v>
      </c>
      <c r="R41" s="17"/>
      <c r="S41" s="18"/>
      <c r="T41" s="17"/>
      <c r="U41" s="17"/>
      <c r="V41" s="17"/>
      <c r="W41" s="17"/>
      <c r="X41" s="19"/>
      <c r="Y41" s="19"/>
      <c r="Z41" s="20"/>
    </row>
    <row r="42" spans="2:26" x14ac:dyDescent="0.25">
      <c r="B42" s="21">
        <v>35</v>
      </c>
      <c r="C42" s="22" t="s">
        <v>54</v>
      </c>
      <c r="D42" s="23">
        <v>400660.59120684414</v>
      </c>
      <c r="E42" s="24">
        <v>0</v>
      </c>
      <c r="F42" s="24">
        <v>90211.665287348456</v>
      </c>
      <c r="G42" s="24">
        <v>4744.167657413137</v>
      </c>
      <c r="H42" s="24">
        <v>12520.886558410373</v>
      </c>
      <c r="I42" s="24">
        <v>15647.430668907731</v>
      </c>
      <c r="J42" s="24">
        <v>0</v>
      </c>
      <c r="K42" s="24">
        <v>6879.2302362841274</v>
      </c>
      <c r="L42" s="24">
        <v>10729.240619310774</v>
      </c>
      <c r="M42" s="24">
        <v>45360.192325564538</v>
      </c>
      <c r="N42" s="14">
        <v>0</v>
      </c>
      <c r="O42" s="15">
        <v>22820.150163934399</v>
      </c>
      <c r="P42" s="15">
        <v>0</v>
      </c>
      <c r="Q42" s="16">
        <f t="shared" si="0"/>
        <v>609573.55472401762</v>
      </c>
      <c r="R42" s="17"/>
      <c r="S42" s="18"/>
      <c r="T42" s="17"/>
      <c r="U42" s="17"/>
      <c r="V42" s="17"/>
      <c r="W42" s="17"/>
      <c r="X42" s="19"/>
      <c r="Y42" s="19"/>
      <c r="Z42" s="20"/>
    </row>
    <row r="43" spans="2:26" x14ac:dyDescent="0.25">
      <c r="B43" s="21">
        <v>36</v>
      </c>
      <c r="C43" s="22" t="s">
        <v>55</v>
      </c>
      <c r="D43" s="23">
        <v>210177.14392261591</v>
      </c>
      <c r="E43" s="24">
        <v>0</v>
      </c>
      <c r="F43" s="24">
        <v>67212.958175624372</v>
      </c>
      <c r="G43" s="24">
        <v>18991.604023463438</v>
      </c>
      <c r="H43" s="24">
        <v>8169.2676487593844</v>
      </c>
      <c r="I43" s="24">
        <v>17384.625379948211</v>
      </c>
      <c r="J43" s="24">
        <v>0</v>
      </c>
      <c r="K43" s="24">
        <v>3467.5037671448313</v>
      </c>
      <c r="L43" s="24">
        <v>8859.6007447209977</v>
      </c>
      <c r="M43" s="24">
        <v>14986.423564015511</v>
      </c>
      <c r="N43" s="14">
        <v>0</v>
      </c>
      <c r="O43" s="15">
        <v>13829.582163934398</v>
      </c>
      <c r="P43" s="15">
        <v>0</v>
      </c>
      <c r="Q43" s="16">
        <f t="shared" si="0"/>
        <v>363078.7093902271</v>
      </c>
      <c r="R43" s="17"/>
      <c r="S43" s="18"/>
      <c r="T43" s="17"/>
      <c r="U43" s="17"/>
      <c r="V43" s="17"/>
      <c r="W43" s="17"/>
      <c r="X43" s="19"/>
      <c r="Y43" s="19"/>
      <c r="Z43" s="20"/>
    </row>
    <row r="44" spans="2:26" x14ac:dyDescent="0.25">
      <c r="B44" s="21">
        <v>37</v>
      </c>
      <c r="C44" s="22" t="s">
        <v>56</v>
      </c>
      <c r="D44" s="23">
        <v>250009.0578795622</v>
      </c>
      <c r="E44" s="24">
        <v>13513.675105225213</v>
      </c>
      <c r="F44" s="24">
        <v>63714.290672833165</v>
      </c>
      <c r="G44" s="24">
        <v>22667.219604562804</v>
      </c>
      <c r="H44" s="24">
        <v>8817.674345703359</v>
      </c>
      <c r="I44" s="24">
        <v>18892.53829105851</v>
      </c>
      <c r="J44" s="24">
        <v>0</v>
      </c>
      <c r="K44" s="24">
        <v>10685.693889003496</v>
      </c>
      <c r="L44" s="24">
        <v>31100.140431207863</v>
      </c>
      <c r="M44" s="24">
        <v>13232.698430739485</v>
      </c>
      <c r="N44" s="14">
        <v>0</v>
      </c>
      <c r="O44" s="15">
        <v>20887.598163934399</v>
      </c>
      <c r="P44" s="15">
        <v>0</v>
      </c>
      <c r="Q44" s="16">
        <f t="shared" si="0"/>
        <v>453520.58681383042</v>
      </c>
      <c r="R44" s="17"/>
      <c r="S44" s="18"/>
      <c r="T44" s="17"/>
      <c r="U44" s="17"/>
      <c r="V44" s="17"/>
      <c r="W44" s="17"/>
      <c r="X44" s="19"/>
      <c r="Y44" s="19"/>
      <c r="Z44" s="20"/>
    </row>
    <row r="45" spans="2:26" x14ac:dyDescent="0.25">
      <c r="B45" s="21">
        <v>38</v>
      </c>
      <c r="C45" s="22" t="s">
        <v>57</v>
      </c>
      <c r="D45" s="23">
        <v>138087.40185923365</v>
      </c>
      <c r="E45" s="24">
        <v>0</v>
      </c>
      <c r="F45" s="24">
        <v>36863.131665650515</v>
      </c>
      <c r="G45" s="24">
        <v>6126.395376945633</v>
      </c>
      <c r="H45" s="24">
        <v>9195.8027204055179</v>
      </c>
      <c r="I45" s="24">
        <v>15854.339589858082</v>
      </c>
      <c r="J45" s="24">
        <v>0</v>
      </c>
      <c r="K45" s="24">
        <v>3911.6434724046408</v>
      </c>
      <c r="L45" s="24">
        <v>5417.5801743941665</v>
      </c>
      <c r="M45" s="24">
        <v>3205.9477826842485</v>
      </c>
      <c r="N45" s="14">
        <v>0</v>
      </c>
      <c r="O45" s="15">
        <v>9796.4301639343976</v>
      </c>
      <c r="P45" s="15">
        <v>12243.614399999999</v>
      </c>
      <c r="Q45" s="16">
        <f t="shared" si="0"/>
        <v>240702.28720551083</v>
      </c>
      <c r="R45" s="17"/>
      <c r="S45" s="18"/>
      <c r="T45" s="17"/>
      <c r="U45" s="17"/>
      <c r="V45" s="17"/>
      <c r="W45" s="17"/>
      <c r="X45" s="19"/>
      <c r="Y45" s="19"/>
      <c r="Z45" s="20"/>
    </row>
    <row r="46" spans="2:26" x14ac:dyDescent="0.25">
      <c r="B46" s="21">
        <v>39</v>
      </c>
      <c r="C46" s="22" t="s">
        <v>58</v>
      </c>
      <c r="D46" s="23">
        <v>265538.72430753941</v>
      </c>
      <c r="E46" s="24">
        <v>23462.670117939106</v>
      </c>
      <c r="F46" s="24">
        <v>55109.264807117223</v>
      </c>
      <c r="G46" s="24">
        <v>20624.323116089989</v>
      </c>
      <c r="H46" s="24">
        <v>9316.2017228671866</v>
      </c>
      <c r="I46" s="24">
        <v>24400.73393832751</v>
      </c>
      <c r="J46" s="24">
        <v>0</v>
      </c>
      <c r="K46" s="24">
        <v>18068.693321107523</v>
      </c>
      <c r="L46" s="24">
        <v>23162.854153026608</v>
      </c>
      <c r="M46" s="24">
        <v>17060.144940967493</v>
      </c>
      <c r="N46" s="14">
        <v>0</v>
      </c>
      <c r="O46" s="15">
        <v>19207.118163934399</v>
      </c>
      <c r="P46" s="15">
        <v>0</v>
      </c>
      <c r="Q46" s="16">
        <f t="shared" si="0"/>
        <v>475950.72858891648</v>
      </c>
      <c r="R46" s="17"/>
      <c r="S46" s="18"/>
      <c r="T46" s="17"/>
      <c r="U46" s="17"/>
      <c r="V46" s="17"/>
      <c r="W46" s="17"/>
      <c r="X46" s="19"/>
      <c r="Y46" s="19"/>
      <c r="Z46" s="20"/>
    </row>
    <row r="47" spans="2:26" x14ac:dyDescent="0.25">
      <c r="B47" s="21">
        <v>40</v>
      </c>
      <c r="C47" s="22" t="s">
        <v>59</v>
      </c>
      <c r="D47" s="23">
        <v>171934.79397598634</v>
      </c>
      <c r="E47" s="24">
        <v>0</v>
      </c>
      <c r="F47" s="24">
        <v>48781.977921385027</v>
      </c>
      <c r="G47" s="24">
        <v>15315.988442364081</v>
      </c>
      <c r="H47" s="24">
        <v>4381.2519720488071</v>
      </c>
      <c r="I47" s="24">
        <v>21005.531496580159</v>
      </c>
      <c r="J47" s="24">
        <v>0</v>
      </c>
      <c r="K47" s="24">
        <v>1167.2245728</v>
      </c>
      <c r="L47" s="24">
        <v>2232.1429103146088</v>
      </c>
      <c r="M47" s="24">
        <v>16631.045120617022</v>
      </c>
      <c r="N47" s="14">
        <v>0</v>
      </c>
      <c r="O47" s="15">
        <v>20635.526163934399</v>
      </c>
      <c r="P47" s="15">
        <v>0</v>
      </c>
      <c r="Q47" s="16">
        <f t="shared" si="0"/>
        <v>302085.48257603042</v>
      </c>
      <c r="R47" s="17"/>
      <c r="S47" s="18"/>
      <c r="T47" s="17"/>
      <c r="U47" s="17"/>
      <c r="V47" s="17"/>
      <c r="W47" s="17"/>
      <c r="X47" s="19"/>
      <c r="Y47" s="19"/>
      <c r="Z47" s="20"/>
    </row>
    <row r="48" spans="2:26" x14ac:dyDescent="0.25">
      <c r="B48" s="21">
        <v>41</v>
      </c>
      <c r="C48" s="22" t="s">
        <v>60</v>
      </c>
      <c r="D48" s="23">
        <v>180660.05569258411</v>
      </c>
      <c r="E48" s="24">
        <v>0</v>
      </c>
      <c r="F48" s="24">
        <v>44672.260990461866</v>
      </c>
      <c r="G48" s="24">
        <v>6048.2535224759804</v>
      </c>
      <c r="H48" s="24">
        <v>4631.1606796263859</v>
      </c>
      <c r="I48" s="24">
        <v>16345.31506161837</v>
      </c>
      <c r="J48" s="24">
        <v>0</v>
      </c>
      <c r="K48" s="24">
        <v>1746.7080814440999</v>
      </c>
      <c r="L48" s="24">
        <v>5322.7447073724834</v>
      </c>
      <c r="M48" s="24">
        <v>11158.977053787519</v>
      </c>
      <c r="N48" s="14">
        <v>0</v>
      </c>
      <c r="O48" s="15">
        <v>18955.046163934399</v>
      </c>
      <c r="P48" s="15">
        <v>12243.614399999999</v>
      </c>
      <c r="Q48" s="16">
        <f t="shared" si="0"/>
        <v>301784.13635330525</v>
      </c>
      <c r="R48" s="17"/>
      <c r="S48" s="18"/>
      <c r="T48" s="17"/>
      <c r="U48" s="17"/>
      <c r="V48" s="17"/>
      <c r="W48" s="17"/>
      <c r="X48" s="19"/>
      <c r="Y48" s="19"/>
      <c r="Z48" s="20"/>
    </row>
    <row r="49" spans="2:26" x14ac:dyDescent="0.25">
      <c r="B49" s="21">
        <v>42</v>
      </c>
      <c r="C49" s="22" t="s">
        <v>61</v>
      </c>
      <c r="D49" s="23">
        <v>156409.99369642718</v>
      </c>
      <c r="E49" s="24">
        <v>7038.372450638135</v>
      </c>
      <c r="F49" s="24">
        <v>25262.475958573337</v>
      </c>
      <c r="G49" s="24">
        <v>6126.395376945633</v>
      </c>
      <c r="H49" s="24">
        <v>5734.7320387120735</v>
      </c>
      <c r="I49" s="24">
        <v>19316.468358865517</v>
      </c>
      <c r="J49" s="24">
        <v>0</v>
      </c>
      <c r="K49" s="24">
        <v>6920.9548912035161</v>
      </c>
      <c r="L49" s="24">
        <v>8397.2502388763551</v>
      </c>
      <c r="M49" s="24">
        <v>11158.977053787519</v>
      </c>
      <c r="N49" s="14">
        <v>0</v>
      </c>
      <c r="O49" s="15">
        <v>14333.726163934398</v>
      </c>
      <c r="P49" s="15">
        <v>9896.9216400000005</v>
      </c>
      <c r="Q49" s="16">
        <f t="shared" si="0"/>
        <v>270596.26786796364</v>
      </c>
      <c r="R49" s="17"/>
      <c r="S49" s="18"/>
      <c r="T49" s="17"/>
      <c r="U49" s="17"/>
      <c r="V49" s="17"/>
      <c r="W49" s="17"/>
      <c r="X49" s="19"/>
      <c r="Y49" s="19"/>
      <c r="Z49" s="20"/>
    </row>
    <row r="50" spans="2:26" x14ac:dyDescent="0.25">
      <c r="B50" s="21">
        <v>43</v>
      </c>
      <c r="C50" s="22" t="s">
        <v>62</v>
      </c>
      <c r="D50" s="23">
        <v>483137.50973084889</v>
      </c>
      <c r="E50" s="24">
        <v>0</v>
      </c>
      <c r="F50" s="24">
        <v>153598.18340331296</v>
      </c>
      <c r="G50" s="24">
        <v>9111.4512109487969</v>
      </c>
      <c r="H50" s="24">
        <v>11703.033490680979</v>
      </c>
      <c r="I50" s="24">
        <v>21626.618367096824</v>
      </c>
      <c r="J50" s="24">
        <v>0</v>
      </c>
      <c r="K50" s="24">
        <v>19330.451582499078</v>
      </c>
      <c r="L50" s="24">
        <v>25198.516468814363</v>
      </c>
      <c r="M50" s="24">
        <v>12062.130607380366</v>
      </c>
      <c r="N50" s="14">
        <v>0</v>
      </c>
      <c r="O50" s="15">
        <v>35171.678163934404</v>
      </c>
      <c r="P50" s="15">
        <v>0</v>
      </c>
      <c r="Q50" s="16">
        <f t="shared" si="0"/>
        <v>770939.5730255167</v>
      </c>
      <c r="R50" s="17"/>
      <c r="S50" s="18"/>
      <c r="T50" s="17"/>
      <c r="U50" s="17"/>
      <c r="V50" s="17"/>
      <c r="W50" s="17"/>
      <c r="X50" s="19"/>
      <c r="Y50" s="19"/>
      <c r="Z50" s="20"/>
    </row>
    <row r="51" spans="2:26" x14ac:dyDescent="0.25">
      <c r="B51" s="21">
        <v>44</v>
      </c>
      <c r="C51" s="27" t="s">
        <v>63</v>
      </c>
      <c r="D51" s="23">
        <v>130812.64908248684</v>
      </c>
      <c r="E51" s="24">
        <v>0</v>
      </c>
      <c r="F51" s="24">
        <v>30891.933653327076</v>
      </c>
      <c r="G51" s="24">
        <v>8254.4822062607564</v>
      </c>
      <c r="H51" s="24">
        <v>6129.743433411053</v>
      </c>
      <c r="I51" s="24">
        <v>17242.032869189614</v>
      </c>
      <c r="J51" s="24">
        <v>0</v>
      </c>
      <c r="K51" s="24">
        <v>4676.3865574405954</v>
      </c>
      <c r="L51" s="24">
        <v>4219.5306350662449</v>
      </c>
      <c r="M51" s="24">
        <v>4035.436333465047</v>
      </c>
      <c r="N51" s="14">
        <v>0</v>
      </c>
      <c r="O51" s="15">
        <v>8956.1901639343978</v>
      </c>
      <c r="P51" s="15">
        <v>0</v>
      </c>
      <c r="Q51" s="16">
        <f t="shared" si="0"/>
        <v>215218.38493458161</v>
      </c>
      <c r="R51" s="17"/>
      <c r="S51" s="18"/>
      <c r="T51" s="17"/>
      <c r="U51" s="17"/>
      <c r="V51" s="17"/>
      <c r="W51" s="17"/>
      <c r="X51" s="19"/>
      <c r="Y51" s="19"/>
      <c r="Z51" s="20"/>
    </row>
    <row r="52" spans="2:26" x14ac:dyDescent="0.25">
      <c r="B52" s="21">
        <v>45</v>
      </c>
      <c r="C52" s="27" t="s">
        <v>64</v>
      </c>
      <c r="D52" s="23">
        <v>232054.5413466497</v>
      </c>
      <c r="E52" s="24">
        <v>0</v>
      </c>
      <c r="F52" s="24">
        <v>49792.63444069762</v>
      </c>
      <c r="G52" s="24">
        <v>5970.1116680063287</v>
      </c>
      <c r="H52" s="24">
        <v>4347.788862646541</v>
      </c>
      <c r="I52" s="24">
        <v>18207.742182112892</v>
      </c>
      <c r="J52" s="24">
        <v>0</v>
      </c>
      <c r="K52" s="24">
        <v>8949.7659715948466</v>
      </c>
      <c r="L52" s="24">
        <v>22704.464433964229</v>
      </c>
      <c r="M52" s="24">
        <v>13232.698430739485</v>
      </c>
      <c r="N52" s="14">
        <v>0</v>
      </c>
      <c r="O52" s="15">
        <v>15342.014163934398</v>
      </c>
      <c r="P52" s="15">
        <v>6938.0481600000003</v>
      </c>
      <c r="Q52" s="16">
        <f t="shared" si="0"/>
        <v>377539.80966034601</v>
      </c>
      <c r="R52" s="17"/>
      <c r="S52" s="18"/>
      <c r="T52" s="17"/>
      <c r="U52" s="17"/>
      <c r="V52" s="17"/>
      <c r="W52" s="17"/>
      <c r="X52" s="19"/>
      <c r="Y52" s="19"/>
      <c r="Z52" s="20"/>
    </row>
    <row r="53" spans="2:26" x14ac:dyDescent="0.25">
      <c r="B53" s="21">
        <v>46</v>
      </c>
      <c r="C53" s="27" t="s">
        <v>65</v>
      </c>
      <c r="D53" s="23">
        <v>147321.28516911247</v>
      </c>
      <c r="E53" s="24">
        <v>14663.275938829447</v>
      </c>
      <c r="F53" s="24">
        <v>35437.534322663276</v>
      </c>
      <c r="G53" s="24">
        <v>15315.988442364081</v>
      </c>
      <c r="H53" s="24">
        <v>9014.0196499206904</v>
      </c>
      <c r="I53" s="24">
        <v>21470.60999386507</v>
      </c>
      <c r="J53" s="24">
        <v>0</v>
      </c>
      <c r="K53" s="24">
        <v>14749.404869395446</v>
      </c>
      <c r="L53" s="24">
        <v>7953.7131473923346</v>
      </c>
      <c r="M53" s="24">
        <v>3197.3211017561302</v>
      </c>
      <c r="N53" s="14">
        <v>0</v>
      </c>
      <c r="O53" s="15">
        <v>10888.742163934399</v>
      </c>
      <c r="P53" s="15">
        <v>2754.8132399999995</v>
      </c>
      <c r="Q53" s="16">
        <f t="shared" si="0"/>
        <v>282766.70803923334</v>
      </c>
      <c r="R53" s="17"/>
      <c r="S53" s="18"/>
      <c r="T53" s="17"/>
      <c r="U53" s="17"/>
      <c r="V53" s="17"/>
      <c r="W53" s="17"/>
      <c r="X53" s="19"/>
      <c r="Y53" s="19"/>
      <c r="Z53" s="20"/>
    </row>
    <row r="54" spans="2:26" x14ac:dyDescent="0.25">
      <c r="B54" s="21">
        <v>47</v>
      </c>
      <c r="C54" s="27" t="s">
        <v>66</v>
      </c>
      <c r="D54" s="23">
        <v>46517.924045232983</v>
      </c>
      <c r="E54" s="24">
        <v>0</v>
      </c>
      <c r="F54" s="24">
        <v>6868.7768847956741</v>
      </c>
      <c r="G54" s="24">
        <v>331.16283356831991</v>
      </c>
      <c r="H54" s="24">
        <v>0</v>
      </c>
      <c r="I54" s="24">
        <v>20365.58154161317</v>
      </c>
      <c r="J54" s="24">
        <v>0</v>
      </c>
      <c r="K54" s="24">
        <v>1038.8113055325007</v>
      </c>
      <c r="L54" s="24">
        <v>383.32719185915852</v>
      </c>
      <c r="M54" s="24">
        <v>6307.9031671841267</v>
      </c>
      <c r="N54" s="14">
        <v>0</v>
      </c>
      <c r="O54" s="15">
        <v>7275.7101639343982</v>
      </c>
      <c r="P54" s="15">
        <v>0</v>
      </c>
      <c r="Q54" s="16">
        <f t="shared" si="0"/>
        <v>89089.197133720329</v>
      </c>
      <c r="R54" s="17"/>
      <c r="S54" s="18"/>
      <c r="T54" s="17"/>
      <c r="U54" s="17"/>
      <c r="V54" s="17"/>
      <c r="W54" s="17"/>
      <c r="X54" s="19"/>
      <c r="Y54" s="19"/>
      <c r="Z54" s="20"/>
    </row>
    <row r="55" spans="2:26" x14ac:dyDescent="0.25">
      <c r="B55" s="21">
        <v>48</v>
      </c>
      <c r="C55" s="27" t="s">
        <v>67</v>
      </c>
      <c r="D55" s="23">
        <v>148096.26113461706</v>
      </c>
      <c r="E55" s="24">
        <v>0</v>
      </c>
      <c r="F55" s="24">
        <v>34596.663338919272</v>
      </c>
      <c r="G55" s="24">
        <v>2985.0558340031644</v>
      </c>
      <c r="H55" s="24">
        <v>2879.215239774182</v>
      </c>
      <c r="I55" s="24">
        <v>15647.430668907731</v>
      </c>
      <c r="J55" s="24">
        <v>0</v>
      </c>
      <c r="K55" s="24">
        <v>1167.2245728</v>
      </c>
      <c r="L55" s="24">
        <v>4875.4715362793695</v>
      </c>
      <c r="M55" s="24">
        <v>7927.9211655770041</v>
      </c>
      <c r="N55" s="14">
        <v>0</v>
      </c>
      <c r="O55" s="15">
        <v>13745.558163934398</v>
      </c>
      <c r="P55" s="15">
        <v>0</v>
      </c>
      <c r="Q55" s="16">
        <f t="shared" si="0"/>
        <v>231920.80165481215</v>
      </c>
      <c r="R55" s="17"/>
      <c r="S55" s="18"/>
      <c r="T55" s="17"/>
      <c r="U55" s="17"/>
      <c r="V55" s="17"/>
      <c r="W55" s="17"/>
      <c r="X55" s="19"/>
      <c r="Y55" s="19"/>
      <c r="Z55" s="20"/>
    </row>
    <row r="56" spans="2:26" x14ac:dyDescent="0.25">
      <c r="B56" s="21">
        <v>49</v>
      </c>
      <c r="C56" s="27" t="s">
        <v>68</v>
      </c>
      <c r="D56" s="23">
        <v>195956.91648465014</v>
      </c>
      <c r="E56" s="24">
        <v>0</v>
      </c>
      <c r="F56" s="24">
        <v>36474.36491473145</v>
      </c>
      <c r="G56" s="24">
        <v>7273.089307729063</v>
      </c>
      <c r="H56" s="24">
        <v>2920.4630461730876</v>
      </c>
      <c r="I56" s="24">
        <v>15037.031806227556</v>
      </c>
      <c r="J56" s="24">
        <v>0</v>
      </c>
      <c r="K56" s="24">
        <v>1721.8152956035797</v>
      </c>
      <c r="L56" s="24">
        <v>0</v>
      </c>
      <c r="M56" s="24">
        <v>11158.977053787519</v>
      </c>
      <c r="N56" s="14">
        <v>0</v>
      </c>
      <c r="O56" s="15">
        <v>12149.102163934398</v>
      </c>
      <c r="P56" s="15">
        <v>16630.90956</v>
      </c>
      <c r="Q56" s="16">
        <f t="shared" si="0"/>
        <v>299322.66963283677</v>
      </c>
      <c r="R56" s="17"/>
      <c r="S56" s="18"/>
      <c r="T56" s="17"/>
      <c r="U56" s="17"/>
      <c r="V56" s="17"/>
      <c r="W56" s="17"/>
      <c r="X56" s="19"/>
      <c r="Y56" s="19"/>
      <c r="Z56" s="20"/>
    </row>
    <row r="57" spans="2:26" x14ac:dyDescent="0.25">
      <c r="B57" s="21">
        <v>50</v>
      </c>
      <c r="C57" s="27" t="s">
        <v>69</v>
      </c>
      <c r="D57" s="23">
        <v>180074.02610474604</v>
      </c>
      <c r="E57" s="24">
        <v>19697.672816070008</v>
      </c>
      <c r="F57" s="24">
        <v>51510.771763424949</v>
      </c>
      <c r="G57" s="24">
        <v>15928.406334990625</v>
      </c>
      <c r="H57" s="24">
        <v>4363.7756764650048</v>
      </c>
      <c r="I57" s="24">
        <v>21237.148636517781</v>
      </c>
      <c r="J57" s="24">
        <v>0</v>
      </c>
      <c r="K57" s="24">
        <v>3079.0827302679031</v>
      </c>
      <c r="L57" s="24">
        <v>0</v>
      </c>
      <c r="M57" s="24">
        <v>7024.7676119841171</v>
      </c>
      <c r="N57" s="14">
        <v>0</v>
      </c>
      <c r="O57" s="15">
        <v>16350.302163934399</v>
      </c>
      <c r="P57" s="15">
        <v>43464.831119999995</v>
      </c>
      <c r="Q57" s="16">
        <f t="shared" si="0"/>
        <v>362730.78495840076</v>
      </c>
      <c r="R57" s="17"/>
      <c r="S57" s="18"/>
      <c r="T57" s="17"/>
      <c r="U57" s="17"/>
      <c r="V57" s="17"/>
      <c r="W57" s="17"/>
      <c r="X57" s="19"/>
      <c r="Y57" s="19"/>
      <c r="Z57" s="20"/>
    </row>
    <row r="58" spans="2:26" x14ac:dyDescent="0.25">
      <c r="B58" s="21">
        <v>51</v>
      </c>
      <c r="C58" s="27" t="s">
        <v>70</v>
      </c>
      <c r="D58" s="23">
        <v>228819.14926722919</v>
      </c>
      <c r="E58" s="24">
        <v>0</v>
      </c>
      <c r="F58" s="24">
        <v>31563.937131975559</v>
      </c>
      <c r="G58" s="24">
        <v>5435.83562984944</v>
      </c>
      <c r="H58" s="24">
        <v>11403.521504886823</v>
      </c>
      <c r="I58" s="24">
        <v>17716.519878411684</v>
      </c>
      <c r="J58" s="24">
        <v>0</v>
      </c>
      <c r="K58" s="24">
        <v>5479.1520031926948</v>
      </c>
      <c r="L58" s="24">
        <v>3383.9324746417319</v>
      </c>
      <c r="M58" s="24">
        <v>17474.889216357893</v>
      </c>
      <c r="N58" s="14">
        <v>0</v>
      </c>
      <c r="O58" s="15">
        <v>11813.006163934399</v>
      </c>
      <c r="P58" s="15">
        <v>0</v>
      </c>
      <c r="Q58" s="16">
        <f t="shared" si="0"/>
        <v>333089.94327047939</v>
      </c>
      <c r="R58" s="17"/>
      <c r="S58" s="18"/>
      <c r="T58" s="17"/>
      <c r="U58" s="17"/>
      <c r="V58" s="17"/>
      <c r="W58" s="17"/>
      <c r="X58" s="19"/>
      <c r="Y58" s="19"/>
      <c r="Z58" s="20"/>
    </row>
    <row r="59" spans="2:26" x14ac:dyDescent="0.25">
      <c r="B59" s="21">
        <v>52</v>
      </c>
      <c r="C59" s="27" t="s">
        <v>71</v>
      </c>
      <c r="D59" s="23">
        <v>195876.50370053563</v>
      </c>
      <c r="E59" s="24">
        <v>0</v>
      </c>
      <c r="F59" s="24">
        <v>43296.180981801437</v>
      </c>
      <c r="G59" s="24">
        <v>7964.7572801653669</v>
      </c>
      <c r="H59" s="24">
        <v>3685.9738848289348</v>
      </c>
      <c r="I59" s="24">
        <v>20209.754829987505</v>
      </c>
      <c r="J59" s="24">
        <v>0</v>
      </c>
      <c r="K59" s="24">
        <v>1057.3987365503999</v>
      </c>
      <c r="L59" s="24">
        <v>58.799668400137946</v>
      </c>
      <c r="M59" s="24">
        <v>7024.7676119841171</v>
      </c>
      <c r="N59" s="14">
        <v>0</v>
      </c>
      <c r="O59" s="15">
        <v>12401.174163934398</v>
      </c>
      <c r="P59" s="15">
        <v>21630.385439999998</v>
      </c>
      <c r="Q59" s="16">
        <f t="shared" si="0"/>
        <v>313205.69629818795</v>
      </c>
      <c r="R59" s="17"/>
      <c r="S59" s="18"/>
      <c r="T59" s="17"/>
      <c r="U59" s="17"/>
      <c r="V59" s="17"/>
      <c r="W59" s="17"/>
      <c r="X59" s="19"/>
      <c r="Y59" s="19"/>
      <c r="Z59" s="20"/>
    </row>
    <row r="60" spans="2:26" x14ac:dyDescent="0.25">
      <c r="B60" s="21">
        <v>53</v>
      </c>
      <c r="C60" s="27" t="s">
        <v>72</v>
      </c>
      <c r="D60" s="23">
        <v>893757.9598783995</v>
      </c>
      <c r="E60" s="24">
        <v>62067.887455952383</v>
      </c>
      <c r="F60" s="24">
        <v>148964.38924929852</v>
      </c>
      <c r="G60" s="24">
        <v>64939.569350555685</v>
      </c>
      <c r="H60" s="24">
        <v>30659.484766045076</v>
      </c>
      <c r="I60" s="24">
        <v>46596.913522348812</v>
      </c>
      <c r="J60" s="24">
        <v>38182.592187180249</v>
      </c>
      <c r="K60" s="24">
        <v>13543.062848903124</v>
      </c>
      <c r="L60" s="24">
        <v>23060.54394394566</v>
      </c>
      <c r="M60" s="24">
        <v>31979.615051975827</v>
      </c>
      <c r="N60" s="14">
        <v>0</v>
      </c>
      <c r="O60" s="15">
        <v>43237.982163934401</v>
      </c>
      <c r="P60" s="15">
        <v>16324.8192</v>
      </c>
      <c r="Q60" s="16">
        <f t="shared" si="0"/>
        <v>1413314.8196185394</v>
      </c>
      <c r="R60" s="17"/>
      <c r="S60" s="18"/>
      <c r="T60" s="17"/>
      <c r="U60" s="17"/>
      <c r="V60" s="17"/>
      <c r="W60" s="17"/>
      <c r="X60" s="19"/>
      <c r="Y60" s="19"/>
      <c r="Z60" s="20"/>
    </row>
    <row r="61" spans="2:26" x14ac:dyDescent="0.25">
      <c r="B61" s="21">
        <v>54</v>
      </c>
      <c r="C61" s="27" t="s">
        <v>73</v>
      </c>
      <c r="D61" s="23">
        <v>163288.80592933824</v>
      </c>
      <c r="E61" s="24">
        <v>11879.599634602066</v>
      </c>
      <c r="F61" s="24">
        <v>40491.321750162271</v>
      </c>
      <c r="G61" s="24">
        <v>13800.31950567547</v>
      </c>
      <c r="H61" s="24">
        <v>10973.99876337464</v>
      </c>
      <c r="I61" s="24">
        <v>21514.820514721599</v>
      </c>
      <c r="J61" s="24">
        <v>0</v>
      </c>
      <c r="K61" s="24">
        <v>10236.357911366054</v>
      </c>
      <c r="L61" s="24">
        <v>15567.37589648939</v>
      </c>
      <c r="M61" s="24">
        <v>16343.280496167485</v>
      </c>
      <c r="N61" s="14">
        <v>0</v>
      </c>
      <c r="O61" s="15">
        <v>12989.342163934398</v>
      </c>
      <c r="P61" s="15">
        <v>0</v>
      </c>
      <c r="Q61" s="16">
        <f t="shared" si="0"/>
        <v>317085.22256583156</v>
      </c>
      <c r="R61" s="17"/>
      <c r="S61" s="18"/>
      <c r="T61" s="17"/>
      <c r="U61" s="17"/>
      <c r="V61" s="17"/>
      <c r="W61" s="17"/>
      <c r="X61" s="19"/>
      <c r="Y61" s="19"/>
      <c r="Z61" s="20"/>
    </row>
    <row r="62" spans="2:26" x14ac:dyDescent="0.25">
      <c r="B62" s="21">
        <v>55</v>
      </c>
      <c r="C62" s="27" t="s">
        <v>74</v>
      </c>
      <c r="D62" s="23">
        <v>114720.65588482597</v>
      </c>
      <c r="E62" s="24">
        <v>7214.3317619040872</v>
      </c>
      <c r="F62" s="24">
        <v>37787.86507052814</v>
      </c>
      <c r="G62" s="24">
        <v>9802.0109580449898</v>
      </c>
      <c r="H62" s="24">
        <v>4354.4966381684353</v>
      </c>
      <c r="I62" s="24">
        <v>16212.834544609574</v>
      </c>
      <c r="J62" s="24">
        <v>0</v>
      </c>
      <c r="K62" s="24">
        <v>6128.0921810609543</v>
      </c>
      <c r="L62" s="24">
        <v>7584.6122441518319</v>
      </c>
      <c r="M62" s="24">
        <v>3204.6953458201924</v>
      </c>
      <c r="N62" s="14">
        <v>0</v>
      </c>
      <c r="O62" s="15">
        <v>10804.718163934398</v>
      </c>
      <c r="P62" s="15">
        <v>16324.8192</v>
      </c>
      <c r="Q62" s="16">
        <f t="shared" si="0"/>
        <v>234139.13199304856</v>
      </c>
      <c r="R62" s="17"/>
      <c r="S62" s="18"/>
      <c r="T62" s="17"/>
      <c r="U62" s="17"/>
      <c r="V62" s="17"/>
      <c r="W62" s="17"/>
      <c r="X62" s="19"/>
      <c r="Y62" s="19"/>
      <c r="Z62" s="20"/>
    </row>
    <row r="63" spans="2:26" x14ac:dyDescent="0.25">
      <c r="B63" s="21">
        <v>56</v>
      </c>
      <c r="C63" s="27" t="s">
        <v>75</v>
      </c>
      <c r="D63" s="23">
        <v>3435480.1845332473</v>
      </c>
      <c r="E63" s="24">
        <v>96392.856835639483</v>
      </c>
      <c r="F63" s="24">
        <v>698061.59728312516</v>
      </c>
      <c r="G63" s="24">
        <v>317344.39913989941</v>
      </c>
      <c r="H63" s="24">
        <v>108333.65937533668</v>
      </c>
      <c r="I63" s="24">
        <v>134539.00330676258</v>
      </c>
      <c r="J63" s="24">
        <v>0</v>
      </c>
      <c r="K63" s="24">
        <v>11794.754084115501</v>
      </c>
      <c r="L63" s="24">
        <v>24361.098696855373</v>
      </c>
      <c r="M63" s="24">
        <f>23851.2330696398</f>
        <v>23851.233069639798</v>
      </c>
      <c r="N63" s="24">
        <v>32649.6384</v>
      </c>
      <c r="O63" s="15">
        <f>297158.510163934-109</f>
        <v>297049.51016393403</v>
      </c>
      <c r="P63" s="15">
        <v>0</v>
      </c>
      <c r="Q63" s="16">
        <f t="shared" si="0"/>
        <v>5179857.9348885557</v>
      </c>
      <c r="R63" s="17"/>
      <c r="S63" s="18"/>
      <c r="T63" s="17"/>
      <c r="U63" s="17"/>
      <c r="V63" s="17"/>
      <c r="W63" s="17"/>
      <c r="X63" s="19"/>
      <c r="Y63" s="19"/>
      <c r="Z63" s="20"/>
    </row>
    <row r="64" spans="2:26" x14ac:dyDescent="0.25">
      <c r="B64" s="21">
        <v>57</v>
      </c>
      <c r="C64" s="27" t="s">
        <v>76</v>
      </c>
      <c r="D64" s="23">
        <v>272813.63006999355</v>
      </c>
      <c r="E64" s="24">
        <v>0</v>
      </c>
      <c r="F64" s="28">
        <v>49242.202654137029</v>
      </c>
      <c r="G64" s="28">
        <v>14090.044431770886</v>
      </c>
      <c r="H64" s="24">
        <v>4403.5480836157822</v>
      </c>
      <c r="I64" s="24">
        <v>19357.729392588466</v>
      </c>
      <c r="J64" s="24">
        <v>0</v>
      </c>
      <c r="K64" s="24">
        <v>17536.356192702766</v>
      </c>
      <c r="L64" s="24">
        <v>10731.049899480962</v>
      </c>
      <c r="M64" s="24">
        <v>3716.5158863999995</v>
      </c>
      <c r="N64" s="24">
        <v>0</v>
      </c>
      <c r="O64" s="15">
        <v>14249.702163934398</v>
      </c>
      <c r="P64" s="15">
        <v>0</v>
      </c>
      <c r="Q64" s="16">
        <f t="shared" si="0"/>
        <v>406140.77877462388</v>
      </c>
      <c r="R64" s="17"/>
      <c r="S64" s="18"/>
      <c r="T64" s="17"/>
      <c r="U64" s="17"/>
      <c r="V64" s="17"/>
      <c r="W64" s="17"/>
      <c r="X64" s="19"/>
      <c r="Y64" s="19"/>
      <c r="Z64" s="20"/>
    </row>
    <row r="65" spans="2:26" x14ac:dyDescent="0.25">
      <c r="B65" s="21">
        <v>58</v>
      </c>
      <c r="C65" s="27" t="s">
        <v>77</v>
      </c>
      <c r="D65" s="23">
        <v>182931.36263200792</v>
      </c>
      <c r="E65" s="24">
        <v>0</v>
      </c>
      <c r="F65" s="24">
        <v>54053.2297880716</v>
      </c>
      <c r="G65" s="24">
        <v>534.27603815688951</v>
      </c>
      <c r="H65" s="24">
        <v>1919.2079091591991</v>
      </c>
      <c r="I65" s="24">
        <v>15783.074860614437</v>
      </c>
      <c r="J65" s="24">
        <v>0</v>
      </c>
      <c r="K65" s="24">
        <v>1038.8113055325007</v>
      </c>
      <c r="L65" s="24">
        <v>4637.5156798356056</v>
      </c>
      <c r="M65" s="24">
        <v>20926.940113004694</v>
      </c>
      <c r="N65" s="24">
        <v>0</v>
      </c>
      <c r="O65" s="15">
        <v>14417.750163934399</v>
      </c>
      <c r="P65" s="15">
        <v>0</v>
      </c>
      <c r="Q65" s="16">
        <f t="shared" si="0"/>
        <v>296242.16849031724</v>
      </c>
      <c r="R65" s="17"/>
      <c r="S65" s="18"/>
      <c r="T65" s="17"/>
      <c r="U65" s="17"/>
      <c r="V65" s="17"/>
      <c r="W65" s="17"/>
      <c r="X65" s="19"/>
      <c r="Y65" s="19"/>
      <c r="Z65" s="20"/>
    </row>
    <row r="66" spans="2:26" x14ac:dyDescent="0.25">
      <c r="B66" s="21">
        <v>59</v>
      </c>
      <c r="C66" s="27" t="s">
        <v>78</v>
      </c>
      <c r="D66" s="23">
        <v>299147.34460497258</v>
      </c>
      <c r="E66" s="24">
        <v>9349.791297529373</v>
      </c>
      <c r="F66" s="24">
        <v>45720.622466730885</v>
      </c>
      <c r="G66" s="24">
        <v>1068.552076313779</v>
      </c>
      <c r="H66" s="24">
        <v>2899.2817401844604</v>
      </c>
      <c r="I66" s="24">
        <v>15037.031806227556</v>
      </c>
      <c r="J66" s="24">
        <v>20362.763229119999</v>
      </c>
      <c r="K66" s="24">
        <v>7905.9166817677533</v>
      </c>
      <c r="L66" s="24">
        <v>7025.9204749411647</v>
      </c>
      <c r="M66" s="24">
        <v>13868.4377145662</v>
      </c>
      <c r="N66" s="24">
        <v>0</v>
      </c>
      <c r="O66" s="15">
        <v>21223.694163934397</v>
      </c>
      <c r="P66" s="15">
        <v>2244.66264</v>
      </c>
      <c r="Q66" s="16">
        <f t="shared" si="0"/>
        <v>445854.01889628806</v>
      </c>
      <c r="R66" s="17"/>
      <c r="S66" s="18"/>
      <c r="T66" s="17"/>
      <c r="U66" s="17"/>
      <c r="V66" s="17"/>
      <c r="W66" s="17"/>
      <c r="X66" s="19"/>
      <c r="Y66" s="19"/>
      <c r="Z66" s="20"/>
    </row>
    <row r="67" spans="2:26" x14ac:dyDescent="0.25">
      <c r="B67" s="21">
        <v>60</v>
      </c>
      <c r="C67" s="27" t="s">
        <v>79</v>
      </c>
      <c r="D67" s="23">
        <v>761086.25048927381</v>
      </c>
      <c r="E67" s="24">
        <v>27628.070154979978</v>
      </c>
      <c r="F67" s="24">
        <v>235137.20379819558</v>
      </c>
      <c r="G67" s="24">
        <v>80254.44956757965</v>
      </c>
      <c r="H67" s="24">
        <v>38947.929345470096</v>
      </c>
      <c r="I67" s="24">
        <v>48565.704477547377</v>
      </c>
      <c r="J67" s="24">
        <v>0</v>
      </c>
      <c r="K67" s="24">
        <v>7021.8426219352414</v>
      </c>
      <c r="L67" s="24">
        <v>3343.7420171172034</v>
      </c>
      <c r="M67" s="24">
        <v>44886.221618533891</v>
      </c>
      <c r="N67" s="24">
        <v>0</v>
      </c>
      <c r="O67" s="15">
        <v>37440.326163934405</v>
      </c>
      <c r="P67" s="15">
        <v>0</v>
      </c>
      <c r="Q67" s="16">
        <f t="shared" si="0"/>
        <v>1284311.740254567</v>
      </c>
      <c r="R67" s="17"/>
      <c r="S67" s="18"/>
      <c r="T67" s="17"/>
      <c r="U67" s="17"/>
      <c r="V67" s="17"/>
      <c r="W67" s="17"/>
      <c r="X67" s="19"/>
      <c r="Y67" s="19"/>
      <c r="Z67" s="20"/>
    </row>
    <row r="68" spans="2:26" ht="15.75" thickBot="1" x14ac:dyDescent="0.3">
      <c r="B68" s="29">
        <v>61</v>
      </c>
      <c r="C68" s="27" t="s">
        <v>80</v>
      </c>
      <c r="D68" s="23">
        <v>173292.60786249849</v>
      </c>
      <c r="E68" s="24">
        <v>0</v>
      </c>
      <c r="F68" s="24">
        <v>49627.806641522111</v>
      </c>
      <c r="G68" s="24">
        <v>2985.0558340031644</v>
      </c>
      <c r="H68" s="24">
        <v>6067.8261090028855</v>
      </c>
      <c r="I68" s="24">
        <v>15037.031806227556</v>
      </c>
      <c r="J68" s="24">
        <v>0</v>
      </c>
      <c r="K68" s="24">
        <v>1053.7501394592</v>
      </c>
      <c r="L68" s="24">
        <v>601.30735546039045</v>
      </c>
      <c r="M68" s="24">
        <v>11158.977053787519</v>
      </c>
      <c r="N68" s="24">
        <v>0</v>
      </c>
      <c r="O68" s="15">
        <v>22147.9581639344</v>
      </c>
      <c r="P68" s="15">
        <v>24589.25892</v>
      </c>
      <c r="Q68" s="16">
        <f t="shared" si="0"/>
        <v>306561.57988589577</v>
      </c>
      <c r="R68" s="17"/>
      <c r="S68" s="18"/>
      <c r="T68" s="17"/>
      <c r="U68" s="17"/>
      <c r="V68" s="17"/>
      <c r="W68" s="17"/>
      <c r="X68" s="19"/>
      <c r="Y68" s="19"/>
      <c r="Z68" s="20"/>
    </row>
    <row r="69" spans="2:26" ht="15.75" thickBot="1" x14ac:dyDescent="0.3">
      <c r="B69" s="38" t="s">
        <v>6</v>
      </c>
      <c r="C69" s="39"/>
      <c r="D69" s="30">
        <f>SUM(D8:D68)</f>
        <v>22006780.600055691</v>
      </c>
      <c r="E69" s="30">
        <f>SUM(E8:E68)</f>
        <v>556945.657775664</v>
      </c>
      <c r="F69" s="30">
        <f>SUM(F8:F68)</f>
        <v>5130902.3301053941</v>
      </c>
      <c r="G69" s="30">
        <f t="shared" ref="G69:P69" si="1">SUM(G8:G68)</f>
        <v>1372957.1903669802</v>
      </c>
      <c r="H69" s="30">
        <f t="shared" si="1"/>
        <v>609662.12034713209</v>
      </c>
      <c r="I69" s="30">
        <f t="shared" si="1"/>
        <v>1546805.4034652654</v>
      </c>
      <c r="J69" s="30">
        <f t="shared" si="1"/>
        <v>139700.48693492336</v>
      </c>
      <c r="K69" s="30">
        <f t="shared" si="1"/>
        <v>468558.82276594924</v>
      </c>
      <c r="L69" s="30">
        <f t="shared" si="1"/>
        <v>646628.30614530004</v>
      </c>
      <c r="M69" s="30">
        <f t="shared" si="1"/>
        <v>1037307.188121432</v>
      </c>
      <c r="N69" s="30">
        <f t="shared" si="1"/>
        <v>32649.6384</v>
      </c>
      <c r="O69" s="30">
        <f t="shared" si="1"/>
        <v>1489808.1199999978</v>
      </c>
      <c r="P69" s="30">
        <f t="shared" si="1"/>
        <v>714210.84000000008</v>
      </c>
      <c r="Q69" s="30">
        <f>SUM(Q8:Q68)</f>
        <v>35752916.704483725</v>
      </c>
      <c r="R69" s="31"/>
      <c r="S69" s="31"/>
      <c r="T69" s="31"/>
      <c r="U69" s="31"/>
      <c r="V69" s="17"/>
      <c r="W69" s="17"/>
    </row>
    <row r="70" spans="2:26" x14ac:dyDescent="0.25">
      <c r="F70" s="17"/>
      <c r="G70" s="17"/>
      <c r="K70" s="17"/>
      <c r="M70" s="17"/>
      <c r="T70" s="32"/>
    </row>
    <row r="71" spans="2:26" x14ac:dyDescent="0.25">
      <c r="D71" s="17"/>
      <c r="J71" s="17"/>
      <c r="R71" s="17"/>
      <c r="T71" s="32"/>
    </row>
    <row r="72" spans="2:26" x14ac:dyDescent="0.25">
      <c r="E72" s="17"/>
      <c r="J72" s="37"/>
      <c r="L72" s="17"/>
      <c r="M72" s="17"/>
      <c r="Q72" s="17"/>
      <c r="S72" s="33"/>
      <c r="T72" s="17"/>
    </row>
    <row r="73" spans="2:26" x14ac:dyDescent="0.25">
      <c r="J73" s="17"/>
      <c r="Q73" s="17"/>
      <c r="R73" s="17"/>
      <c r="S73" s="33"/>
      <c r="T73" s="17"/>
    </row>
    <row r="74" spans="2:26" x14ac:dyDescent="0.25">
      <c r="D74" s="17"/>
      <c r="L74" s="17"/>
      <c r="Q74" s="17"/>
      <c r="S74" s="33"/>
      <c r="T74" s="17"/>
    </row>
    <row r="75" spans="2:26" x14ac:dyDescent="0.25">
      <c r="D75" s="17"/>
      <c r="F75" s="17"/>
      <c r="L75" s="17"/>
      <c r="Q75" s="17"/>
      <c r="R75" s="17"/>
      <c r="S75" s="33"/>
      <c r="T75" s="17"/>
      <c r="U75" s="34"/>
    </row>
    <row r="76" spans="2:26" x14ac:dyDescent="0.25">
      <c r="D76" s="17"/>
      <c r="F76" s="35"/>
      <c r="S76" s="33"/>
      <c r="T76" s="17"/>
      <c r="U76" s="34"/>
    </row>
    <row r="77" spans="2:26" ht="18.75" customHeight="1" x14ac:dyDescent="0.25">
      <c r="C77" s="36"/>
      <c r="D77" s="17"/>
      <c r="F77" s="17"/>
      <c r="Q77" s="36"/>
      <c r="R77" s="17"/>
      <c r="S77" s="17"/>
      <c r="T77" s="17"/>
    </row>
    <row r="78" spans="2:26" x14ac:dyDescent="0.25">
      <c r="T78" s="17"/>
    </row>
    <row r="79" spans="2:26" x14ac:dyDescent="0.25">
      <c r="T79" s="17"/>
    </row>
    <row r="80" spans="2:26" x14ac:dyDescent="0.25">
      <c r="D80" s="17"/>
      <c r="F80" s="17"/>
      <c r="G80" s="17"/>
      <c r="H80" s="17"/>
      <c r="I80" s="17"/>
      <c r="K80" s="17"/>
      <c r="M80" s="17"/>
      <c r="P80" s="17"/>
      <c r="Q80" s="17"/>
      <c r="T80" s="17"/>
    </row>
    <row r="81" spans="6:20" x14ac:dyDescent="0.25">
      <c r="T81" s="17"/>
    </row>
    <row r="82" spans="6:20" x14ac:dyDescent="0.25"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T82" s="17"/>
    </row>
    <row r="83" spans="6:20" x14ac:dyDescent="0.25">
      <c r="T83" s="17"/>
    </row>
    <row r="84" spans="6:20" x14ac:dyDescent="0.25"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T84" s="17"/>
    </row>
    <row r="85" spans="6:20" x14ac:dyDescent="0.25">
      <c r="T85" s="17"/>
    </row>
    <row r="86" spans="6:20" x14ac:dyDescent="0.25">
      <c r="T86" s="17"/>
    </row>
    <row r="87" spans="6:20" x14ac:dyDescent="0.25">
      <c r="T87" s="17"/>
    </row>
    <row r="88" spans="6:20" x14ac:dyDescent="0.25">
      <c r="T88" s="17"/>
    </row>
    <row r="89" spans="6:20" x14ac:dyDescent="0.25">
      <c r="T89" s="17"/>
    </row>
    <row r="90" spans="6:20" x14ac:dyDescent="0.25">
      <c r="T90" s="17"/>
    </row>
    <row r="91" spans="6:20" x14ac:dyDescent="0.25">
      <c r="T91" s="17"/>
    </row>
    <row r="92" spans="6:20" x14ac:dyDescent="0.25">
      <c r="T92" s="17"/>
    </row>
    <row r="93" spans="6:20" x14ac:dyDescent="0.25">
      <c r="T93" s="17"/>
    </row>
    <row r="94" spans="6:20" x14ac:dyDescent="0.25">
      <c r="T94" s="17"/>
    </row>
  </sheetData>
  <mergeCells count="19">
    <mergeCell ref="A2:Q2"/>
    <mergeCell ref="L4:Q4"/>
    <mergeCell ref="B5:B7"/>
    <mergeCell ref="C5:C7"/>
    <mergeCell ref="D5:D7"/>
    <mergeCell ref="E5:P5"/>
    <mergeCell ref="Q5:Q7"/>
    <mergeCell ref="E6:E7"/>
    <mergeCell ref="F6:G6"/>
    <mergeCell ref="H6:H7"/>
    <mergeCell ref="O6:O7"/>
    <mergeCell ref="P6:P7"/>
    <mergeCell ref="M6:M7"/>
    <mergeCell ref="N6:N7"/>
    <mergeCell ref="B69:C69"/>
    <mergeCell ref="I6:I7"/>
    <mergeCell ref="J6:J7"/>
    <mergeCell ref="K6:K7"/>
    <mergeCell ref="L6:L7"/>
  </mergeCell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Brahimi</dc:creator>
  <cp:lastModifiedBy>Author</cp:lastModifiedBy>
  <cp:lastPrinted>2023-10-23T11:46:15Z</cp:lastPrinted>
  <dcterms:created xsi:type="dcterms:W3CDTF">2023-10-18T07:43:25Z</dcterms:created>
  <dcterms:modified xsi:type="dcterms:W3CDTF">2023-10-30T12:42:48Z</dcterms:modified>
</cp:coreProperties>
</file>