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3040" windowHeight="9270"/>
  </bookViews>
  <sheets>
    <sheet name="Sipas institucioneve" sheetId="2" r:id="rId1"/>
  </sheets>
  <definedNames>
    <definedName name="_xlnm.Print_Area" localSheetId="0">'Sipas institucioneve'!$A$1:$O$120</definedName>
  </definedNames>
  <calcPr calcId="191029"/>
</workbook>
</file>

<file path=xl/calcChain.xml><?xml version="1.0" encoding="utf-8"?>
<calcChain xmlns="http://schemas.openxmlformats.org/spreadsheetml/2006/main">
  <c r="N18" i="2" l="1"/>
  <c r="N26" i="2" l="1"/>
  <c r="N27" i="2"/>
  <c r="N28" i="2"/>
  <c r="N29" i="2"/>
  <c r="N30" i="2"/>
  <c r="N33" i="2"/>
  <c r="N31" i="2"/>
  <c r="N32" i="2"/>
  <c r="N35" i="2"/>
  <c r="N34" i="2"/>
  <c r="N38" i="2"/>
  <c r="N45" i="2"/>
  <c r="N36" i="2"/>
  <c r="N39" i="2"/>
  <c r="N41" i="2"/>
  <c r="N37" i="2"/>
  <c r="N40" i="2"/>
  <c r="N43" i="2"/>
  <c r="N44" i="2"/>
  <c r="N46" i="2"/>
  <c r="N48" i="2"/>
  <c r="N49" i="2"/>
  <c r="N50" i="2"/>
  <c r="N52" i="2"/>
  <c r="N60" i="2"/>
  <c r="N53" i="2"/>
  <c r="N54" i="2"/>
  <c r="N47" i="2"/>
  <c r="N55" i="2"/>
  <c r="N59" i="2"/>
  <c r="N56" i="2"/>
  <c r="N57" i="2"/>
  <c r="N58" i="2"/>
  <c r="N51" i="2"/>
  <c r="N62" i="2"/>
  <c r="N63" i="2"/>
  <c r="N64" i="2"/>
  <c r="N65" i="2"/>
  <c r="N61" i="2"/>
  <c r="N74" i="2"/>
  <c r="N66" i="2"/>
  <c r="N67" i="2"/>
  <c r="N69" i="2"/>
  <c r="N70" i="2"/>
  <c r="N42" i="2"/>
  <c r="N71" i="2"/>
  <c r="N72" i="2"/>
  <c r="N73" i="2"/>
  <c r="N68" i="2"/>
  <c r="N77" i="2"/>
  <c r="N78" i="2"/>
  <c r="N86" i="2"/>
  <c r="N83" i="2"/>
  <c r="N75" i="2"/>
  <c r="N79" i="2"/>
  <c r="N76" i="2"/>
  <c r="N80" i="2"/>
  <c r="N81" i="2"/>
  <c r="N82" i="2"/>
  <c r="N84" i="2"/>
  <c r="N85" i="2"/>
  <c r="N87" i="2"/>
  <c r="N88" i="2"/>
  <c r="N10" i="2" l="1"/>
  <c r="N13" i="2"/>
  <c r="C4" i="2" l="1"/>
  <c r="D4" i="2"/>
  <c r="E4" i="2"/>
  <c r="F4" i="2"/>
  <c r="G4" i="2"/>
  <c r="H4" i="2"/>
  <c r="I4" i="2"/>
  <c r="J4" i="2"/>
  <c r="K4" i="2"/>
  <c r="L4" i="2"/>
  <c r="M4" i="2"/>
  <c r="N5" i="2"/>
  <c r="N6" i="2"/>
  <c r="N7" i="2"/>
  <c r="N8" i="2"/>
  <c r="N9" i="2"/>
  <c r="N12" i="2"/>
  <c r="N11" i="2"/>
  <c r="N15" i="2"/>
  <c r="N14" i="2"/>
  <c r="N16" i="2"/>
  <c r="N17" i="2"/>
  <c r="N19" i="2"/>
  <c r="C24" i="2"/>
  <c r="D24" i="2"/>
  <c r="I24" i="2"/>
  <c r="J24" i="2"/>
  <c r="K24" i="2"/>
  <c r="L24" i="2"/>
  <c r="M24" i="2"/>
  <c r="C107" i="2"/>
  <c r="D107" i="2"/>
  <c r="E107" i="2"/>
  <c r="F107" i="2"/>
  <c r="G107" i="2"/>
  <c r="H107" i="2"/>
  <c r="I107" i="2"/>
  <c r="J107" i="2"/>
  <c r="K107" i="2"/>
  <c r="L107" i="2"/>
  <c r="M107" i="2"/>
  <c r="N108" i="2"/>
  <c r="N110" i="2"/>
  <c r="N111" i="2"/>
  <c r="N112" i="2"/>
  <c r="C114" i="2"/>
  <c r="D114" i="2"/>
  <c r="E114" i="2"/>
  <c r="F114" i="2"/>
  <c r="G114" i="2"/>
  <c r="H114" i="2"/>
  <c r="I114" i="2"/>
  <c r="J114" i="2"/>
  <c r="K114" i="2"/>
  <c r="L114" i="2"/>
  <c r="M114" i="2"/>
  <c r="N115" i="2"/>
  <c r="N117" i="2"/>
  <c r="N116" i="2"/>
  <c r="N118" i="2"/>
  <c r="N107" i="2" l="1"/>
  <c r="E105" i="2"/>
  <c r="D105" i="2"/>
  <c r="M105" i="2"/>
  <c r="I105" i="2"/>
  <c r="L105" i="2"/>
  <c r="H105" i="2"/>
  <c r="K105" i="2"/>
  <c r="G105" i="2"/>
  <c r="C105" i="2"/>
  <c r="N114" i="2"/>
  <c r="J105" i="2"/>
  <c r="F105" i="2"/>
  <c r="N4" i="2"/>
  <c r="N105" i="2" l="1"/>
  <c r="F24" i="2"/>
  <c r="N25" i="2"/>
  <c r="N24" i="2" s="1"/>
  <c r="E24" i="2"/>
  <c r="H24" i="2"/>
  <c r="G24" i="2"/>
  <c r="D94" i="2" l="1"/>
  <c r="D95" i="2" s="1"/>
</calcChain>
</file>

<file path=xl/sharedStrings.xml><?xml version="1.0" encoding="utf-8"?>
<sst xmlns="http://schemas.openxmlformats.org/spreadsheetml/2006/main" count="292" uniqueCount="234">
  <si>
    <t>Investime</t>
  </si>
  <si>
    <t>Rimbursim i TVSH</t>
  </si>
  <si>
    <t>Mallra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</si>
  <si>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</si>
  <si>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</si>
  <si>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</si>
  <si>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</si>
  <si>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</si>
  <si>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</si>
  <si>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</si>
  <si>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</si>
  <si>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</si>
  <si>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</si>
  <si>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</si>
  <si>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</si>
  <si>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</si>
  <si>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</si>
  <si>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</si>
  <si>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</si>
  <si>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Sigurime Shoqërore</t>
  </si>
  <si>
    <t>Sigurime Shëndetësore</t>
  </si>
  <si>
    <t>Të Ardhura Personale</t>
  </si>
  <si>
    <t>Tatime të Tjera</t>
  </si>
  <si>
    <t>(milion LEK)</t>
  </si>
  <si>
    <t>GG Arrears</t>
  </si>
  <si>
    <t>GG Arrears/Total Expenditures</t>
  </si>
  <si>
    <t>Angazhime/Target me Partnerët Ndërkombëtarë</t>
  </si>
  <si>
    <t>(ALL million)</t>
  </si>
  <si>
    <t xml:space="preserve">Stoku vs Shp e Përgjithshme </t>
  </si>
  <si>
    <t>Total</t>
  </si>
  <si>
    <t>The Polytechnic University of Tirana</t>
  </si>
  <si>
    <t>Universiteti Politeknik</t>
  </si>
  <si>
    <t>University Aleksander Moisiu, Durres</t>
  </si>
  <si>
    <t xml:space="preserve">Universiteti Aleksandër Moisiu </t>
  </si>
  <si>
    <t>Academy of Arts</t>
  </si>
  <si>
    <t>Akademia e Arteve</t>
  </si>
  <si>
    <t>The Agricultural University of Tirana</t>
  </si>
  <si>
    <t>Universiteti Bujqësor</t>
  </si>
  <si>
    <t>TOTAL (milion ALL)</t>
  </si>
  <si>
    <t>Sub TOTAL (milion LEK)</t>
  </si>
  <si>
    <t>Vau i Dejes Water Supply and Sewage (JSC)</t>
  </si>
  <si>
    <t>Ujësjellës Kanalizime Vau i Dejës</t>
  </si>
  <si>
    <t>Rreshen Water Supply and Sewage (JSC)</t>
  </si>
  <si>
    <t>Sh.A. Ujësjellës-Kanalizime Rrëshen</t>
  </si>
  <si>
    <t>Malesi e Madhe Water Supply and Sewage (JSC)</t>
  </si>
  <si>
    <t>Sh.A. Ujësjellës-Kanalizime Malësi e Madhe</t>
  </si>
  <si>
    <t>Kruje Water Supply and Sewage (JSC)</t>
  </si>
  <si>
    <t>Sh.A. Ujësjellës-Kanalizime Krujë</t>
  </si>
  <si>
    <t>Tirana Water Supply and Sewage (JSC)</t>
  </si>
  <si>
    <t>Sh.A. Ujësjellës-Kanalizime Tiranë</t>
  </si>
  <si>
    <t>TOTAL</t>
  </si>
  <si>
    <t>Detyrimet te tjera të papërfshira në stokun e detyrimeve të Qeverisjes Qendrore dhe Qeverisjes Vendore, të gjeneruara nga moduli i SIFQ</t>
  </si>
  <si>
    <t xml:space="preserve">District of  Korçe  </t>
  </si>
  <si>
    <t>Qarku Korçë</t>
  </si>
  <si>
    <t xml:space="preserve">Municipality of  Korçë  </t>
  </si>
  <si>
    <t>Bashkia Korçë</t>
  </si>
  <si>
    <t xml:space="preserve">Municipality of  Kolonjë  </t>
  </si>
  <si>
    <t>Bashkia Kolonjë</t>
  </si>
  <si>
    <t xml:space="preserve">Municipality of  Shkodër  </t>
  </si>
  <si>
    <t>Bashkia Shkodër</t>
  </si>
  <si>
    <t xml:space="preserve">District of  Vlore  </t>
  </si>
  <si>
    <t xml:space="preserve">Qarku Vlorë </t>
  </si>
  <si>
    <t xml:space="preserve">Municipality of  Prrenjas  </t>
  </si>
  <si>
    <t>Bashkia Prrenjas</t>
  </si>
  <si>
    <t xml:space="preserve">Municipality of  Vau-Dejes  </t>
  </si>
  <si>
    <t>Bashkia Vau-Dejës</t>
  </si>
  <si>
    <t xml:space="preserve">Municipality of  Fushë-Arrëz  </t>
  </si>
  <si>
    <t>Bashkia Fushë-Arrëz</t>
  </si>
  <si>
    <t xml:space="preserve">Municipality of  Bulqize  </t>
  </si>
  <si>
    <t>Bashkia Bulqizë</t>
  </si>
  <si>
    <t xml:space="preserve">Municipality of  Sarandë  </t>
  </si>
  <si>
    <t>Bashkia Sarandë</t>
  </si>
  <si>
    <t xml:space="preserve">Municipality of  Has  </t>
  </si>
  <si>
    <t>Bashkia Has</t>
  </si>
  <si>
    <t>Municipality of  Dropull</t>
  </si>
  <si>
    <t>Bashkia Dropull</t>
  </si>
  <si>
    <t>Municipality of Gjirokastër</t>
  </si>
  <si>
    <t>Bashkia Gjirokastër</t>
  </si>
  <si>
    <t xml:space="preserve">Municipality of  Librazhd  </t>
  </si>
  <si>
    <t>Bashkia Librazhd</t>
  </si>
  <si>
    <t xml:space="preserve">District of  Gjirokaster  </t>
  </si>
  <si>
    <t>Qarku Gjirokastër</t>
  </si>
  <si>
    <t xml:space="preserve">Municipality of  Mallakastër  </t>
  </si>
  <si>
    <t>Bashkia Mallakastër</t>
  </si>
  <si>
    <t xml:space="preserve">Municipality of  Maliq  </t>
  </si>
  <si>
    <t>Bashkia Maliq</t>
  </si>
  <si>
    <t xml:space="preserve">Municipality of  Gramsh  </t>
  </si>
  <si>
    <t>Bashkia Gramsh</t>
  </si>
  <si>
    <t xml:space="preserve">Municipality of  Memaliaj  </t>
  </si>
  <si>
    <t>Bashkia Memaliaj</t>
  </si>
  <si>
    <t xml:space="preserve">Municipality of  Konispol  </t>
  </si>
  <si>
    <t>Bashkia Konispol</t>
  </si>
  <si>
    <t xml:space="preserve">Municipality of  Skrapar  </t>
  </si>
  <si>
    <t>Bashkia Skrapar</t>
  </si>
  <si>
    <t xml:space="preserve">Municipality of  Mat  </t>
  </si>
  <si>
    <t>Bashkia Mat</t>
  </si>
  <si>
    <t xml:space="preserve">Municipality of  Klos  </t>
  </si>
  <si>
    <t>Bashkia Klos</t>
  </si>
  <si>
    <t xml:space="preserve">Municipality of  Tepelenë  </t>
  </si>
  <si>
    <t>Bashkia Tepelenë</t>
  </si>
  <si>
    <t xml:space="preserve">Municipality of  Himarë  </t>
  </si>
  <si>
    <t>Bashkia Himarë</t>
  </si>
  <si>
    <t xml:space="preserve">Municipality of  Krujë  </t>
  </si>
  <si>
    <t>Bashkia Krujë</t>
  </si>
  <si>
    <t xml:space="preserve">Municipality of  Libohovë  </t>
  </si>
  <si>
    <t>Bashkia Libohovë</t>
  </si>
  <si>
    <t xml:space="preserve">Municipality of  Mirditë  </t>
  </si>
  <si>
    <t>Bashkia Mirditë</t>
  </si>
  <si>
    <t>Municipality of  Shijak</t>
  </si>
  <si>
    <t>Bashkia Shijak</t>
  </si>
  <si>
    <t xml:space="preserve">Municipality of  Finiq  </t>
  </si>
  <si>
    <t>Bashkia Finiq</t>
  </si>
  <si>
    <t xml:space="preserve">Municipality of  Lushnjë  </t>
  </si>
  <si>
    <t>Bashkia Lushnjë</t>
  </si>
  <si>
    <t xml:space="preserve">Municipality of  Berat  </t>
  </si>
  <si>
    <t>Bashkia Berat</t>
  </si>
  <si>
    <t xml:space="preserve">Municipality of  Divjakë  </t>
  </si>
  <si>
    <t>Bashkia Divjakë</t>
  </si>
  <si>
    <t xml:space="preserve">Municipality of  Pukë  </t>
  </si>
  <si>
    <t>Bashkia Pukë</t>
  </si>
  <si>
    <t xml:space="preserve">District of  Berat  </t>
  </si>
  <si>
    <t>Qarku Berat</t>
  </si>
  <si>
    <t xml:space="preserve">Municipality of  Poliçan  </t>
  </si>
  <si>
    <t>Bashkia Poliçan</t>
  </si>
  <si>
    <t xml:space="preserve">Municipality of  Belsh  </t>
  </si>
  <si>
    <t>Bashkia Belsh</t>
  </si>
  <si>
    <t xml:space="preserve">Municipality of  Përmet  </t>
  </si>
  <si>
    <t xml:space="preserve">Bashkia Përmet </t>
  </si>
  <si>
    <t xml:space="preserve">Municipality of  Delvinë  </t>
  </si>
  <si>
    <t>Bashkia Delvinë</t>
  </si>
  <si>
    <t xml:space="preserve">Municipality of  Elbasan  </t>
  </si>
  <si>
    <t>Bashkia Elbasan</t>
  </si>
  <si>
    <t xml:space="preserve">District of  Durres  </t>
  </si>
  <si>
    <t>Qarku Durrës</t>
  </si>
  <si>
    <t xml:space="preserve">Municipality of  Selenicë  </t>
  </si>
  <si>
    <t>Bashkia Selenicë</t>
  </si>
  <si>
    <t xml:space="preserve">Municipality of  Roskovec  </t>
  </si>
  <si>
    <t>Bashkia Roskovec</t>
  </si>
  <si>
    <t xml:space="preserve">Municipality of  Kurbin  </t>
  </si>
  <si>
    <t>Bashkia Kurbin</t>
  </si>
  <si>
    <t>Municipality of  Malësi e Madhe</t>
  </si>
  <si>
    <t>Bashkia Malësi e Madhe</t>
  </si>
  <si>
    <t xml:space="preserve">Municipality of  Tropojë  </t>
  </si>
  <si>
    <t>Bashkia Tropojë</t>
  </si>
  <si>
    <t xml:space="preserve">Municipality of  Rrogozhinë  </t>
  </si>
  <si>
    <t>Bashkia Rrogozhinë</t>
  </si>
  <si>
    <t xml:space="preserve">Municipality of  Kukës  </t>
  </si>
  <si>
    <t>Bashkia Kukës</t>
  </si>
  <si>
    <t xml:space="preserve">Municipality of  Lezhë  </t>
  </si>
  <si>
    <t>Bashkia Lezhë</t>
  </si>
  <si>
    <t xml:space="preserve">Municipality of  Peqin  </t>
  </si>
  <si>
    <t>Bashkia Peqin</t>
  </si>
  <si>
    <t xml:space="preserve">Municipality of  Durrës  </t>
  </si>
  <si>
    <t>Bashkia Durrës</t>
  </si>
  <si>
    <t xml:space="preserve">Municipality of  Vlorë  </t>
  </si>
  <si>
    <t>Bashkia Vlorë</t>
  </si>
  <si>
    <t xml:space="preserve">Municipality of  Fier  </t>
  </si>
  <si>
    <t>Bashkia Fier</t>
  </si>
  <si>
    <t xml:space="preserve">Municipality of  Devoll  </t>
  </si>
  <si>
    <t>Bashkia Devoll</t>
  </si>
  <si>
    <t xml:space="preserve">Municipality of  Pustec  </t>
  </si>
  <si>
    <t>Bashkia Pustec</t>
  </si>
  <si>
    <t>Municipality of  Dimal</t>
  </si>
  <si>
    <t>Bashkia Dimal</t>
  </si>
  <si>
    <t xml:space="preserve">Municipality of  Cërrik  </t>
  </si>
  <si>
    <t>Bashkia Cërrik</t>
  </si>
  <si>
    <t xml:space="preserve">Municipality of  Kuçove  </t>
  </si>
  <si>
    <t>Bashkia Kuçovë</t>
  </si>
  <si>
    <t xml:space="preserve">Municipality of  Kamëz  </t>
  </si>
  <si>
    <t>Bashkia Kamëz</t>
  </si>
  <si>
    <t xml:space="preserve">Municipality of  Pogradec  </t>
  </si>
  <si>
    <t>Bashkia Pogradec</t>
  </si>
  <si>
    <t xml:space="preserve">Municipality of  Dibër  </t>
  </si>
  <si>
    <t xml:space="preserve">Bashkia Dibër </t>
  </si>
  <si>
    <t xml:space="preserve">Municipality of  Vorë </t>
  </si>
  <si>
    <t>Bashkia Vorë</t>
  </si>
  <si>
    <t xml:space="preserve">Municipality of  Kavajë  </t>
  </si>
  <si>
    <t>Bashkia Kavajë</t>
  </si>
  <si>
    <t xml:space="preserve">Municipality of  Tiranë  </t>
  </si>
  <si>
    <t>Bashkia Tiranë</t>
  </si>
  <si>
    <t>Institucionet e Qeverisjes Vendore</t>
  </si>
  <si>
    <t xml:space="preserve"> </t>
  </si>
  <si>
    <t>Presidency</t>
  </si>
  <si>
    <t>Presidenca</t>
  </si>
  <si>
    <t>High Judicial Council</t>
  </si>
  <si>
    <t>Këshilli i Lartë Gjyqësor</t>
  </si>
  <si>
    <t>Ministry of Agriculture and Rural Development</t>
  </si>
  <si>
    <t xml:space="preserve">Ministria e Bujqësisë dhe Zhvillimit Rural </t>
  </si>
  <si>
    <t>Ministry of Education, Sports and Youth</t>
  </si>
  <si>
    <t>Ministria e Arsimit, Sportit dhe Rinisë</t>
  </si>
  <si>
    <t>Ministry of Justice</t>
  </si>
  <si>
    <t>Ministria e Drejtësisë</t>
  </si>
  <si>
    <t>Ministry of Tourism and Environment</t>
  </si>
  <si>
    <t>Ministria e Turizmit dhe Mjedisit</t>
  </si>
  <si>
    <t>Albanian Development Fund</t>
  </si>
  <si>
    <t>Fondi Shqiptar i Zhvillimit</t>
  </si>
  <si>
    <t>General Prosecutor's Office</t>
  </si>
  <si>
    <t>Prokuroria e Përgjithshme</t>
  </si>
  <si>
    <t>Ministry of Culture</t>
  </si>
  <si>
    <t>Ministria e Kulturës</t>
  </si>
  <si>
    <t>Other Government Institutions</t>
  </si>
  <si>
    <t>Institucione të tjera Qeveritare</t>
  </si>
  <si>
    <t>Ministry of Health and Social Protection</t>
  </si>
  <si>
    <t>Ministria e Shëndetesisë dhe Mbrojtjes Sociale</t>
  </si>
  <si>
    <t>Ministry of Finance and Economy</t>
  </si>
  <si>
    <t>Ministria e Financave dhe Ekonomisë</t>
  </si>
  <si>
    <t>Ministry of Defense</t>
  </si>
  <si>
    <t>Ministria e Mbrojtjes</t>
  </si>
  <si>
    <t>Ministry of Internal Affairs</t>
  </si>
  <si>
    <t>Ministria e Brendshme</t>
  </si>
  <si>
    <t>Ministry of Infrastructure and Energy</t>
  </si>
  <si>
    <t>Ministria e Infrastrukturës dhe Energjisë</t>
  </si>
  <si>
    <t xml:space="preserve">Institucionet e Qeverisjes Qendrore </t>
  </si>
  <si>
    <t>Detyrimet e prapambetura të gjeneruara nga moduli i SIFQ</t>
  </si>
  <si>
    <t xml:space="preserve">General Government Expenditures </t>
  </si>
  <si>
    <t>&lt;2.4%</t>
  </si>
  <si>
    <t>ERP Target (annual)</t>
  </si>
  <si>
    <t>=/&lt;2.4%</t>
  </si>
  <si>
    <t>Shpenzimet e Përgjithshme  (Viti 2023)</t>
  </si>
  <si>
    <t>Target për ERP (vjetore)</t>
  </si>
  <si>
    <t xml:space="preserve">Target vjetore për Mirëqeverisjen (Realizim i plotë) </t>
  </si>
  <si>
    <t>Good Governence Annual Target (Full completion)</t>
  </si>
  <si>
    <t xml:space="preserve">Target vjetore për Mirëqeverisjen (Realizim i pjesshëm) </t>
  </si>
  <si>
    <t>=/&lt;2.8%</t>
  </si>
  <si>
    <t>Good Governence Annual Target (Partial completion)</t>
  </si>
  <si>
    <t>=/&lt;2.5%*</t>
  </si>
  <si>
    <t xml:space="preserve">Target për ERP (tremujore)
</t>
  </si>
  <si>
    <t xml:space="preserve">ERP Target (quarterly)
</t>
  </si>
  <si>
    <t>Stoku i Detyrimeve deri në Shtator 2023</t>
  </si>
  <si>
    <t>Stock of Arrears until September 2023</t>
  </si>
  <si>
    <t>Stoku deri në Shtator 2023</t>
  </si>
  <si>
    <t>Deri në Shtator 2023</t>
  </si>
  <si>
    <t>Stoku i detyrimeve të përgjithshme (9M 2023)</t>
  </si>
  <si>
    <t xml:space="preserve">*Për këtë periudhë është cënuar targeti tremujor për ERP, si pasojë e rritjes së stokut të detyrimeve të prapambetura, në veçanti rritjes së konsiderueshme në zërin e investimeve me rreth 16.7%, krahasuar me periudhën 6M 2023.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</si>
</sst>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.0_)_L_e_k_ ;_ * \(#,##0.0\)_L_e_k_ ;_ * &quot;-&quot;??_)_L_e_k_ ;_ @_ "/>
    <numFmt numFmtId="167" formatCode="_ * #,##0_)_L_e_k_ ;_ * \(#,##0\)_L_e_k_ ;_ * &quot;-&quot;??_)_L_e_k_ ;_ @_ "/>
    <numFmt numFmtId="168" formatCode="_(* #,##0.00000000000_);_(* \(#,##0.000000000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99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5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indexed="64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141">
    <xf numFmtId="0" fontId="0" fillId="0" borderId="0" xfId="0"/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166" fontId="6" fillId="6" borderId="13" xfId="0" applyNumberFormat="1" applyFont="1" applyFill="1" applyBorder="1" applyAlignment="1">
      <alignment horizontal="center" vertical="center" wrapText="1"/>
    </xf>
    <xf numFmtId="167" fontId="2" fillId="6" borderId="14" xfId="0" applyNumberFormat="1" applyFont="1" applyFill="1" applyBorder="1" applyAlignment="1">
      <alignment horizontal="center" vertical="center" wrapText="1"/>
    </xf>
    <xf numFmtId="167" fontId="2" fillId="6" borderId="15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166" fontId="0" fillId="5" borderId="0" xfId="2" applyNumberFormat="1" applyFont="1" applyFill="1" applyBorder="1" applyAlignment="1">
      <alignment horizontal="left" vertical="center"/>
    </xf>
    <xf numFmtId="166" fontId="0" fillId="5" borderId="19" xfId="2" applyNumberFormat="1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166" fontId="6" fillId="5" borderId="24" xfId="1" applyNumberFormat="1" applyFont="1" applyFill="1" applyBorder="1" applyAlignment="1">
      <alignment vertical="center"/>
    </xf>
    <xf numFmtId="166" fontId="6" fillId="5" borderId="25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9" fillId="6" borderId="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2" fillId="7" borderId="10" xfId="0" applyFont="1" applyFill="1" applyBorder="1" applyAlignment="1">
      <alignment horizontal="center" vertical="center" wrapText="1"/>
    </xf>
    <xf numFmtId="166" fontId="6" fillId="7" borderId="13" xfId="0" applyNumberFormat="1" applyFont="1" applyFill="1" applyBorder="1" applyAlignment="1">
      <alignment horizontal="center" vertical="center" wrapText="1"/>
    </xf>
    <xf numFmtId="167" fontId="2" fillId="7" borderId="14" xfId="0" applyNumberFormat="1" applyFont="1" applyFill="1" applyBorder="1" applyAlignment="1">
      <alignment horizontal="center" vertical="center" wrapText="1"/>
    </xf>
    <xf numFmtId="167" fontId="2" fillId="7" borderId="15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0" fillId="2" borderId="17" xfId="0" applyNumberFormat="1" applyFill="1" applyBorder="1" applyAlignment="1">
      <alignment horizontal="left" vertical="center"/>
    </xf>
    <xf numFmtId="166" fontId="6" fillId="2" borderId="18" xfId="1" applyNumberFormat="1" applyFont="1" applyFill="1" applyBorder="1" applyAlignment="1">
      <alignment vertical="center"/>
    </xf>
    <xf numFmtId="166" fontId="0" fillId="2" borderId="0" xfId="1" applyNumberFormat="1" applyFont="1" applyFill="1" applyBorder="1" applyAlignment="1">
      <alignment vertical="center"/>
    </xf>
    <xf numFmtId="166" fontId="0" fillId="2" borderId="19" xfId="1" applyNumberFormat="1" applyFon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vertical="center"/>
    </xf>
    <xf numFmtId="164" fontId="7" fillId="7" borderId="9" xfId="2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vertical="center"/>
    </xf>
    <xf numFmtId="166" fontId="7" fillId="7" borderId="21" xfId="2" applyNumberFormat="1" applyFont="1" applyFill="1" applyBorder="1" applyAlignment="1">
      <alignment horizontal="left" vertical="center"/>
    </xf>
    <xf numFmtId="166" fontId="7" fillId="7" borderId="22" xfId="2" applyNumberFormat="1" applyFont="1" applyFill="1" applyBorder="1" applyAlignment="1">
      <alignment horizontal="left" vertical="center"/>
    </xf>
    <xf numFmtId="164" fontId="7" fillId="7" borderId="23" xfId="2" applyNumberFormat="1" applyFont="1" applyFill="1" applyBorder="1" applyAlignment="1">
      <alignment horizontal="center" vertical="center"/>
    </xf>
    <xf numFmtId="17" fontId="2" fillId="7" borderId="8" xfId="0" applyNumberFormat="1" applyFont="1" applyFill="1" applyBorder="1" applyAlignment="1">
      <alignment horizontal="center" vertical="center" wrapText="1"/>
    </xf>
    <xf numFmtId="166" fontId="6" fillId="7" borderId="20" xfId="0" applyNumberFormat="1" applyFont="1" applyFill="1" applyBorder="1" applyAlignment="1">
      <alignment horizontal="center" vertical="center" wrapText="1"/>
    </xf>
    <xf numFmtId="167" fontId="2" fillId="7" borderId="26" xfId="0" applyNumberFormat="1" applyFont="1" applyFill="1" applyBorder="1" applyAlignment="1">
      <alignment horizontal="center" vertical="center" wrapText="1"/>
    </xf>
    <xf numFmtId="167" fontId="2" fillId="7" borderId="21" xfId="0" applyNumberFormat="1" applyFont="1" applyFill="1" applyBorder="1" applyAlignment="1">
      <alignment horizontal="center" vertical="center" wrapText="1"/>
    </xf>
    <xf numFmtId="167" fontId="2" fillId="7" borderId="27" xfId="0" applyNumberFormat="1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2" fillId="7" borderId="9" xfId="0" applyFont="1" applyFill="1" applyBorder="1" applyAlignment="1">
      <alignment horizontal="center" vertical="center" wrapText="1"/>
    </xf>
    <xf numFmtId="167" fontId="2" fillId="7" borderId="22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left" vertical="center"/>
    </xf>
    <xf numFmtId="166" fontId="0" fillId="2" borderId="0" xfId="2" applyNumberFormat="1" applyFont="1" applyFill="1" applyBorder="1" applyAlignment="1">
      <alignment horizontal="left" vertical="center"/>
    </xf>
    <xf numFmtId="166" fontId="0" fillId="2" borderId="19" xfId="2" applyNumberFormat="1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6" fontId="6" fillId="2" borderId="25" xfId="1" applyNumberFormat="1" applyFont="1" applyFill="1" applyBorder="1" applyAlignment="1">
      <alignment vertical="center"/>
    </xf>
    <xf numFmtId="166" fontId="0" fillId="2" borderId="26" xfId="2" applyNumberFormat="1" applyFont="1" applyFill="1" applyBorder="1" applyAlignment="1">
      <alignment horizontal="left" vertical="center"/>
    </xf>
    <xf numFmtId="166" fontId="0" fillId="2" borderId="27" xfId="2" applyNumberFormat="1" applyFon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164" fontId="0" fillId="0" borderId="0" xfId="2" applyNumberFormat="1" applyFont="1" applyAlignment="1">
      <alignment vertical="center"/>
    </xf>
    <xf numFmtId="166" fontId="13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0" applyNumberFormat="1" applyFill="1" applyAlignment="1">
      <alignment vertical="center"/>
    </xf>
    <xf numFmtId="168" fontId="0" fillId="0" borderId="0" xfId="0" applyNumberFormat="1" applyAlignment="1">
      <alignment vertical="center"/>
    </xf>
    <xf numFmtId="167" fontId="16" fillId="4" borderId="1" xfId="1" applyNumberFormat="1" applyFont="1" applyFill="1" applyBorder="1" applyAlignment="1">
      <alignment horizontal="center" vertical="center"/>
    </xf>
    <xf numFmtId="167" fontId="16" fillId="4" borderId="1" xfId="0" applyNumberFormat="1" applyFont="1" applyFill="1" applyBorder="1" applyAlignment="1">
      <alignment horizontal="center" vertical="center"/>
    </xf>
    <xf numFmtId="10" fontId="17" fillId="4" borderId="1" xfId="3" applyNumberFormat="1" applyFont="1" applyFill="1" applyBorder="1" applyAlignment="1">
      <alignment horizontal="center" vertical="center"/>
    </xf>
    <xf numFmtId="49" fontId="18" fillId="4" borderId="1" xfId="3" quotePrefix="1" applyNumberFormat="1" applyFont="1" applyFill="1" applyBorder="1" applyAlignment="1">
      <alignment horizontal="center" vertical="center"/>
    </xf>
    <xf numFmtId="9" fontId="18" fillId="4" borderId="1" xfId="3" quotePrefix="1" applyNumberFormat="1" applyFont="1" applyFill="1" applyBorder="1" applyAlignment="1">
      <alignment horizontal="center" vertical="center"/>
    </xf>
    <xf numFmtId="9" fontId="18" fillId="4" borderId="38" xfId="3" quotePrefix="1" applyNumberFormat="1" applyFont="1" applyFill="1" applyBorder="1" applyAlignment="1">
      <alignment horizontal="center" vertical="center"/>
    </xf>
    <xf numFmtId="9" fontId="18" fillId="4" borderId="2" xfId="3" quotePrefix="1" applyNumberFormat="1" applyFont="1" applyFill="1" applyBorder="1" applyAlignment="1">
      <alignment horizontal="center" vertical="center"/>
    </xf>
    <xf numFmtId="166" fontId="20" fillId="4" borderId="39" xfId="2" applyNumberFormat="1" applyFont="1" applyFill="1" applyBorder="1" applyAlignment="1">
      <alignment horizontal="center" vertical="center" wrapText="1"/>
    </xf>
    <xf numFmtId="164" fontId="20" fillId="6" borderId="11" xfId="2" applyNumberFormat="1" applyFont="1" applyFill="1" applyBorder="1" applyAlignment="1">
      <alignment horizontal="center" vertical="center"/>
    </xf>
    <xf numFmtId="166" fontId="20" fillId="6" borderId="31" xfId="2" applyNumberFormat="1" applyFont="1" applyFill="1" applyBorder="1" applyAlignment="1">
      <alignment horizontal="center" vertical="center" wrapText="1"/>
    </xf>
    <xf numFmtId="166" fontId="20" fillId="6" borderId="12" xfId="2" applyNumberFormat="1" applyFont="1" applyFill="1" applyBorder="1" applyAlignment="1">
      <alignment horizontal="center" vertical="center" wrapText="1"/>
    </xf>
    <xf numFmtId="166" fontId="22" fillId="6" borderId="30" xfId="2" applyNumberFormat="1" applyFont="1" applyFill="1" applyBorder="1" applyAlignment="1">
      <alignment horizontal="center" vertical="center" wrapText="1"/>
    </xf>
    <xf numFmtId="164" fontId="20" fillId="6" borderId="29" xfId="2" applyNumberFormat="1" applyFont="1" applyFill="1" applyBorder="1" applyAlignment="1">
      <alignment horizontal="center" vertical="center"/>
    </xf>
    <xf numFmtId="164" fontId="23" fillId="6" borderId="23" xfId="2" applyNumberFormat="1" applyFont="1" applyFill="1" applyBorder="1" applyAlignment="1">
      <alignment horizontal="center" vertical="center"/>
    </xf>
    <xf numFmtId="166" fontId="23" fillId="6" borderId="22" xfId="2" applyNumberFormat="1" applyFont="1" applyFill="1" applyBorder="1" applyAlignment="1">
      <alignment horizontal="center" vertical="center"/>
    </xf>
    <xf numFmtId="166" fontId="23" fillId="6" borderId="21" xfId="2" applyNumberFormat="1" applyFont="1" applyFill="1" applyBorder="1" applyAlignment="1">
      <alignment horizontal="left" vertical="center"/>
    </xf>
    <xf numFmtId="166" fontId="24" fillId="6" borderId="20" xfId="2" applyNumberFormat="1" applyFont="1" applyFill="1" applyBorder="1" applyAlignment="1">
      <alignment horizontal="left" vertical="center"/>
    </xf>
    <xf numFmtId="164" fontId="20" fillId="6" borderId="23" xfId="2" applyNumberFormat="1" applyFont="1" applyFill="1" applyBorder="1" applyAlignment="1">
      <alignment horizontal="center" vertical="center"/>
    </xf>
    <xf numFmtId="166" fontId="20" fillId="6" borderId="22" xfId="2" applyNumberFormat="1" applyFont="1" applyFill="1" applyBorder="1" applyAlignment="1">
      <alignment horizontal="left" vertical="center"/>
    </xf>
    <xf numFmtId="166" fontId="20" fillId="6" borderId="21" xfId="2" applyNumberFormat="1" applyFont="1" applyFill="1" applyBorder="1" applyAlignment="1">
      <alignment horizontal="left" vertical="center"/>
    </xf>
    <xf numFmtId="166" fontId="22" fillId="6" borderId="20" xfId="2" applyNumberFormat="1" applyFont="1" applyFill="1" applyBorder="1" applyAlignment="1">
      <alignment horizontal="left" vertical="center"/>
    </xf>
    <xf numFmtId="164" fontId="20" fillId="6" borderId="9" xfId="2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166" fontId="15" fillId="5" borderId="19" xfId="2" applyNumberFormat="1" applyFont="1" applyFill="1" applyBorder="1" applyAlignment="1">
      <alignment horizontal="left" vertical="center"/>
    </xf>
    <xf numFmtId="166" fontId="15" fillId="5" borderId="0" xfId="2" applyNumberFormat="1" applyFont="1" applyFill="1" applyBorder="1" applyAlignment="1">
      <alignment horizontal="left" vertical="center"/>
    </xf>
    <xf numFmtId="166" fontId="4" fillId="5" borderId="18" xfId="1" applyNumberFormat="1" applyFont="1" applyFill="1" applyBorder="1" applyAlignment="1">
      <alignment vertical="center"/>
    </xf>
    <xf numFmtId="0" fontId="15" fillId="5" borderId="7" xfId="0" applyFont="1" applyFill="1" applyBorder="1" applyAlignment="1">
      <alignment horizontal="left" vertical="center"/>
    </xf>
    <xf numFmtId="166" fontId="4" fillId="5" borderId="24" xfId="1" applyNumberFormat="1" applyFont="1" applyFill="1" applyBorder="1" applyAlignment="1">
      <alignment vertical="center"/>
    </xf>
    <xf numFmtId="0" fontId="15" fillId="5" borderId="17" xfId="0" applyFont="1" applyFill="1" applyBorder="1" applyAlignment="1">
      <alignment horizontal="left" vertical="center"/>
    </xf>
    <xf numFmtId="164" fontId="4" fillId="5" borderId="18" xfId="1" applyNumberFormat="1" applyFont="1" applyFill="1" applyBorder="1" applyAlignment="1">
      <alignment vertical="center"/>
    </xf>
    <xf numFmtId="166" fontId="22" fillId="6" borderId="20" xfId="2" applyNumberFormat="1" applyFont="1" applyFill="1" applyBorder="1" applyAlignment="1">
      <alignment vertical="center"/>
    </xf>
    <xf numFmtId="0" fontId="18" fillId="4" borderId="49" xfId="0" applyFont="1" applyFill="1" applyBorder="1" applyAlignment="1">
      <alignment horizontal="right" vertical="center" wrapText="1"/>
    </xf>
    <xf numFmtId="0" fontId="18" fillId="4" borderId="46" xfId="0" applyFont="1" applyFill="1" applyBorder="1" applyAlignment="1">
      <alignment horizontal="right" vertical="center" wrapText="1"/>
    </xf>
    <xf numFmtId="0" fontId="20" fillId="4" borderId="43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left" vertical="center" wrapText="1"/>
    </xf>
    <xf numFmtId="0" fontId="16" fillId="4" borderId="44" xfId="0" applyFont="1" applyFill="1" applyBorder="1" applyAlignment="1">
      <alignment horizontal="left" vertical="center" wrapText="1"/>
    </xf>
    <xf numFmtId="0" fontId="16" fillId="4" borderId="37" xfId="0" applyFont="1" applyFill="1" applyBorder="1" applyAlignment="1">
      <alignment horizontal="left" vertical="center" wrapText="1"/>
    </xf>
    <xf numFmtId="0" fontId="0" fillId="0" borderId="4" xfId="0" quotePrefix="1" applyBorder="1" applyAlignment="1">
      <alignment horizontal="left" vertical="center" wrapText="1"/>
    </xf>
    <xf numFmtId="0" fontId="0" fillId="0" borderId="0" xfId="0" quotePrefix="1" applyBorder="1" applyAlignment="1">
      <alignment horizontal="left" vertical="center" wrapText="1"/>
    </xf>
    <xf numFmtId="0" fontId="18" fillId="4" borderId="51" xfId="0" applyFont="1" applyFill="1" applyBorder="1" applyAlignment="1">
      <alignment horizontal="left" vertical="center" wrapText="1"/>
    </xf>
    <xf numFmtId="0" fontId="18" fillId="4" borderId="50" xfId="0" applyFont="1" applyFill="1" applyBorder="1" applyAlignment="1">
      <alignment horizontal="left" vertical="center" wrapText="1"/>
    </xf>
    <xf numFmtId="0" fontId="18" fillId="4" borderId="52" xfId="0" applyFont="1" applyFill="1" applyBorder="1" applyAlignment="1">
      <alignment horizontal="left"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left" vertical="center" wrapText="1"/>
    </xf>
    <xf numFmtId="0" fontId="17" fillId="4" borderId="44" xfId="0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top" wrapText="1"/>
    </xf>
    <xf numFmtId="0" fontId="18" fillId="4" borderId="44" xfId="0" applyFont="1" applyFill="1" applyBorder="1" applyAlignment="1">
      <alignment horizontal="left" vertical="top" wrapText="1"/>
    </xf>
    <xf numFmtId="0" fontId="18" fillId="4" borderId="37" xfId="0" applyFont="1" applyFill="1" applyBorder="1" applyAlignment="1">
      <alignment horizontal="left" vertical="top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44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19" fillId="4" borderId="34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right" vertical="center" wrapText="1"/>
    </xf>
    <xf numFmtId="0" fontId="16" fillId="4" borderId="45" xfId="0" applyFont="1" applyFill="1" applyBorder="1" applyAlignment="1">
      <alignment horizontal="right" vertical="center" wrapText="1"/>
    </xf>
    <xf numFmtId="0" fontId="17" fillId="4" borderId="48" xfId="0" applyFont="1" applyFill="1" applyBorder="1" applyAlignment="1">
      <alignment horizontal="right" vertical="center" wrapText="1"/>
    </xf>
    <xf numFmtId="0" fontId="17" fillId="4" borderId="45" xfId="0" applyFont="1" applyFill="1" applyBorder="1" applyAlignment="1">
      <alignment horizontal="right" vertical="center" wrapText="1"/>
    </xf>
    <xf numFmtId="0" fontId="18" fillId="4" borderId="48" xfId="0" applyFont="1" applyFill="1" applyBorder="1" applyAlignment="1">
      <alignment horizontal="right" vertical="top" wrapText="1"/>
    </xf>
    <xf numFmtId="0" fontId="18" fillId="4" borderId="45" xfId="0" applyFont="1" applyFill="1" applyBorder="1" applyAlignment="1">
      <alignment horizontal="right" vertical="top" wrapText="1"/>
    </xf>
    <xf numFmtId="0" fontId="18" fillId="4" borderId="48" xfId="0" applyFont="1" applyFill="1" applyBorder="1" applyAlignment="1">
      <alignment horizontal="right" vertical="center" wrapText="1"/>
    </xf>
    <xf numFmtId="0" fontId="18" fillId="4" borderId="45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2"/>
    <cellStyle name="Comma 3" xfId="4"/>
    <cellStyle name="Normal" xfId="0" builtinId="0"/>
    <cellStyle name="Normal 2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4"/>
  <sheetViews>
    <sheetView showGridLines="0" tabSelected="1" zoomScale="70" zoomScaleNormal="70" workbookViewId="0">
      <selection activeCell="R22" sqref="R22"/>
    </sheetView>
  </sheetViews>
  <sheetFormatPr defaultColWidth="8.85546875" defaultRowHeight="15" x14ac:dyDescent="0.25"/>
  <cols>
    <col min="1" max="1" width="4.7109375" style="1" customWidth="1"/>
    <col min="2" max="2" width="46.28515625" style="1" customWidth="1"/>
    <col min="3" max="5" width="16.7109375" style="1" customWidth="1"/>
    <col min="6" max="10" width="15.7109375" style="1" customWidth="1"/>
    <col min="11" max="11" width="17.7109375" style="1" customWidth="1"/>
    <col min="12" max="13" width="15.7109375" style="1" customWidth="1"/>
    <col min="14" max="14" width="18" style="3" customWidth="1"/>
    <col min="15" max="15" width="46.42578125" style="1" customWidth="1"/>
    <col min="16" max="17" width="8.85546875" style="1"/>
    <col min="18" max="18" width="22.5703125" style="1" bestFit="1" customWidth="1"/>
    <col min="19" max="19" width="12.42578125" style="1" bestFit="1" customWidth="1"/>
    <col min="20" max="20" width="15.7109375" style="1" bestFit="1" customWidth="1"/>
    <col min="21" max="21" width="8.85546875" style="1"/>
    <col min="22" max="22" width="24.85546875" style="1" bestFit="1" customWidth="1"/>
    <col min="23" max="24" width="15.85546875" style="1" bestFit="1" customWidth="1"/>
    <col min="25" max="25" width="14.85546875" style="1" bestFit="1" customWidth="1"/>
    <col min="26" max="26" width="17.5703125" style="1" bestFit="1" customWidth="1"/>
    <col min="27" max="27" width="13.85546875" style="1" bestFit="1" customWidth="1"/>
    <col min="28" max="28" width="14.85546875" style="1" bestFit="1" customWidth="1"/>
    <col min="29" max="29" width="17.5703125" style="1" bestFit="1" customWidth="1"/>
    <col min="30" max="30" width="14.85546875" style="1" bestFit="1" customWidth="1"/>
    <col min="31" max="31" width="13.85546875" style="1" bestFit="1" customWidth="1"/>
    <col min="32" max="32" width="14.85546875" style="1" bestFit="1" customWidth="1"/>
    <col min="33" max="33" width="13.85546875" style="1" bestFit="1" customWidth="1"/>
    <col min="34" max="34" width="17.5703125" style="1" bestFit="1" customWidth="1"/>
    <col min="35" max="16384" width="8.85546875" style="1"/>
  </cols>
  <sheetData>
    <row r="1" spans="1:34" s="20" customFormat="1" ht="19.5" thickTop="1" x14ac:dyDescent="0.25">
      <c r="B1" s="7" t="s">
        <v>213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0"/>
      <c r="O1" s="69"/>
    </row>
    <row r="2" spans="1:34" ht="18.75" x14ac:dyDescent="0.25">
      <c r="B2" s="53" t="s">
        <v>212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68"/>
      <c r="O2" s="50"/>
    </row>
    <row r="3" spans="1:34" ht="32.25" customHeight="1" x14ac:dyDescent="0.25">
      <c r="B3" s="49" t="s">
        <v>228</v>
      </c>
      <c r="C3" s="48" t="s">
        <v>14</v>
      </c>
      <c r="D3" s="46" t="s">
        <v>15</v>
      </c>
      <c r="E3" s="46" t="s">
        <v>16</v>
      </c>
      <c r="F3" s="46" t="s">
        <v>0</v>
      </c>
      <c r="G3" s="46" t="s">
        <v>1</v>
      </c>
      <c r="H3" s="46" t="s">
        <v>2</v>
      </c>
      <c r="I3" s="46" t="s">
        <v>17</v>
      </c>
      <c r="J3" s="46" t="s">
        <v>19</v>
      </c>
      <c r="K3" s="46" t="s">
        <v>20</v>
      </c>
      <c r="L3" s="46" t="s">
        <v>21</v>
      </c>
      <c r="M3" s="46" t="s">
        <v>22</v>
      </c>
      <c r="N3" s="45" t="s">
        <v>29</v>
      </c>
      <c r="O3" s="55" t="s">
        <v>229</v>
      </c>
      <c r="R3" s="74"/>
      <c r="AH3" s="52"/>
    </row>
    <row r="4" spans="1:34" ht="15.75" x14ac:dyDescent="0.25">
      <c r="A4" s="67"/>
      <c r="B4" s="43" t="s">
        <v>3</v>
      </c>
      <c r="C4" s="42">
        <f t="shared" ref="C4:N4" si="0">SUM(C5:C19)</f>
        <v>3287.7635055700002</v>
      </c>
      <c r="D4" s="41">
        <f t="shared" si="0"/>
        <v>38.922790999999997</v>
      </c>
      <c r="E4" s="41">
        <f t="shared" si="0"/>
        <v>13.243379000000001</v>
      </c>
      <c r="F4" s="41">
        <f t="shared" si="0"/>
        <v>8190.5138958400012</v>
      </c>
      <c r="G4" s="41">
        <f t="shared" si="0"/>
        <v>27.723243</v>
      </c>
      <c r="H4" s="41">
        <f t="shared" si="0"/>
        <v>53.265017999999998</v>
      </c>
      <c r="I4" s="41">
        <f t="shared" si="0"/>
        <v>682.36300599999993</v>
      </c>
      <c r="J4" s="41">
        <f t="shared" si="0"/>
        <v>155.189628</v>
      </c>
      <c r="K4" s="41">
        <f t="shared" si="0"/>
        <v>19.118103999999999</v>
      </c>
      <c r="L4" s="41">
        <f t="shared" si="0"/>
        <v>42.558565999999999</v>
      </c>
      <c r="M4" s="41">
        <f t="shared" si="0"/>
        <v>5.5780000000000003E-2</v>
      </c>
      <c r="N4" s="63">
        <f t="shared" si="0"/>
        <v>12510.716916410003</v>
      </c>
      <c r="O4" s="39" t="s">
        <v>38</v>
      </c>
      <c r="S4" s="2"/>
    </row>
    <row r="5" spans="1:34" s="8" customFormat="1" x14ac:dyDescent="0.25">
      <c r="B5" s="66" t="s">
        <v>211</v>
      </c>
      <c r="C5" s="65">
        <v>2017.9111049999999</v>
      </c>
      <c r="D5" s="64">
        <v>0.95561099999999999</v>
      </c>
      <c r="E5" s="64">
        <v>0</v>
      </c>
      <c r="F5" s="64">
        <v>7777.5546855600005</v>
      </c>
      <c r="G5" s="64">
        <v>27.723243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3">
        <f t="shared" ref="N5:N19" si="1">SUM(C5:M5)</f>
        <v>9824.1446445600013</v>
      </c>
      <c r="O5" s="62" t="s">
        <v>210</v>
      </c>
      <c r="R5" s="37"/>
    </row>
    <row r="6" spans="1:34" s="8" customFormat="1" x14ac:dyDescent="0.25">
      <c r="B6" s="60" t="s">
        <v>209</v>
      </c>
      <c r="C6" s="59">
        <v>746.71704499999998</v>
      </c>
      <c r="D6" s="58">
        <v>2.0218240000000001</v>
      </c>
      <c r="E6" s="58">
        <v>0</v>
      </c>
      <c r="F6" s="58">
        <v>132.36463499999999</v>
      </c>
      <c r="G6" s="58">
        <v>0</v>
      </c>
      <c r="H6" s="58">
        <v>0</v>
      </c>
      <c r="I6" s="58">
        <v>8.39</v>
      </c>
      <c r="J6" s="58">
        <v>3.3930570000000002</v>
      </c>
      <c r="K6" s="58">
        <v>4.0175000000000002E-2</v>
      </c>
      <c r="L6" s="58">
        <v>0.94607799999999997</v>
      </c>
      <c r="M6" s="58">
        <v>0</v>
      </c>
      <c r="N6" s="34">
        <f t="shared" si="1"/>
        <v>893.87281400000006</v>
      </c>
      <c r="O6" s="57" t="s">
        <v>208</v>
      </c>
      <c r="R6" s="37"/>
    </row>
    <row r="7" spans="1:34" s="8" customFormat="1" x14ac:dyDescent="0.25">
      <c r="B7" s="60" t="s">
        <v>207</v>
      </c>
      <c r="C7" s="59">
        <v>55.664636999999999</v>
      </c>
      <c r="D7" s="58">
        <v>5.3719390000000002</v>
      </c>
      <c r="E7" s="58">
        <v>0.22464000000000001</v>
      </c>
      <c r="F7" s="58">
        <v>6.2259229999999999</v>
      </c>
      <c r="G7" s="58">
        <v>0</v>
      </c>
      <c r="H7" s="58">
        <v>0</v>
      </c>
      <c r="I7" s="58">
        <v>530.08944499999996</v>
      </c>
      <c r="J7" s="58">
        <v>151.409997</v>
      </c>
      <c r="K7" s="58">
        <v>18.937636999999999</v>
      </c>
      <c r="L7" s="58">
        <v>41.558495999999998</v>
      </c>
      <c r="M7" s="58">
        <v>0</v>
      </c>
      <c r="N7" s="34">
        <f t="shared" si="1"/>
        <v>809.48271399999987</v>
      </c>
      <c r="O7" s="57" t="s">
        <v>206</v>
      </c>
    </row>
    <row r="8" spans="1:34" s="8" customFormat="1" x14ac:dyDescent="0.25">
      <c r="B8" s="60" t="s">
        <v>205</v>
      </c>
      <c r="C8" s="59">
        <v>284.56379800000002</v>
      </c>
      <c r="D8" s="58">
        <v>0</v>
      </c>
      <c r="E8" s="58">
        <v>0</v>
      </c>
      <c r="F8" s="58">
        <v>41.895388279999999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34">
        <f t="shared" si="1"/>
        <v>326.45918628000004</v>
      </c>
      <c r="O8" s="57" t="s">
        <v>204</v>
      </c>
    </row>
    <row r="9" spans="1:34" s="8" customFormat="1" x14ac:dyDescent="0.25">
      <c r="B9" s="60" t="s">
        <v>203</v>
      </c>
      <c r="C9" s="59">
        <v>107.948108</v>
      </c>
      <c r="D9" s="58">
        <v>10.550796</v>
      </c>
      <c r="E9" s="58">
        <v>13.018739</v>
      </c>
      <c r="F9" s="58">
        <v>11.497983</v>
      </c>
      <c r="G9" s="58">
        <v>0</v>
      </c>
      <c r="H9" s="58">
        <v>53.265017999999998</v>
      </c>
      <c r="I9" s="58">
        <v>37.336773999999998</v>
      </c>
      <c r="J9" s="58">
        <v>1.5382E-2</v>
      </c>
      <c r="K9" s="58">
        <v>0</v>
      </c>
      <c r="L9" s="58">
        <v>7.0100000000000002E-4</v>
      </c>
      <c r="M9" s="58">
        <v>5.5780000000000003E-2</v>
      </c>
      <c r="N9" s="34">
        <f t="shared" si="1"/>
        <v>233.68928099999999</v>
      </c>
      <c r="O9" s="57" t="s">
        <v>202</v>
      </c>
    </row>
    <row r="10" spans="1:34" s="8" customFormat="1" x14ac:dyDescent="0.25">
      <c r="B10" s="60" t="s">
        <v>187</v>
      </c>
      <c r="C10" s="59">
        <v>0</v>
      </c>
      <c r="D10" s="58">
        <v>0.56562500000000004</v>
      </c>
      <c r="E10" s="58">
        <v>0</v>
      </c>
      <c r="F10" s="58">
        <v>52.271422999999999</v>
      </c>
      <c r="G10" s="58">
        <v>0</v>
      </c>
      <c r="H10" s="58">
        <v>0</v>
      </c>
      <c r="I10" s="58">
        <v>32.611800000000002</v>
      </c>
      <c r="J10" s="58">
        <v>0</v>
      </c>
      <c r="K10" s="58">
        <v>0</v>
      </c>
      <c r="L10" s="58">
        <v>0</v>
      </c>
      <c r="M10" s="58">
        <v>0</v>
      </c>
      <c r="N10" s="34">
        <f t="shared" si="1"/>
        <v>85.448847999999998</v>
      </c>
      <c r="O10" s="57" t="s">
        <v>186</v>
      </c>
    </row>
    <row r="11" spans="1:34" s="8" customFormat="1" x14ac:dyDescent="0.25">
      <c r="B11" s="60" t="s">
        <v>197</v>
      </c>
      <c r="C11" s="59">
        <v>11.195</v>
      </c>
      <c r="D11" s="58">
        <v>18.967811000000001</v>
      </c>
      <c r="E11" s="58">
        <v>0</v>
      </c>
      <c r="F11" s="58">
        <v>4.186553</v>
      </c>
      <c r="G11" s="58">
        <v>0</v>
      </c>
      <c r="H11" s="58">
        <v>0</v>
      </c>
      <c r="I11" s="58">
        <v>49.2821</v>
      </c>
      <c r="J11" s="58">
        <v>0</v>
      </c>
      <c r="K11" s="58">
        <v>0</v>
      </c>
      <c r="L11" s="58">
        <v>0</v>
      </c>
      <c r="M11" s="58">
        <v>0</v>
      </c>
      <c r="N11" s="34">
        <f t="shared" si="1"/>
        <v>83.631463999999994</v>
      </c>
      <c r="O11" s="57" t="s">
        <v>196</v>
      </c>
    </row>
    <row r="12" spans="1:34" s="8" customFormat="1" x14ac:dyDescent="0.25">
      <c r="B12" s="60" t="s">
        <v>199</v>
      </c>
      <c r="C12" s="59">
        <v>48.387210570000001</v>
      </c>
      <c r="D12" s="58">
        <v>0.25570300000000001</v>
      </c>
      <c r="E12" s="58">
        <v>0</v>
      </c>
      <c r="F12" s="58">
        <v>12.96935</v>
      </c>
      <c r="G12" s="58">
        <v>0</v>
      </c>
      <c r="H12" s="58">
        <v>0</v>
      </c>
      <c r="I12" s="58">
        <v>19.151401</v>
      </c>
      <c r="J12" s="58">
        <v>0</v>
      </c>
      <c r="K12" s="58">
        <v>0</v>
      </c>
      <c r="L12" s="58">
        <v>0</v>
      </c>
      <c r="M12" s="58">
        <v>0</v>
      </c>
      <c r="N12" s="34">
        <f t="shared" si="1"/>
        <v>80.763664570000003</v>
      </c>
      <c r="O12" s="57" t="s">
        <v>198</v>
      </c>
    </row>
    <row r="13" spans="1:34" s="8" customFormat="1" x14ac:dyDescent="0.25">
      <c r="B13" s="60" t="s">
        <v>189</v>
      </c>
      <c r="C13" s="59">
        <v>14.813431</v>
      </c>
      <c r="D13" s="58">
        <v>0</v>
      </c>
      <c r="E13" s="58">
        <v>0</v>
      </c>
      <c r="F13" s="58">
        <v>53.315517999999997</v>
      </c>
      <c r="G13" s="58">
        <v>0</v>
      </c>
      <c r="H13" s="58">
        <v>0</v>
      </c>
      <c r="I13" s="58">
        <v>1.4024859999999999</v>
      </c>
      <c r="J13" s="58">
        <v>0.37119200000000002</v>
      </c>
      <c r="K13" s="58">
        <v>0.140292</v>
      </c>
      <c r="L13" s="58">
        <v>5.3290999999999998E-2</v>
      </c>
      <c r="M13" s="58">
        <v>0</v>
      </c>
      <c r="N13" s="34">
        <f t="shared" si="1"/>
        <v>70.096209999999985</v>
      </c>
      <c r="O13" s="57" t="s">
        <v>188</v>
      </c>
    </row>
    <row r="14" spans="1:34" s="8" customFormat="1" x14ac:dyDescent="0.25">
      <c r="B14" s="60" t="s">
        <v>193</v>
      </c>
      <c r="C14" s="59">
        <v>0</v>
      </c>
      <c r="D14" s="58">
        <v>0</v>
      </c>
      <c r="E14" s="58">
        <v>0</v>
      </c>
      <c r="F14" s="58">
        <v>56.788262000000003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34">
        <f t="shared" si="1"/>
        <v>56.788262000000003</v>
      </c>
      <c r="O14" s="57" t="s">
        <v>192</v>
      </c>
    </row>
    <row r="15" spans="1:34" s="8" customFormat="1" x14ac:dyDescent="0.25">
      <c r="B15" s="60" t="s">
        <v>195</v>
      </c>
      <c r="C15" s="59">
        <v>0</v>
      </c>
      <c r="D15" s="58">
        <v>0</v>
      </c>
      <c r="E15" s="58">
        <v>0</v>
      </c>
      <c r="F15" s="58">
        <v>31.484185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34">
        <f t="shared" si="1"/>
        <v>31.484185</v>
      </c>
      <c r="O15" s="57" t="s">
        <v>194</v>
      </c>
    </row>
    <row r="16" spans="1:34" s="8" customFormat="1" x14ac:dyDescent="0.25">
      <c r="B16" s="60" t="s">
        <v>191</v>
      </c>
      <c r="C16" s="59">
        <v>0</v>
      </c>
      <c r="D16" s="58">
        <v>0.131882</v>
      </c>
      <c r="E16" s="58">
        <v>0</v>
      </c>
      <c r="F16" s="58">
        <v>9.7241149999999994</v>
      </c>
      <c r="G16" s="58">
        <v>0</v>
      </c>
      <c r="H16" s="58">
        <v>0</v>
      </c>
      <c r="I16" s="58">
        <v>3.7097760000000002</v>
      </c>
      <c r="J16" s="58">
        <v>0</v>
      </c>
      <c r="K16" s="58">
        <v>0</v>
      </c>
      <c r="L16" s="58">
        <v>0</v>
      </c>
      <c r="M16" s="58">
        <v>0</v>
      </c>
      <c r="N16" s="34">
        <f t="shared" si="1"/>
        <v>13.565772999999998</v>
      </c>
      <c r="O16" s="57" t="s">
        <v>190</v>
      </c>
    </row>
    <row r="17" spans="2:34" s="8" customFormat="1" x14ac:dyDescent="0.25">
      <c r="B17" s="61" t="s">
        <v>185</v>
      </c>
      <c r="C17" s="59">
        <v>0.56317099999999998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4.8994000000000003E-2</v>
      </c>
      <c r="J17" s="58">
        <v>0</v>
      </c>
      <c r="K17" s="58">
        <v>0</v>
      </c>
      <c r="L17" s="58">
        <v>0</v>
      </c>
      <c r="M17" s="58">
        <v>0</v>
      </c>
      <c r="N17" s="34">
        <f t="shared" si="1"/>
        <v>0.61216499999999996</v>
      </c>
      <c r="O17" s="57" t="s">
        <v>184</v>
      </c>
    </row>
    <row r="18" spans="2:34" s="8" customFormat="1" x14ac:dyDescent="0.25">
      <c r="B18" s="60" t="s">
        <v>201</v>
      </c>
      <c r="C18" s="59">
        <v>0</v>
      </c>
      <c r="D18" s="58">
        <v>0</v>
      </c>
      <c r="E18" s="58">
        <v>0</v>
      </c>
      <c r="F18" s="58">
        <v>0.235875</v>
      </c>
      <c r="G18" s="58">
        <v>0</v>
      </c>
      <c r="H18" s="58">
        <v>0</v>
      </c>
      <c r="I18" s="58">
        <v>0.34022999999999998</v>
      </c>
      <c r="J18" s="58">
        <v>0</v>
      </c>
      <c r="K18" s="58">
        <v>0</v>
      </c>
      <c r="L18" s="58">
        <v>0</v>
      </c>
      <c r="M18" s="58">
        <v>0</v>
      </c>
      <c r="N18" s="34">
        <f t="shared" ref="N18" si="2">SUM(C18:M18)</f>
        <v>0.57610499999999998</v>
      </c>
      <c r="O18" s="57" t="s">
        <v>200</v>
      </c>
    </row>
    <row r="19" spans="2:34" s="8" customFormat="1" x14ac:dyDescent="0.25">
      <c r="B19" s="60" t="s">
        <v>183</v>
      </c>
      <c r="C19" s="59">
        <v>0</v>
      </c>
      <c r="D19" s="58">
        <v>0.1016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34">
        <f t="shared" si="1"/>
        <v>0.1016</v>
      </c>
      <c r="O19" s="57" t="s">
        <v>182</v>
      </c>
      <c r="R19" s="8" t="s">
        <v>181</v>
      </c>
    </row>
    <row r="20" spans="2:34" ht="32.25" customHeight="1" x14ac:dyDescent="0.25">
      <c r="B20" s="49"/>
      <c r="C20" s="56" t="s">
        <v>11</v>
      </c>
      <c r="D20" s="47" t="s">
        <v>10</v>
      </c>
      <c r="E20" s="47" t="s">
        <v>13</v>
      </c>
      <c r="F20" s="47" t="s">
        <v>12</v>
      </c>
      <c r="G20" s="47" t="s">
        <v>9</v>
      </c>
      <c r="H20" s="47" t="s">
        <v>8</v>
      </c>
      <c r="I20" s="47" t="s">
        <v>18</v>
      </c>
      <c r="J20" s="47" t="s">
        <v>4</v>
      </c>
      <c r="K20" s="47" t="s">
        <v>5</v>
      </c>
      <c r="L20" s="47" t="s">
        <v>6</v>
      </c>
      <c r="M20" s="47" t="s">
        <v>7</v>
      </c>
      <c r="N20" s="45" t="s">
        <v>29</v>
      </c>
      <c r="O20" s="55"/>
      <c r="AH20" s="52"/>
    </row>
    <row r="21" spans="2:34" ht="15.75" x14ac:dyDescent="0.25">
      <c r="B21" s="54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1" t="s">
        <v>181</v>
      </c>
      <c r="O21" s="50"/>
    </row>
    <row r="22" spans="2:34" ht="18.75" x14ac:dyDescent="0.25">
      <c r="B22" s="53" t="s">
        <v>180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1"/>
      <c r="O22" s="50"/>
    </row>
    <row r="23" spans="2:34" ht="32.25" customHeight="1" x14ac:dyDescent="0.25">
      <c r="B23" s="49" t="s">
        <v>228</v>
      </c>
      <c r="C23" s="48" t="s">
        <v>14</v>
      </c>
      <c r="D23" s="46" t="s">
        <v>15</v>
      </c>
      <c r="E23" s="46" t="s">
        <v>16</v>
      </c>
      <c r="F23" s="47" t="s">
        <v>0</v>
      </c>
      <c r="G23" s="47" t="s">
        <v>1</v>
      </c>
      <c r="H23" s="47" t="s">
        <v>2</v>
      </c>
      <c r="I23" s="47" t="s">
        <v>17</v>
      </c>
      <c r="J23" s="46" t="s">
        <v>19</v>
      </c>
      <c r="K23" s="46" t="s">
        <v>20</v>
      </c>
      <c r="L23" s="46" t="s">
        <v>21</v>
      </c>
      <c r="M23" s="46" t="s">
        <v>22</v>
      </c>
      <c r="N23" s="45" t="s">
        <v>29</v>
      </c>
      <c r="O23" s="44" t="s">
        <v>229</v>
      </c>
    </row>
    <row r="24" spans="2:34" ht="15.75" x14ac:dyDescent="0.25">
      <c r="B24" s="43" t="s">
        <v>3</v>
      </c>
      <c r="C24" s="42">
        <f t="shared" ref="C24:N24" si="3">SUM(C25:C88)</f>
        <v>554.44941759999983</v>
      </c>
      <c r="D24" s="41">
        <f t="shared" si="3"/>
        <v>752.94079789000023</v>
      </c>
      <c r="E24" s="41">
        <f t="shared" si="3"/>
        <v>124.54271581</v>
      </c>
      <c r="F24" s="41">
        <f t="shared" si="3"/>
        <v>4035.4982216099997</v>
      </c>
      <c r="G24" s="41">
        <f t="shared" si="3"/>
        <v>0.75830500000000001</v>
      </c>
      <c r="H24" s="41">
        <f t="shared" si="3"/>
        <v>234.78362228000006</v>
      </c>
      <c r="I24" s="41">
        <f t="shared" si="3"/>
        <v>2043.3263808699994</v>
      </c>
      <c r="J24" s="41">
        <f t="shared" si="3"/>
        <v>49.069749000000002</v>
      </c>
      <c r="K24" s="41">
        <f t="shared" si="3"/>
        <v>2.8276780000000001</v>
      </c>
      <c r="L24" s="41">
        <f t="shared" si="3"/>
        <v>19.912806</v>
      </c>
      <c r="M24" s="41">
        <f t="shared" si="3"/>
        <v>4.2542229999999996</v>
      </c>
      <c r="N24" s="40">
        <f t="shared" si="3"/>
        <v>7822.3639170600027</v>
      </c>
      <c r="O24" s="39" t="s">
        <v>38</v>
      </c>
      <c r="S24" s="2"/>
    </row>
    <row r="25" spans="2:34" s="8" customFormat="1" x14ac:dyDescent="0.25">
      <c r="B25" s="6" t="s">
        <v>179</v>
      </c>
      <c r="C25" s="36">
        <v>43.522351</v>
      </c>
      <c r="D25" s="35">
        <v>151.14593019</v>
      </c>
      <c r="E25" s="35">
        <v>0.33152780999999998</v>
      </c>
      <c r="F25" s="35">
        <v>1434.662538</v>
      </c>
      <c r="G25" s="35">
        <v>0</v>
      </c>
      <c r="H25" s="35">
        <v>64.293921999999995</v>
      </c>
      <c r="I25" s="35">
        <v>1368.23538687</v>
      </c>
      <c r="J25" s="35">
        <v>8.8279610000000002</v>
      </c>
      <c r="K25" s="35">
        <v>1.5779000000000001E-2</v>
      </c>
      <c r="L25" s="35">
        <v>5.3961639999999997</v>
      </c>
      <c r="M25" s="35">
        <v>2.8069609999999998</v>
      </c>
      <c r="N25" s="34">
        <f t="shared" ref="N25:N56" si="4">SUM(C25:M25)</f>
        <v>3079.2385208699998</v>
      </c>
      <c r="O25" s="33" t="s">
        <v>178</v>
      </c>
      <c r="R25" s="38"/>
    </row>
    <row r="26" spans="2:34" s="8" customFormat="1" x14ac:dyDescent="0.25">
      <c r="B26" s="6" t="s">
        <v>177</v>
      </c>
      <c r="C26" s="36">
        <v>41.835743999999998</v>
      </c>
      <c r="D26" s="35">
        <v>189.92059399999999</v>
      </c>
      <c r="E26" s="35">
        <v>0</v>
      </c>
      <c r="F26" s="35">
        <v>24.753298999999998</v>
      </c>
      <c r="G26" s="35">
        <v>0</v>
      </c>
      <c r="H26" s="35">
        <v>3.5402640000000001</v>
      </c>
      <c r="I26" s="35">
        <v>517.67834700000003</v>
      </c>
      <c r="J26" s="35">
        <v>0</v>
      </c>
      <c r="K26" s="35">
        <v>0</v>
      </c>
      <c r="L26" s="35">
        <v>0</v>
      </c>
      <c r="M26" s="35">
        <v>0</v>
      </c>
      <c r="N26" s="34">
        <f t="shared" si="4"/>
        <v>777.72824800000001</v>
      </c>
      <c r="O26" s="33" t="s">
        <v>176</v>
      </c>
    </row>
    <row r="27" spans="2:34" s="8" customFormat="1" x14ac:dyDescent="0.25">
      <c r="B27" s="6" t="s">
        <v>107</v>
      </c>
      <c r="C27" s="36">
        <v>0</v>
      </c>
      <c r="D27" s="35">
        <v>1.9051959999999999</v>
      </c>
      <c r="E27" s="35">
        <v>0</v>
      </c>
      <c r="F27" s="35">
        <v>410.11831100000001</v>
      </c>
      <c r="G27" s="35">
        <v>0</v>
      </c>
      <c r="H27" s="35">
        <v>0.95095200000000002</v>
      </c>
      <c r="I27" s="35">
        <v>8.3999999999999995E-3</v>
      </c>
      <c r="J27" s="35">
        <v>0</v>
      </c>
      <c r="K27" s="35">
        <v>0</v>
      </c>
      <c r="L27" s="35">
        <v>0</v>
      </c>
      <c r="M27" s="35">
        <v>0</v>
      </c>
      <c r="N27" s="34">
        <f t="shared" si="4"/>
        <v>412.98285899999996</v>
      </c>
      <c r="O27" s="33" t="s">
        <v>106</v>
      </c>
    </row>
    <row r="28" spans="2:34" s="8" customFormat="1" x14ac:dyDescent="0.25">
      <c r="B28" s="6" t="s">
        <v>175</v>
      </c>
      <c r="C28" s="36">
        <v>5.9619499999999999</v>
      </c>
      <c r="D28" s="35">
        <v>0</v>
      </c>
      <c r="E28" s="35">
        <v>81.886826999999997</v>
      </c>
      <c r="F28" s="35">
        <v>325.01877999999999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4">
        <f t="shared" si="4"/>
        <v>412.86755699999998</v>
      </c>
      <c r="O28" s="33" t="s">
        <v>174</v>
      </c>
    </row>
    <row r="29" spans="2:34" s="8" customFormat="1" x14ac:dyDescent="0.25">
      <c r="B29" s="6" t="s">
        <v>171</v>
      </c>
      <c r="C29" s="36">
        <v>55.678619299999994</v>
      </c>
      <c r="D29" s="35">
        <v>89.001317</v>
      </c>
      <c r="E29" s="35">
        <v>2.8191920000000001</v>
      </c>
      <c r="F29" s="35">
        <v>65.169027999999997</v>
      </c>
      <c r="G29" s="35">
        <v>0</v>
      </c>
      <c r="H29" s="35">
        <v>11.689161</v>
      </c>
      <c r="I29" s="35">
        <v>27.439361999999999</v>
      </c>
      <c r="J29" s="35">
        <v>18.448308000000001</v>
      </c>
      <c r="K29" s="35">
        <v>2.5592549999999998</v>
      </c>
      <c r="L29" s="35">
        <v>0.62589799999999995</v>
      </c>
      <c r="M29" s="35">
        <v>0.71919</v>
      </c>
      <c r="N29" s="34">
        <f t="shared" si="4"/>
        <v>274.14933030000003</v>
      </c>
      <c r="O29" s="33" t="s">
        <v>170</v>
      </c>
      <c r="S29" s="37"/>
    </row>
    <row r="30" spans="2:34" s="8" customFormat="1" x14ac:dyDescent="0.25">
      <c r="B30" s="6" t="s">
        <v>149</v>
      </c>
      <c r="C30" s="36">
        <v>0</v>
      </c>
      <c r="D30" s="35">
        <v>47.007669</v>
      </c>
      <c r="E30" s="35">
        <v>2.4500000000000001E-2</v>
      </c>
      <c r="F30" s="35">
        <v>170.98047600000001</v>
      </c>
      <c r="G30" s="35">
        <v>0</v>
      </c>
      <c r="H30" s="35">
        <v>16.032989000000001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4">
        <f t="shared" si="4"/>
        <v>234.04563400000001</v>
      </c>
      <c r="O30" s="33" t="s">
        <v>148</v>
      </c>
      <c r="S30" s="37"/>
    </row>
    <row r="31" spans="2:34" s="8" customFormat="1" x14ac:dyDescent="0.25">
      <c r="B31" s="6" t="s">
        <v>169</v>
      </c>
      <c r="C31" s="36">
        <v>0</v>
      </c>
      <c r="D31" s="35">
        <v>88.419120000000007</v>
      </c>
      <c r="E31" s="35">
        <v>0</v>
      </c>
      <c r="F31" s="35">
        <v>111.96822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4">
        <f t="shared" si="4"/>
        <v>200.38733999999999</v>
      </c>
      <c r="O31" s="33" t="s">
        <v>168</v>
      </c>
      <c r="S31" s="37"/>
    </row>
    <row r="32" spans="2:34" s="8" customFormat="1" x14ac:dyDescent="0.25">
      <c r="B32" s="6" t="s">
        <v>163</v>
      </c>
      <c r="C32" s="36">
        <v>9.1400210000000008</v>
      </c>
      <c r="D32" s="35">
        <v>16.324911</v>
      </c>
      <c r="E32" s="35">
        <v>17.160829</v>
      </c>
      <c r="F32" s="35">
        <v>116.661061</v>
      </c>
      <c r="G32" s="35">
        <v>0</v>
      </c>
      <c r="H32" s="35">
        <v>43.014811000000002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4">
        <f t="shared" si="4"/>
        <v>202.30163300000001</v>
      </c>
      <c r="O32" s="33" t="s">
        <v>162</v>
      </c>
      <c r="S32" s="37"/>
    </row>
    <row r="33" spans="2:19" s="8" customFormat="1" x14ac:dyDescent="0.25">
      <c r="B33" s="6" t="s">
        <v>153</v>
      </c>
      <c r="C33" s="36">
        <v>73.469228000000001</v>
      </c>
      <c r="D33" s="35">
        <v>0.98110299999999995</v>
      </c>
      <c r="E33" s="35">
        <v>0</v>
      </c>
      <c r="F33" s="35">
        <v>98.242395999999999</v>
      </c>
      <c r="G33" s="35">
        <v>0</v>
      </c>
      <c r="H33" s="35">
        <v>0.59887999999999997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4">
        <f t="shared" si="4"/>
        <v>173.291607</v>
      </c>
      <c r="O33" s="33" t="s">
        <v>152</v>
      </c>
      <c r="S33" s="37"/>
    </row>
    <row r="34" spans="2:19" s="8" customFormat="1" x14ac:dyDescent="0.25">
      <c r="B34" s="6" t="s">
        <v>173</v>
      </c>
      <c r="C34" s="36">
        <v>26.090544000000001</v>
      </c>
      <c r="D34" s="35">
        <v>9.7913440000000005</v>
      </c>
      <c r="E34" s="35">
        <v>0.13320000000000001</v>
      </c>
      <c r="F34" s="35">
        <v>108.13460499999999</v>
      </c>
      <c r="G34" s="35">
        <v>0</v>
      </c>
      <c r="H34" s="35">
        <v>13.931474</v>
      </c>
      <c r="I34" s="35">
        <v>2.4996200000000002</v>
      </c>
      <c r="J34" s="35">
        <v>1.777369</v>
      </c>
      <c r="K34" s="35">
        <v>0.25264399999999998</v>
      </c>
      <c r="L34" s="35">
        <v>6.7057010000000004</v>
      </c>
      <c r="M34" s="35">
        <v>9.8809999999999992E-3</v>
      </c>
      <c r="N34" s="34">
        <f t="shared" si="4"/>
        <v>169.32638200000002</v>
      </c>
      <c r="O34" s="33" t="s">
        <v>172</v>
      </c>
      <c r="S34" s="37"/>
    </row>
    <row r="35" spans="2:19" s="8" customFormat="1" x14ac:dyDescent="0.25">
      <c r="B35" s="6" t="s">
        <v>165</v>
      </c>
      <c r="C35" s="36">
        <v>0</v>
      </c>
      <c r="D35" s="35">
        <v>2.09172</v>
      </c>
      <c r="E35" s="35">
        <v>0.41793599999999997</v>
      </c>
      <c r="F35" s="35">
        <v>139.62750800000001</v>
      </c>
      <c r="G35" s="35">
        <v>0</v>
      </c>
      <c r="H35" s="35">
        <v>3.4312200000000002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4">
        <f t="shared" si="4"/>
        <v>145.56838400000001</v>
      </c>
      <c r="O35" s="33" t="s">
        <v>164</v>
      </c>
      <c r="S35" s="37"/>
    </row>
    <row r="36" spans="2:19" s="8" customFormat="1" x14ac:dyDescent="0.25">
      <c r="B36" s="6" t="s">
        <v>159</v>
      </c>
      <c r="C36" s="36">
        <v>12.091142</v>
      </c>
      <c r="D36" s="35">
        <v>8.2034669999999998</v>
      </c>
      <c r="E36" s="35">
        <v>0</v>
      </c>
      <c r="F36" s="35">
        <v>90.042430999999993</v>
      </c>
      <c r="G36" s="35">
        <v>0</v>
      </c>
      <c r="H36" s="35">
        <v>8.8402229999999999</v>
      </c>
      <c r="I36" s="35">
        <v>0.421958</v>
      </c>
      <c r="J36" s="35">
        <v>0</v>
      </c>
      <c r="K36" s="35">
        <v>0</v>
      </c>
      <c r="L36" s="35">
        <v>0</v>
      </c>
      <c r="M36" s="35">
        <v>0</v>
      </c>
      <c r="N36" s="34">
        <f t="shared" si="4"/>
        <v>119.599221</v>
      </c>
      <c r="O36" s="33" t="s">
        <v>158</v>
      </c>
      <c r="S36" s="37"/>
    </row>
    <row r="37" spans="2:19" s="8" customFormat="1" x14ac:dyDescent="0.25">
      <c r="B37" s="6" t="s">
        <v>131</v>
      </c>
      <c r="C37" s="36">
        <v>10.770448</v>
      </c>
      <c r="D37" s="35">
        <v>2.7290000000000001</v>
      </c>
      <c r="E37" s="35">
        <v>0</v>
      </c>
      <c r="F37" s="35">
        <v>85.063406000000001</v>
      </c>
      <c r="G37" s="35">
        <v>0</v>
      </c>
      <c r="H37" s="35">
        <v>8.4490379999999998</v>
      </c>
      <c r="I37" s="35">
        <v>4.2519109999999998</v>
      </c>
      <c r="J37" s="35">
        <v>0</v>
      </c>
      <c r="K37" s="35">
        <v>0</v>
      </c>
      <c r="L37" s="35">
        <v>0</v>
      </c>
      <c r="M37" s="35">
        <v>0</v>
      </c>
      <c r="N37" s="34">
        <f t="shared" si="4"/>
        <v>111.263803</v>
      </c>
      <c r="O37" s="33" t="s">
        <v>130</v>
      </c>
      <c r="S37" s="37"/>
    </row>
    <row r="38" spans="2:19" s="8" customFormat="1" x14ac:dyDescent="0.25">
      <c r="B38" s="6" t="s">
        <v>97</v>
      </c>
      <c r="C38" s="36">
        <v>0</v>
      </c>
      <c r="D38" s="35">
        <v>0</v>
      </c>
      <c r="E38" s="35">
        <v>0</v>
      </c>
      <c r="F38" s="35">
        <v>105.01889799999999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4">
        <f t="shared" si="4"/>
        <v>105.01889799999999</v>
      </c>
      <c r="O38" s="33" t="s">
        <v>96</v>
      </c>
      <c r="S38" s="37"/>
    </row>
    <row r="39" spans="2:19" s="8" customFormat="1" x14ac:dyDescent="0.25">
      <c r="B39" s="6" t="s">
        <v>141</v>
      </c>
      <c r="C39" s="36">
        <v>0</v>
      </c>
      <c r="D39" s="35">
        <v>0</v>
      </c>
      <c r="E39" s="35">
        <v>0</v>
      </c>
      <c r="F39" s="35">
        <v>102.901735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4">
        <f t="shared" si="4"/>
        <v>102.901735</v>
      </c>
      <c r="O39" s="33" t="s">
        <v>140</v>
      </c>
      <c r="S39" s="37"/>
    </row>
    <row r="40" spans="2:19" s="8" customFormat="1" x14ac:dyDescent="0.25">
      <c r="B40" s="6" t="s">
        <v>151</v>
      </c>
      <c r="C40" s="36">
        <v>21.359708000000001</v>
      </c>
      <c r="D40" s="35">
        <v>22.347705000000001</v>
      </c>
      <c r="E40" s="35">
        <v>1.6247879999999999</v>
      </c>
      <c r="F40" s="35">
        <v>12.150724</v>
      </c>
      <c r="G40" s="35">
        <v>0.75830500000000001</v>
      </c>
      <c r="H40" s="35">
        <v>8.1315819999999999</v>
      </c>
      <c r="I40" s="35">
        <v>29.806013</v>
      </c>
      <c r="J40" s="35">
        <v>0</v>
      </c>
      <c r="K40" s="35">
        <v>0</v>
      </c>
      <c r="L40" s="35">
        <v>0</v>
      </c>
      <c r="M40" s="35">
        <v>0</v>
      </c>
      <c r="N40" s="34">
        <f t="shared" si="4"/>
        <v>96.178825000000018</v>
      </c>
      <c r="O40" s="33" t="s">
        <v>150</v>
      </c>
      <c r="S40" s="37"/>
    </row>
    <row r="41" spans="2:19" s="8" customFormat="1" x14ac:dyDescent="0.25">
      <c r="B41" s="6" t="s">
        <v>145</v>
      </c>
      <c r="C41" s="36">
        <v>0</v>
      </c>
      <c r="D41" s="35">
        <v>0.47434199999999999</v>
      </c>
      <c r="E41" s="35">
        <v>0</v>
      </c>
      <c r="F41" s="35">
        <v>77.425138000000004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4">
        <f t="shared" si="4"/>
        <v>77.899479999999997</v>
      </c>
      <c r="O41" s="33" t="s">
        <v>144</v>
      </c>
      <c r="S41" s="37"/>
    </row>
    <row r="42" spans="2:19" s="8" customFormat="1" x14ac:dyDescent="0.25">
      <c r="B42" s="6" t="s">
        <v>137</v>
      </c>
      <c r="C42" s="36">
        <v>0</v>
      </c>
      <c r="D42" s="35">
        <v>3.7753739999999998</v>
      </c>
      <c r="E42" s="35">
        <v>0.91320000000000001</v>
      </c>
      <c r="F42" s="35">
        <v>56.699455999999998</v>
      </c>
      <c r="G42" s="35">
        <v>0</v>
      </c>
      <c r="H42" s="35">
        <v>6.4578639999999998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4">
        <f t="shared" si="4"/>
        <v>67.845894000000001</v>
      </c>
      <c r="O42" s="33" t="s">
        <v>136</v>
      </c>
      <c r="S42" s="37"/>
    </row>
    <row r="43" spans="2:19" s="8" customFormat="1" x14ac:dyDescent="0.25">
      <c r="B43" s="6" t="s">
        <v>143</v>
      </c>
      <c r="C43" s="36">
        <v>2.1090429999999998</v>
      </c>
      <c r="D43" s="35">
        <v>1.278783</v>
      </c>
      <c r="E43" s="35">
        <v>1.299766</v>
      </c>
      <c r="F43" s="35">
        <v>60.860855000000001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4">
        <f t="shared" si="4"/>
        <v>65.548446999999996</v>
      </c>
      <c r="O43" s="33" t="s">
        <v>142</v>
      </c>
      <c r="S43" s="37"/>
    </row>
    <row r="44" spans="2:19" s="8" customFormat="1" x14ac:dyDescent="0.25">
      <c r="B44" s="6" t="s">
        <v>55</v>
      </c>
      <c r="C44" s="36">
        <v>56.850273999999999</v>
      </c>
      <c r="D44" s="35">
        <v>2.3043999999999999E-2</v>
      </c>
      <c r="E44" s="35">
        <v>0</v>
      </c>
      <c r="F44" s="35">
        <v>2.9413960000000001</v>
      </c>
      <c r="G44" s="35">
        <v>0</v>
      </c>
      <c r="H44" s="35">
        <v>0.115809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4">
        <f t="shared" si="4"/>
        <v>59.930522999999994</v>
      </c>
      <c r="O44" s="33" t="s">
        <v>54</v>
      </c>
      <c r="S44" s="37"/>
    </row>
    <row r="45" spans="2:19" s="8" customFormat="1" x14ac:dyDescent="0.25">
      <c r="B45" s="6" t="s">
        <v>155</v>
      </c>
      <c r="C45" s="36">
        <v>0</v>
      </c>
      <c r="D45" s="35">
        <v>3.17164</v>
      </c>
      <c r="E45" s="35">
        <v>0</v>
      </c>
      <c r="F45" s="35">
        <v>27.959392999999999</v>
      </c>
      <c r="G45" s="35">
        <v>0</v>
      </c>
      <c r="H45" s="35">
        <v>2.114128</v>
      </c>
      <c r="I45" s="35">
        <v>22.236771000000001</v>
      </c>
      <c r="J45" s="35">
        <v>0</v>
      </c>
      <c r="K45" s="35">
        <v>0</v>
      </c>
      <c r="L45" s="35">
        <v>0</v>
      </c>
      <c r="M45" s="35">
        <v>0</v>
      </c>
      <c r="N45" s="34">
        <f t="shared" si="4"/>
        <v>55.481932</v>
      </c>
      <c r="O45" s="33" t="s">
        <v>154</v>
      </c>
      <c r="S45" s="37"/>
    </row>
    <row r="46" spans="2:19" s="8" customFormat="1" x14ac:dyDescent="0.25">
      <c r="B46" s="6" t="s">
        <v>129</v>
      </c>
      <c r="C46" s="36">
        <v>1.2466379999999999</v>
      </c>
      <c r="D46" s="35">
        <v>5.9611429999999999</v>
      </c>
      <c r="E46" s="35">
        <v>0</v>
      </c>
      <c r="F46" s="35">
        <v>43.470809000000003</v>
      </c>
      <c r="G46" s="35">
        <v>0</v>
      </c>
      <c r="H46" s="35">
        <v>0</v>
      </c>
      <c r="I46" s="35">
        <v>3.3920870000000001</v>
      </c>
      <c r="J46" s="35">
        <v>0</v>
      </c>
      <c r="K46" s="35">
        <v>0</v>
      </c>
      <c r="L46" s="35">
        <v>0</v>
      </c>
      <c r="M46" s="35">
        <v>0</v>
      </c>
      <c r="N46" s="34">
        <f t="shared" si="4"/>
        <v>54.070677000000003</v>
      </c>
      <c r="O46" s="33" t="s">
        <v>128</v>
      </c>
      <c r="S46" s="37"/>
    </row>
    <row r="47" spans="2:19" s="8" customFormat="1" x14ac:dyDescent="0.25">
      <c r="B47" s="6" t="s">
        <v>115</v>
      </c>
      <c r="C47" s="36">
        <v>0</v>
      </c>
      <c r="D47" s="35">
        <v>15.625608</v>
      </c>
      <c r="E47" s="35">
        <v>0</v>
      </c>
      <c r="F47" s="35">
        <v>33.591524999999997</v>
      </c>
      <c r="G47" s="35">
        <v>0</v>
      </c>
      <c r="H47" s="35">
        <v>4.7785539999999997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4">
        <f t="shared" si="4"/>
        <v>53.995686999999997</v>
      </c>
      <c r="O47" s="33" t="s">
        <v>114</v>
      </c>
      <c r="S47" s="37"/>
    </row>
    <row r="48" spans="2:19" s="8" customFormat="1" x14ac:dyDescent="0.25">
      <c r="B48" s="6" t="s">
        <v>125</v>
      </c>
      <c r="C48" s="36">
        <v>0</v>
      </c>
      <c r="D48" s="35">
        <v>0.23866200000000001</v>
      </c>
      <c r="E48" s="35">
        <v>0</v>
      </c>
      <c r="F48" s="35">
        <v>46.117255999999998</v>
      </c>
      <c r="G48" s="35">
        <v>0</v>
      </c>
      <c r="H48" s="35">
        <v>1.0631999999999999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4">
        <f t="shared" si="4"/>
        <v>47.419117999999997</v>
      </c>
      <c r="O48" s="33" t="s">
        <v>124</v>
      </c>
      <c r="S48" s="37"/>
    </row>
    <row r="49" spans="2:19" s="72" customFormat="1" x14ac:dyDescent="0.25">
      <c r="B49" s="6" t="s">
        <v>133</v>
      </c>
      <c r="C49" s="36">
        <v>46.976866299999998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4">
        <f t="shared" si="4"/>
        <v>46.976866299999998</v>
      </c>
      <c r="O49" s="33" t="s">
        <v>132</v>
      </c>
      <c r="S49" s="73"/>
    </row>
    <row r="50" spans="2:19" s="8" customFormat="1" x14ac:dyDescent="0.25">
      <c r="B50" s="6" t="s">
        <v>147</v>
      </c>
      <c r="C50" s="36">
        <v>0.92811999999999995</v>
      </c>
      <c r="D50" s="35">
        <v>5.0332520000000001</v>
      </c>
      <c r="E50" s="35">
        <v>6.4368840000000001</v>
      </c>
      <c r="F50" s="35">
        <v>18.060549000000002</v>
      </c>
      <c r="G50" s="35">
        <v>0</v>
      </c>
      <c r="H50" s="35">
        <v>2.5894780000000002</v>
      </c>
      <c r="I50" s="35">
        <v>0</v>
      </c>
      <c r="J50" s="35">
        <v>7.4548360000000002</v>
      </c>
      <c r="K50" s="35">
        <v>0</v>
      </c>
      <c r="L50" s="35">
        <v>6.24986</v>
      </c>
      <c r="M50" s="35">
        <v>0</v>
      </c>
      <c r="N50" s="34">
        <f t="shared" si="4"/>
        <v>46.752979000000003</v>
      </c>
      <c r="O50" s="33" t="s">
        <v>146</v>
      </c>
      <c r="S50" s="37"/>
    </row>
    <row r="51" spans="2:19" s="8" customFormat="1" x14ac:dyDescent="0.25">
      <c r="B51" s="6" t="s">
        <v>135</v>
      </c>
      <c r="C51" s="36">
        <v>4.7037630000000004</v>
      </c>
      <c r="D51" s="35">
        <v>8.6119260000000004</v>
      </c>
      <c r="E51" s="35">
        <v>0</v>
      </c>
      <c r="F51" s="35">
        <v>26.659977000000001</v>
      </c>
      <c r="G51" s="35">
        <v>0</v>
      </c>
      <c r="H51" s="35">
        <v>3.8167439999999999</v>
      </c>
      <c r="I51" s="35">
        <v>2.205886</v>
      </c>
      <c r="J51" s="35">
        <v>0.29926199999999997</v>
      </c>
      <c r="K51" s="35">
        <v>0</v>
      </c>
      <c r="L51" s="35">
        <v>0</v>
      </c>
      <c r="M51" s="35">
        <v>5.1039000000000001E-2</v>
      </c>
      <c r="N51" s="34">
        <f t="shared" si="4"/>
        <v>46.348597000000005</v>
      </c>
      <c r="O51" s="33" t="s">
        <v>134</v>
      </c>
      <c r="S51" s="37"/>
    </row>
    <row r="52" spans="2:19" s="8" customFormat="1" x14ac:dyDescent="0.25">
      <c r="B52" s="6" t="s">
        <v>117</v>
      </c>
      <c r="C52" s="36">
        <v>2.8034289999999999</v>
      </c>
      <c r="D52" s="35">
        <v>9.3270125299999993</v>
      </c>
      <c r="E52" s="35">
        <v>0</v>
      </c>
      <c r="F52" s="35">
        <v>16.354165399999999</v>
      </c>
      <c r="G52" s="35">
        <v>0</v>
      </c>
      <c r="H52" s="35">
        <v>12.502671279999999</v>
      </c>
      <c r="I52" s="35">
        <v>1.322856</v>
      </c>
      <c r="J52" s="35">
        <v>0</v>
      </c>
      <c r="K52" s="35">
        <v>0</v>
      </c>
      <c r="L52" s="35">
        <v>0</v>
      </c>
      <c r="M52" s="35">
        <v>0</v>
      </c>
      <c r="N52" s="34">
        <f t="shared" si="4"/>
        <v>42.310134210000001</v>
      </c>
      <c r="O52" s="33" t="s">
        <v>116</v>
      </c>
      <c r="S52" s="37"/>
    </row>
    <row r="53" spans="2:19" s="8" customFormat="1" x14ac:dyDescent="0.25">
      <c r="B53" s="6" t="s">
        <v>85</v>
      </c>
      <c r="C53" s="36">
        <v>0</v>
      </c>
      <c r="D53" s="35">
        <v>2.4233910000000001</v>
      </c>
      <c r="E53" s="35">
        <v>0</v>
      </c>
      <c r="F53" s="35">
        <v>37.246727999999997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4">
        <f t="shared" si="4"/>
        <v>39.670119</v>
      </c>
      <c r="O53" s="33" t="s">
        <v>84</v>
      </c>
      <c r="S53" s="37"/>
    </row>
    <row r="54" spans="2:19" s="8" customFormat="1" x14ac:dyDescent="0.25">
      <c r="B54" s="6" t="s">
        <v>121</v>
      </c>
      <c r="C54" s="36">
        <v>38.465560000000004</v>
      </c>
      <c r="D54" s="35">
        <v>7.3121000000000005E-2</v>
      </c>
      <c r="E54" s="35">
        <v>0</v>
      </c>
      <c r="F54" s="35">
        <v>0.57621999999999995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4">
        <f t="shared" si="4"/>
        <v>39.114901000000003</v>
      </c>
      <c r="O54" s="33" t="s">
        <v>120</v>
      </c>
      <c r="S54" s="37"/>
    </row>
    <row r="55" spans="2:19" s="8" customFormat="1" x14ac:dyDescent="0.25">
      <c r="B55" s="6" t="s">
        <v>123</v>
      </c>
      <c r="C55" s="36">
        <v>5.456391</v>
      </c>
      <c r="D55" s="35">
        <v>1.3891929999999999</v>
      </c>
      <c r="E55" s="35">
        <v>0</v>
      </c>
      <c r="F55" s="35">
        <v>19.341445</v>
      </c>
      <c r="G55" s="35">
        <v>0</v>
      </c>
      <c r="H55" s="35">
        <v>0</v>
      </c>
      <c r="I55" s="35">
        <v>9.5364769999999996</v>
      </c>
      <c r="J55" s="35">
        <v>0</v>
      </c>
      <c r="K55" s="35">
        <v>0</v>
      </c>
      <c r="L55" s="35">
        <v>0</v>
      </c>
      <c r="M55" s="35">
        <v>0</v>
      </c>
      <c r="N55" s="34">
        <f t="shared" si="4"/>
        <v>35.723506</v>
      </c>
      <c r="O55" s="33" t="s">
        <v>122</v>
      </c>
      <c r="S55" s="37"/>
    </row>
    <row r="56" spans="2:19" s="8" customFormat="1" x14ac:dyDescent="0.25">
      <c r="B56" s="6" t="s">
        <v>119</v>
      </c>
      <c r="C56" s="36">
        <v>25.078702</v>
      </c>
      <c r="D56" s="35">
        <v>4.9977770000000001</v>
      </c>
      <c r="E56" s="35">
        <v>0</v>
      </c>
      <c r="F56" s="35">
        <v>4.9546010000000003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4">
        <f t="shared" si="4"/>
        <v>35.031080000000003</v>
      </c>
      <c r="O56" s="33" t="s">
        <v>118</v>
      </c>
      <c r="S56" s="37"/>
    </row>
    <row r="57" spans="2:19" s="8" customFormat="1" x14ac:dyDescent="0.25">
      <c r="B57" s="6" t="s">
        <v>111</v>
      </c>
      <c r="C57" s="36">
        <v>0.12239999999999999</v>
      </c>
      <c r="D57" s="35">
        <v>2.6387100000000001</v>
      </c>
      <c r="E57" s="35">
        <v>0</v>
      </c>
      <c r="F57" s="35">
        <v>15.459656000000001</v>
      </c>
      <c r="G57" s="35">
        <v>0</v>
      </c>
      <c r="H57" s="35">
        <v>0.24859200000000001</v>
      </c>
      <c r="I57" s="35">
        <v>16.268730999999999</v>
      </c>
      <c r="J57" s="35">
        <v>0</v>
      </c>
      <c r="K57" s="35">
        <v>0</v>
      </c>
      <c r="L57" s="35">
        <v>0</v>
      </c>
      <c r="M57" s="35">
        <v>0</v>
      </c>
      <c r="N57" s="34">
        <f t="shared" ref="N57:N88" si="5">SUM(C57:M57)</f>
        <v>34.738089000000002</v>
      </c>
      <c r="O57" s="33" t="s">
        <v>110</v>
      </c>
      <c r="S57" s="37"/>
    </row>
    <row r="58" spans="2:19" s="8" customFormat="1" x14ac:dyDescent="0.25">
      <c r="B58" s="6" t="s">
        <v>139</v>
      </c>
      <c r="C58" s="36">
        <v>1.8609579999999999</v>
      </c>
      <c r="D58" s="35">
        <v>2.2055212000000002</v>
      </c>
      <c r="E58" s="35">
        <v>0</v>
      </c>
      <c r="F58" s="35">
        <v>29.938413000000001</v>
      </c>
      <c r="G58" s="35">
        <v>0</v>
      </c>
      <c r="H58" s="35">
        <v>0</v>
      </c>
      <c r="I58" s="35">
        <v>0.34170800000000001</v>
      </c>
      <c r="J58" s="35">
        <v>0</v>
      </c>
      <c r="K58" s="35">
        <v>0</v>
      </c>
      <c r="L58" s="35">
        <v>0</v>
      </c>
      <c r="M58" s="35">
        <v>0</v>
      </c>
      <c r="N58" s="34">
        <f t="shared" si="5"/>
        <v>34.346600199999997</v>
      </c>
      <c r="O58" s="33" t="s">
        <v>138</v>
      </c>
      <c r="S58" s="37"/>
    </row>
    <row r="59" spans="2:19" s="8" customFormat="1" x14ac:dyDescent="0.25">
      <c r="B59" s="6" t="s">
        <v>127</v>
      </c>
      <c r="C59" s="36">
        <v>16.375578000000001</v>
      </c>
      <c r="D59" s="35">
        <v>2.346886</v>
      </c>
      <c r="E59" s="35">
        <v>0</v>
      </c>
      <c r="F59" s="35">
        <v>15.395657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4">
        <f t="shared" si="5"/>
        <v>34.118121000000002</v>
      </c>
      <c r="O59" s="33" t="s">
        <v>126</v>
      </c>
      <c r="S59" s="37"/>
    </row>
    <row r="60" spans="2:19" s="72" customFormat="1" x14ac:dyDescent="0.25">
      <c r="B60" s="6" t="s">
        <v>113</v>
      </c>
      <c r="C60" s="36">
        <v>1.098309</v>
      </c>
      <c r="D60" s="35">
        <v>8.809803969999999</v>
      </c>
      <c r="E60" s="35">
        <v>3.618125</v>
      </c>
      <c r="F60" s="35">
        <v>15.379432210000001</v>
      </c>
      <c r="G60" s="35">
        <v>0</v>
      </c>
      <c r="H60" s="35">
        <v>3.0364399999999998</v>
      </c>
      <c r="I60" s="35">
        <v>9.0329000000000007E-2</v>
      </c>
      <c r="J60" s="35">
        <v>0</v>
      </c>
      <c r="K60" s="35">
        <v>0</v>
      </c>
      <c r="L60" s="35">
        <v>0</v>
      </c>
      <c r="M60" s="35">
        <v>0</v>
      </c>
      <c r="N60" s="34">
        <f t="shared" si="5"/>
        <v>32.032439179999997</v>
      </c>
      <c r="O60" s="33" t="s">
        <v>112</v>
      </c>
      <c r="S60" s="73"/>
    </row>
    <row r="61" spans="2:19" s="8" customFormat="1" x14ac:dyDescent="0.25">
      <c r="B61" s="6" t="s">
        <v>167</v>
      </c>
      <c r="C61" s="36">
        <v>0</v>
      </c>
      <c r="D61" s="35">
        <v>0.72906599999999999</v>
      </c>
      <c r="E61" s="35">
        <v>0</v>
      </c>
      <c r="F61" s="35">
        <v>23.228072000000001</v>
      </c>
      <c r="G61" s="35">
        <v>0</v>
      </c>
      <c r="H61" s="35">
        <v>2.8443890000000001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4">
        <f t="shared" si="5"/>
        <v>26.801527</v>
      </c>
      <c r="O61" s="33" t="s">
        <v>166</v>
      </c>
      <c r="S61" s="37"/>
    </row>
    <row r="62" spans="2:19" s="8" customFormat="1" x14ac:dyDescent="0.25">
      <c r="B62" s="6" t="s">
        <v>103</v>
      </c>
      <c r="C62" s="36">
        <v>4.17</v>
      </c>
      <c r="D62" s="35">
        <v>1.354028</v>
      </c>
      <c r="E62" s="35">
        <v>1.968E-2</v>
      </c>
      <c r="F62" s="35">
        <v>6.7921149999999999</v>
      </c>
      <c r="G62" s="35">
        <v>0</v>
      </c>
      <c r="H62" s="35">
        <v>0</v>
      </c>
      <c r="I62" s="35">
        <v>0.74396300000000004</v>
      </c>
      <c r="J62" s="35">
        <v>12.090203000000001</v>
      </c>
      <c r="K62" s="35">
        <v>0</v>
      </c>
      <c r="L62" s="35">
        <v>0.93518299999999999</v>
      </c>
      <c r="M62" s="35">
        <v>0.27732000000000001</v>
      </c>
      <c r="N62" s="34">
        <f t="shared" si="5"/>
        <v>26.382491999999999</v>
      </c>
      <c r="O62" s="33" t="s">
        <v>102</v>
      </c>
      <c r="S62" s="37"/>
    </row>
    <row r="63" spans="2:19" s="8" customFormat="1" x14ac:dyDescent="0.25">
      <c r="B63" s="6" t="s">
        <v>95</v>
      </c>
      <c r="C63" s="36">
        <v>9.6654339999999994</v>
      </c>
      <c r="D63" s="35">
        <v>14.953156</v>
      </c>
      <c r="E63" s="35">
        <v>0</v>
      </c>
      <c r="F63" s="35">
        <v>0.30360100000000001</v>
      </c>
      <c r="G63" s="35">
        <v>0</v>
      </c>
      <c r="H63" s="35">
        <v>1.1613599999999999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4">
        <f t="shared" si="5"/>
        <v>26.083550999999996</v>
      </c>
      <c r="O63" s="33" t="s">
        <v>94</v>
      </c>
      <c r="S63" s="37"/>
    </row>
    <row r="64" spans="2:19" s="8" customFormat="1" x14ac:dyDescent="0.25">
      <c r="B64" s="6" t="s">
        <v>105</v>
      </c>
      <c r="C64" s="36">
        <v>10.577249</v>
      </c>
      <c r="D64" s="35">
        <v>7.7080999999999997E-2</v>
      </c>
      <c r="E64" s="35">
        <v>0.35160000000000002</v>
      </c>
      <c r="F64" s="35">
        <v>1.2604</v>
      </c>
      <c r="G64" s="35">
        <v>0</v>
      </c>
      <c r="H64" s="35">
        <v>0</v>
      </c>
      <c r="I64" s="35">
        <v>9.4415370000000003</v>
      </c>
      <c r="J64" s="35">
        <v>0</v>
      </c>
      <c r="K64" s="35">
        <v>0</v>
      </c>
      <c r="L64" s="35">
        <v>0</v>
      </c>
      <c r="M64" s="35">
        <v>0</v>
      </c>
      <c r="N64" s="34">
        <f t="shared" si="5"/>
        <v>21.707867</v>
      </c>
      <c r="O64" s="33" t="s">
        <v>104</v>
      </c>
      <c r="S64" s="37"/>
    </row>
    <row r="65" spans="2:19" s="8" customFormat="1" x14ac:dyDescent="0.25">
      <c r="B65" s="6" t="s">
        <v>99</v>
      </c>
      <c r="C65" s="36">
        <v>0.122999</v>
      </c>
      <c r="D65" s="35">
        <v>5.0010820000000002</v>
      </c>
      <c r="E65" s="35">
        <v>0.51959999999999995</v>
      </c>
      <c r="F65" s="35">
        <v>4.9832289999999997</v>
      </c>
      <c r="G65" s="35">
        <v>0</v>
      </c>
      <c r="H65" s="35">
        <v>4.2043499999999998</v>
      </c>
      <c r="I65" s="35">
        <v>6.8208719999999996</v>
      </c>
      <c r="J65" s="35">
        <v>0</v>
      </c>
      <c r="K65" s="35">
        <v>0</v>
      </c>
      <c r="L65" s="35">
        <v>0</v>
      </c>
      <c r="M65" s="35">
        <v>0</v>
      </c>
      <c r="N65" s="34">
        <f t="shared" si="5"/>
        <v>21.652131999999998</v>
      </c>
      <c r="O65" s="33" t="s">
        <v>98</v>
      </c>
      <c r="S65" s="37"/>
    </row>
    <row r="66" spans="2:19" s="8" customFormat="1" x14ac:dyDescent="0.25">
      <c r="B66" s="6" t="s">
        <v>91</v>
      </c>
      <c r="C66" s="36">
        <v>0</v>
      </c>
      <c r="D66" s="35">
        <v>4.6172839999999997</v>
      </c>
      <c r="E66" s="35">
        <v>0.19236</v>
      </c>
      <c r="F66" s="35">
        <v>3.7226460000000001</v>
      </c>
      <c r="G66" s="35">
        <v>0</v>
      </c>
      <c r="H66" s="35">
        <v>3.0475569999999998</v>
      </c>
      <c r="I66" s="35">
        <v>3.7325110000000001</v>
      </c>
      <c r="J66" s="35">
        <v>0.15413399999999999</v>
      </c>
      <c r="K66" s="35">
        <v>0</v>
      </c>
      <c r="L66" s="35">
        <v>0</v>
      </c>
      <c r="M66" s="35">
        <v>0.14787</v>
      </c>
      <c r="N66" s="34">
        <f t="shared" si="5"/>
        <v>15.614361999999998</v>
      </c>
      <c r="O66" s="33" t="s">
        <v>90</v>
      </c>
      <c r="S66" s="37"/>
    </row>
    <row r="67" spans="2:19" s="8" customFormat="1" x14ac:dyDescent="0.25">
      <c r="B67" s="6" t="s">
        <v>93</v>
      </c>
      <c r="C67" s="36">
        <v>3.4663140000000001</v>
      </c>
      <c r="D67" s="35">
        <v>0.34043200000000001</v>
      </c>
      <c r="E67" s="35">
        <v>4.4506389999999998</v>
      </c>
      <c r="F67" s="35">
        <v>1.2604329999999999</v>
      </c>
      <c r="G67" s="35">
        <v>0</v>
      </c>
      <c r="H67" s="35">
        <v>2.0508320000000002</v>
      </c>
      <c r="I67" s="35">
        <v>2.4910700000000001</v>
      </c>
      <c r="J67" s="35">
        <v>0</v>
      </c>
      <c r="K67" s="35">
        <v>0</v>
      </c>
      <c r="L67" s="35">
        <v>0</v>
      </c>
      <c r="M67" s="35">
        <v>0</v>
      </c>
      <c r="N67" s="34">
        <f t="shared" si="5"/>
        <v>14.059719999999999</v>
      </c>
      <c r="O67" s="33" t="s">
        <v>92</v>
      </c>
      <c r="S67" s="37"/>
    </row>
    <row r="68" spans="2:19" s="8" customFormat="1" x14ac:dyDescent="0.25">
      <c r="B68" s="6" t="s">
        <v>73</v>
      </c>
      <c r="C68" s="36">
        <v>0.39517799999999997</v>
      </c>
      <c r="D68" s="35">
        <v>0</v>
      </c>
      <c r="E68" s="35">
        <v>0</v>
      </c>
      <c r="F68" s="35">
        <v>10.305389999999999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4">
        <f t="shared" si="5"/>
        <v>10.700567999999999</v>
      </c>
      <c r="O68" s="33" t="s">
        <v>72</v>
      </c>
      <c r="S68" s="37"/>
    </row>
    <row r="69" spans="2:19" s="8" customFormat="1" x14ac:dyDescent="0.25">
      <c r="B69" s="6" t="s">
        <v>83</v>
      </c>
      <c r="C69" s="36">
        <v>0.94579199999999997</v>
      </c>
      <c r="D69" s="35">
        <v>0.237403</v>
      </c>
      <c r="E69" s="35">
        <v>0.60752499999999998</v>
      </c>
      <c r="F69" s="35">
        <v>3.978037</v>
      </c>
      <c r="G69" s="35">
        <v>0</v>
      </c>
      <c r="H69" s="35">
        <v>0</v>
      </c>
      <c r="I69" s="35">
        <v>4.6510119999999997</v>
      </c>
      <c r="J69" s="35">
        <v>0</v>
      </c>
      <c r="K69" s="35">
        <v>0</v>
      </c>
      <c r="L69" s="35">
        <v>0</v>
      </c>
      <c r="M69" s="35">
        <v>0</v>
      </c>
      <c r="N69" s="34">
        <f t="shared" si="5"/>
        <v>10.419768999999999</v>
      </c>
      <c r="O69" s="33" t="s">
        <v>82</v>
      </c>
      <c r="S69" s="37"/>
    </row>
    <row r="70" spans="2:19" s="8" customFormat="1" x14ac:dyDescent="0.25">
      <c r="B70" s="6" t="s">
        <v>81</v>
      </c>
      <c r="C70" s="36">
        <v>8.7543260000000007</v>
      </c>
      <c r="D70" s="35">
        <v>0</v>
      </c>
      <c r="E70" s="35">
        <v>0</v>
      </c>
      <c r="F70" s="35">
        <v>0</v>
      </c>
      <c r="G70" s="35">
        <v>0</v>
      </c>
      <c r="H70" s="35">
        <v>0.362622</v>
      </c>
      <c r="I70" s="35">
        <v>1.2537</v>
      </c>
      <c r="J70" s="35">
        <v>0</v>
      </c>
      <c r="K70" s="35">
        <v>0</v>
      </c>
      <c r="L70" s="35">
        <v>0</v>
      </c>
      <c r="M70" s="35">
        <v>0</v>
      </c>
      <c r="N70" s="34">
        <f t="shared" si="5"/>
        <v>10.370648000000001</v>
      </c>
      <c r="O70" s="33" t="s">
        <v>80</v>
      </c>
      <c r="S70" s="37"/>
    </row>
    <row r="71" spans="2:19" s="8" customFormat="1" x14ac:dyDescent="0.25">
      <c r="B71" s="6" t="s">
        <v>89</v>
      </c>
      <c r="C71" s="36">
        <v>0.18223500000000001</v>
      </c>
      <c r="D71" s="35">
        <v>8.3339680000000005</v>
      </c>
      <c r="E71" s="35">
        <v>0.15543899999999999</v>
      </c>
      <c r="F71" s="35">
        <v>0.33830500000000002</v>
      </c>
      <c r="G71" s="35">
        <v>0</v>
      </c>
      <c r="H71" s="35">
        <v>0</v>
      </c>
      <c r="I71" s="35">
        <v>0.43460700000000002</v>
      </c>
      <c r="J71" s="35">
        <v>0</v>
      </c>
      <c r="K71" s="35">
        <v>0</v>
      </c>
      <c r="L71" s="35">
        <v>0</v>
      </c>
      <c r="M71" s="35">
        <v>0</v>
      </c>
      <c r="N71" s="34">
        <f t="shared" si="5"/>
        <v>9.4445540000000001</v>
      </c>
      <c r="O71" s="33" t="s">
        <v>88</v>
      </c>
      <c r="S71" s="37"/>
    </row>
    <row r="72" spans="2:19" s="8" customFormat="1" x14ac:dyDescent="0.25">
      <c r="B72" s="6" t="s">
        <v>79</v>
      </c>
      <c r="C72" s="36">
        <v>0</v>
      </c>
      <c r="D72" s="35">
        <v>0.73647399999999996</v>
      </c>
      <c r="E72" s="35">
        <v>0</v>
      </c>
      <c r="F72" s="35">
        <v>8.5341109999999993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4">
        <f t="shared" si="5"/>
        <v>9.2705849999999987</v>
      </c>
      <c r="O72" s="33" t="s">
        <v>78</v>
      </c>
      <c r="S72" s="37"/>
    </row>
    <row r="73" spans="2:19" s="8" customFormat="1" x14ac:dyDescent="0.25">
      <c r="B73" s="6" t="s">
        <v>87</v>
      </c>
      <c r="C73" s="36">
        <v>3.989392</v>
      </c>
      <c r="D73" s="35">
        <v>0.94621100000000002</v>
      </c>
      <c r="E73" s="35">
        <v>0</v>
      </c>
      <c r="F73" s="35">
        <v>3.0432760000000001</v>
      </c>
      <c r="G73" s="35">
        <v>0</v>
      </c>
      <c r="H73" s="35">
        <v>0.85287100000000005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4">
        <f t="shared" si="5"/>
        <v>8.8317500000000013</v>
      </c>
      <c r="O73" s="33" t="s">
        <v>86</v>
      </c>
      <c r="S73" s="37"/>
    </row>
    <row r="74" spans="2:19" s="8" customFormat="1" x14ac:dyDescent="0.25">
      <c r="B74" s="6" t="s">
        <v>157</v>
      </c>
      <c r="C74" s="36">
        <v>0</v>
      </c>
      <c r="D74" s="35">
        <v>3.3218559999999999</v>
      </c>
      <c r="E74" s="35">
        <v>0.21972800000000001</v>
      </c>
      <c r="F74" s="35">
        <v>4.6999870000000001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4">
        <f t="shared" si="5"/>
        <v>8.2415710000000004</v>
      </c>
      <c r="O74" s="33" t="s">
        <v>156</v>
      </c>
      <c r="S74" s="37"/>
    </row>
    <row r="75" spans="2:19" s="8" customFormat="1" x14ac:dyDescent="0.25">
      <c r="B75" s="6" t="s">
        <v>65</v>
      </c>
      <c r="C75" s="36">
        <v>3.3428599999999999</v>
      </c>
      <c r="D75" s="35">
        <v>0</v>
      </c>
      <c r="E75" s="35">
        <v>0</v>
      </c>
      <c r="F75" s="35">
        <v>4.5758619999999999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4">
        <f t="shared" si="5"/>
        <v>7.9187219999999998</v>
      </c>
      <c r="O75" s="33" t="s">
        <v>64</v>
      </c>
    </row>
    <row r="76" spans="2:19" s="8" customFormat="1" x14ac:dyDescent="0.25">
      <c r="B76" s="6" t="s">
        <v>69</v>
      </c>
      <c r="C76" s="36">
        <v>0.167354</v>
      </c>
      <c r="D76" s="35">
        <v>0</v>
      </c>
      <c r="E76" s="35">
        <v>0.49225099999999999</v>
      </c>
      <c r="F76" s="35">
        <v>7.0786680000000004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4">
        <f t="shared" si="5"/>
        <v>7.7382730000000004</v>
      </c>
      <c r="O76" s="33" t="s">
        <v>68</v>
      </c>
    </row>
    <row r="77" spans="2:19" s="8" customFormat="1" x14ac:dyDescent="0.25">
      <c r="B77" s="6" t="s">
        <v>75</v>
      </c>
      <c r="C77" s="36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6.7200889999999998</v>
      </c>
      <c r="J77" s="35">
        <v>0</v>
      </c>
      <c r="K77" s="35">
        <v>0</v>
      </c>
      <c r="L77" s="35">
        <v>0</v>
      </c>
      <c r="M77" s="35">
        <v>0</v>
      </c>
      <c r="N77" s="34">
        <f t="shared" si="5"/>
        <v>6.7200889999999998</v>
      </c>
      <c r="O77" s="33" t="s">
        <v>74</v>
      </c>
    </row>
    <row r="78" spans="2:19" s="8" customFormat="1" x14ac:dyDescent="0.25">
      <c r="B78" s="6" t="s">
        <v>101</v>
      </c>
      <c r="C78" s="36">
        <v>0</v>
      </c>
      <c r="D78" s="35">
        <v>0</v>
      </c>
      <c r="E78" s="35">
        <v>0.74620399999999998</v>
      </c>
      <c r="F78" s="35">
        <v>1.9745999999999999</v>
      </c>
      <c r="G78" s="35">
        <v>0</v>
      </c>
      <c r="H78" s="35">
        <v>0.4</v>
      </c>
      <c r="I78" s="35">
        <v>1.1811769999999999</v>
      </c>
      <c r="J78" s="35">
        <v>0</v>
      </c>
      <c r="K78" s="35">
        <v>0</v>
      </c>
      <c r="L78" s="35">
        <v>0</v>
      </c>
      <c r="M78" s="35">
        <v>0</v>
      </c>
      <c r="N78" s="34">
        <f t="shared" si="5"/>
        <v>4.3019809999999996</v>
      </c>
      <c r="O78" s="33" t="s">
        <v>100</v>
      </c>
    </row>
    <row r="79" spans="2:19" s="8" customFormat="1" x14ac:dyDescent="0.25">
      <c r="B79" s="6" t="s">
        <v>63</v>
      </c>
      <c r="C79" s="36">
        <v>0</v>
      </c>
      <c r="D79" s="35">
        <v>1.5826150000000001</v>
      </c>
      <c r="E79" s="35">
        <v>0</v>
      </c>
      <c r="F79" s="35">
        <v>0.35811700000000002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4">
        <f t="shared" si="5"/>
        <v>1.9407320000000001</v>
      </c>
      <c r="O79" s="33" t="s">
        <v>62</v>
      </c>
    </row>
    <row r="80" spans="2:19" s="8" customFormat="1" x14ac:dyDescent="0.25">
      <c r="B80" s="6" t="s">
        <v>71</v>
      </c>
      <c r="C80" s="36">
        <v>1.8100799999999999</v>
      </c>
      <c r="D80" s="35">
        <v>1.72E-2</v>
      </c>
      <c r="E80" s="35">
        <v>0</v>
      </c>
      <c r="F80" s="35">
        <v>0</v>
      </c>
      <c r="G80" s="35">
        <v>0</v>
      </c>
      <c r="H80" s="35">
        <v>2.6499999999999999E-2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4">
        <f t="shared" si="5"/>
        <v>1.85378</v>
      </c>
      <c r="O80" s="33" t="s">
        <v>70</v>
      </c>
    </row>
    <row r="81" spans="2:15" s="8" customFormat="1" x14ac:dyDescent="0.25">
      <c r="B81" s="6" t="s">
        <v>77</v>
      </c>
      <c r="C81" s="36">
        <v>1.4824139999999999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4">
        <f t="shared" si="5"/>
        <v>1.4824139999999999</v>
      </c>
      <c r="O81" s="33" t="s">
        <v>76</v>
      </c>
    </row>
    <row r="82" spans="2:15" s="8" customFormat="1" x14ac:dyDescent="0.25">
      <c r="B82" s="6" t="s">
        <v>61</v>
      </c>
      <c r="C82" s="36">
        <v>0</v>
      </c>
      <c r="D82" s="35">
        <v>1.274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4">
        <f t="shared" si="5"/>
        <v>1.274</v>
      </c>
      <c r="O82" s="33" t="s">
        <v>60</v>
      </c>
    </row>
    <row r="83" spans="2:15" s="8" customFormat="1" x14ac:dyDescent="0.25">
      <c r="B83" s="6" t="s">
        <v>67</v>
      </c>
      <c r="C83" s="36">
        <v>0.94489400000000001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4">
        <f t="shared" si="5"/>
        <v>0.94489400000000001</v>
      </c>
      <c r="O83" s="33" t="s">
        <v>66</v>
      </c>
    </row>
    <row r="84" spans="2:15" s="8" customFormat="1" x14ac:dyDescent="0.25">
      <c r="B84" s="6" t="s">
        <v>161</v>
      </c>
      <c r="C84" s="36">
        <v>0</v>
      </c>
      <c r="D84" s="35">
        <v>0.69663299999999995</v>
      </c>
      <c r="E84" s="35">
        <v>0</v>
      </c>
      <c r="F84" s="35">
        <v>0.115285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4">
        <f t="shared" si="5"/>
        <v>0.81191799999999992</v>
      </c>
      <c r="O84" s="33" t="s">
        <v>160</v>
      </c>
    </row>
    <row r="85" spans="2:15" s="8" customFormat="1" x14ac:dyDescent="0.25">
      <c r="B85" s="6" t="s">
        <v>59</v>
      </c>
      <c r="C85" s="36">
        <v>0</v>
      </c>
      <c r="D85" s="35">
        <v>0.311394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1.7676000000000001E-2</v>
      </c>
      <c r="K85" s="35">
        <v>0</v>
      </c>
      <c r="L85" s="35">
        <v>0</v>
      </c>
      <c r="M85" s="35">
        <v>0.24196200000000001</v>
      </c>
      <c r="N85" s="34">
        <f t="shared" si="5"/>
        <v>0.57103199999999998</v>
      </c>
      <c r="O85" s="33" t="s">
        <v>58</v>
      </c>
    </row>
    <row r="86" spans="2:15" s="8" customFormat="1" x14ac:dyDescent="0.25">
      <c r="B86" s="6" t="s">
        <v>109</v>
      </c>
      <c r="C86" s="36">
        <v>0.3</v>
      </c>
      <c r="D86" s="35">
        <v>0.13664899999999999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4">
        <f t="shared" si="5"/>
        <v>0.43664899999999995</v>
      </c>
      <c r="O86" s="33" t="s">
        <v>108</v>
      </c>
    </row>
    <row r="87" spans="2:15" s="8" customFormat="1" x14ac:dyDescent="0.25">
      <c r="B87" s="6" t="s">
        <v>57</v>
      </c>
      <c r="C87" s="36">
        <v>0.13711000000000001</v>
      </c>
      <c r="D87" s="35">
        <v>0</v>
      </c>
      <c r="E87" s="35">
        <v>0.12091499999999999</v>
      </c>
      <c r="F87" s="35">
        <v>0</v>
      </c>
      <c r="G87" s="35">
        <v>0</v>
      </c>
      <c r="H87" s="35">
        <v>4.5104999999999999E-2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4">
        <f t="shared" si="5"/>
        <v>0.30313000000000001</v>
      </c>
      <c r="O87" s="33" t="s">
        <v>56</v>
      </c>
    </row>
    <row r="88" spans="2:15" s="8" customFormat="1" x14ac:dyDescent="0.25">
      <c r="B88" s="6" t="s">
        <v>53</v>
      </c>
      <c r="C88" s="36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0.16003999999999999</v>
      </c>
      <c r="I88" s="35">
        <v>0.12</v>
      </c>
      <c r="J88" s="35">
        <v>0</v>
      </c>
      <c r="K88" s="35">
        <v>0</v>
      </c>
      <c r="L88" s="35">
        <v>0</v>
      </c>
      <c r="M88" s="35">
        <v>0</v>
      </c>
      <c r="N88" s="34">
        <f t="shared" si="5"/>
        <v>0.28003999999999996</v>
      </c>
      <c r="O88" s="33" t="s">
        <v>52</v>
      </c>
    </row>
    <row r="89" spans="2:15" ht="32.25" customHeight="1" thickBot="1" x14ac:dyDescent="0.3">
      <c r="B89" s="32"/>
      <c r="C89" s="31" t="s">
        <v>11</v>
      </c>
      <c r="D89" s="30" t="s">
        <v>10</v>
      </c>
      <c r="E89" s="30" t="s">
        <v>13</v>
      </c>
      <c r="F89" s="30" t="s">
        <v>12</v>
      </c>
      <c r="G89" s="30" t="s">
        <v>9</v>
      </c>
      <c r="H89" s="30" t="s">
        <v>8</v>
      </c>
      <c r="I89" s="30" t="s">
        <v>18</v>
      </c>
      <c r="J89" s="30" t="s">
        <v>4</v>
      </c>
      <c r="K89" s="30" t="s">
        <v>5</v>
      </c>
      <c r="L89" s="30" t="s">
        <v>6</v>
      </c>
      <c r="M89" s="30" t="s">
        <v>7</v>
      </c>
      <c r="N89" s="29" t="s">
        <v>29</v>
      </c>
      <c r="O89" s="28"/>
    </row>
    <row r="90" spans="2:15" ht="16.5" thickTop="1" thickBot="1" x14ac:dyDescent="0.3"/>
    <row r="91" spans="2:15" ht="22.5" customHeight="1" thickTop="1" thickBot="1" x14ac:dyDescent="0.3">
      <c r="B91" s="119" t="s">
        <v>26</v>
      </c>
      <c r="C91" s="120"/>
      <c r="D91" s="120"/>
      <c r="E91" s="120"/>
      <c r="F91" s="120"/>
      <c r="G91" s="120"/>
      <c r="H91" s="121"/>
    </row>
    <row r="92" spans="2:15" ht="30" customHeight="1" thickTop="1" x14ac:dyDescent="0.25">
      <c r="B92" s="131" t="s">
        <v>23</v>
      </c>
      <c r="C92" s="132"/>
      <c r="D92" s="82" t="s">
        <v>231</v>
      </c>
      <c r="E92" s="108" t="s">
        <v>27</v>
      </c>
      <c r="F92" s="109"/>
      <c r="G92" s="109"/>
      <c r="H92" s="110"/>
      <c r="N92" s="1"/>
      <c r="O92" s="3"/>
    </row>
    <row r="93" spans="2:15" ht="23.25" customHeight="1" x14ac:dyDescent="0.25">
      <c r="B93" s="133" t="s">
        <v>218</v>
      </c>
      <c r="C93" s="134"/>
      <c r="D93" s="75">
        <v>698117</v>
      </c>
      <c r="E93" s="111" t="s">
        <v>214</v>
      </c>
      <c r="F93" s="112"/>
      <c r="G93" s="112"/>
      <c r="H93" s="113"/>
      <c r="N93" s="1"/>
      <c r="O93" s="3"/>
    </row>
    <row r="94" spans="2:15" ht="21.75" customHeight="1" x14ac:dyDescent="0.25">
      <c r="B94" s="133" t="s">
        <v>232</v>
      </c>
      <c r="C94" s="134"/>
      <c r="D94" s="76">
        <f>N4+N24</f>
        <v>20333.080833470005</v>
      </c>
      <c r="E94" s="111" t="s">
        <v>24</v>
      </c>
      <c r="F94" s="112"/>
      <c r="G94" s="112"/>
      <c r="H94" s="113"/>
      <c r="N94" s="1"/>
      <c r="O94" s="3"/>
    </row>
    <row r="95" spans="2:15" s="26" customFormat="1" ht="22.5" customHeight="1" x14ac:dyDescent="0.25">
      <c r="B95" s="135" t="s">
        <v>28</v>
      </c>
      <c r="C95" s="136"/>
      <c r="D95" s="77">
        <f>D94/D93</f>
        <v>2.9125606214244898E-2</v>
      </c>
      <c r="E95" s="122" t="s">
        <v>25</v>
      </c>
      <c r="F95" s="123"/>
      <c r="G95" s="123"/>
      <c r="H95" s="124"/>
      <c r="O95" s="27"/>
    </row>
    <row r="96" spans="2:15" s="4" customFormat="1" ht="21.75" customHeight="1" x14ac:dyDescent="0.25">
      <c r="B96" s="137" t="s">
        <v>226</v>
      </c>
      <c r="C96" s="138"/>
      <c r="D96" s="78" t="s">
        <v>225</v>
      </c>
      <c r="E96" s="125" t="s">
        <v>227</v>
      </c>
      <c r="F96" s="126"/>
      <c r="G96" s="126"/>
      <c r="H96" s="127"/>
      <c r="O96" s="25"/>
    </row>
    <row r="97" spans="2:15" ht="22.5" customHeight="1" x14ac:dyDescent="0.25">
      <c r="B97" s="139" t="s">
        <v>219</v>
      </c>
      <c r="C97" s="140"/>
      <c r="D97" s="79" t="s">
        <v>215</v>
      </c>
      <c r="E97" s="128" t="s">
        <v>216</v>
      </c>
      <c r="F97" s="129"/>
      <c r="G97" s="129"/>
      <c r="H97" s="130"/>
      <c r="N97" s="1"/>
      <c r="O97" s="3"/>
    </row>
    <row r="98" spans="2:15" ht="21.75" customHeight="1" x14ac:dyDescent="0.25">
      <c r="B98" s="139" t="s">
        <v>220</v>
      </c>
      <c r="C98" s="140"/>
      <c r="D98" s="80" t="s">
        <v>217</v>
      </c>
      <c r="E98" s="128" t="s">
        <v>221</v>
      </c>
      <c r="F98" s="129"/>
      <c r="G98" s="129"/>
      <c r="H98" s="130"/>
      <c r="N98" s="1"/>
      <c r="O98" s="3"/>
    </row>
    <row r="99" spans="2:15" ht="21.75" customHeight="1" thickBot="1" x14ac:dyDescent="0.3">
      <c r="B99" s="106" t="s">
        <v>222</v>
      </c>
      <c r="C99" s="107"/>
      <c r="D99" s="81" t="s">
        <v>223</v>
      </c>
      <c r="E99" s="116" t="s">
        <v>224</v>
      </c>
      <c r="F99" s="117"/>
      <c r="G99" s="117"/>
      <c r="H99" s="118"/>
      <c r="N99" s="1"/>
      <c r="O99" s="3"/>
    </row>
    <row r="100" spans="2:15" ht="15.75" customHeight="1" thickTop="1" x14ac:dyDescent="0.25">
      <c r="B100" s="114" t="s">
        <v>233</v>
      </c>
      <c r="C100" s="114"/>
      <c r="D100" s="114"/>
      <c r="E100" s="114"/>
      <c r="F100" s="114"/>
      <c r="G100" s="114"/>
      <c r="H100" s="114"/>
    </row>
    <row r="101" spans="2:15" ht="21" customHeight="1" x14ac:dyDescent="0.25">
      <c r="B101" s="115"/>
      <c r="C101" s="115"/>
      <c r="D101" s="115"/>
      <c r="E101" s="115"/>
      <c r="F101" s="115"/>
      <c r="G101" s="115"/>
      <c r="H101" s="115"/>
    </row>
    <row r="102" spans="2:15" s="23" customFormat="1" ht="26.45" customHeight="1" thickBot="1" x14ac:dyDescent="0.3">
      <c r="B102" s="5" t="s">
        <v>51</v>
      </c>
      <c r="N102" s="24"/>
    </row>
    <row r="103" spans="2:15" s="22" customFormat="1" ht="32.25" customHeight="1" thickTop="1" x14ac:dyDescent="0.25">
      <c r="B103" s="83" t="s">
        <v>230</v>
      </c>
      <c r="C103" s="84" t="s">
        <v>14</v>
      </c>
      <c r="D103" s="85" t="s">
        <v>15</v>
      </c>
      <c r="E103" s="85" t="s">
        <v>16</v>
      </c>
      <c r="F103" s="85" t="s">
        <v>0</v>
      </c>
      <c r="G103" s="85" t="s">
        <v>1</v>
      </c>
      <c r="H103" s="85" t="s">
        <v>2</v>
      </c>
      <c r="I103" s="85" t="s">
        <v>17</v>
      </c>
      <c r="J103" s="85" t="s">
        <v>19</v>
      </c>
      <c r="K103" s="85" t="s">
        <v>20</v>
      </c>
      <c r="L103" s="85" t="s">
        <v>21</v>
      </c>
      <c r="M103" s="85" t="s">
        <v>22</v>
      </c>
      <c r="N103" s="86" t="s">
        <v>29</v>
      </c>
      <c r="O103" s="87" t="s">
        <v>229</v>
      </c>
    </row>
    <row r="104" spans="2:15" x14ac:dyDescent="0.25">
      <c r="B104" s="16"/>
      <c r="C104" s="1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9"/>
      <c r="O104" s="17"/>
    </row>
    <row r="105" spans="2:15" s="20" customFormat="1" ht="19.5" x14ac:dyDescent="0.25">
      <c r="B105" s="88" t="s">
        <v>50</v>
      </c>
      <c r="C105" s="89">
        <f t="shared" ref="C105:N105" si="6">C107+C114</f>
        <v>7.2631000000000001E-2</v>
      </c>
      <c r="D105" s="90">
        <f t="shared" si="6"/>
        <v>28.796012999999999</v>
      </c>
      <c r="E105" s="90">
        <f t="shared" si="6"/>
        <v>5.6580959999999996</v>
      </c>
      <c r="F105" s="90">
        <f t="shared" si="6"/>
        <v>160.36500600000002</v>
      </c>
      <c r="G105" s="90">
        <f t="shared" si="6"/>
        <v>0.65545300000000006</v>
      </c>
      <c r="H105" s="90">
        <f t="shared" si="6"/>
        <v>0.91022499999999995</v>
      </c>
      <c r="I105" s="90">
        <f t="shared" si="6"/>
        <v>169.999199</v>
      </c>
      <c r="J105" s="90">
        <f t="shared" si="6"/>
        <v>0</v>
      </c>
      <c r="K105" s="90">
        <f t="shared" si="6"/>
        <v>0</v>
      </c>
      <c r="L105" s="90">
        <f t="shared" si="6"/>
        <v>0</v>
      </c>
      <c r="M105" s="90">
        <f t="shared" si="6"/>
        <v>26.604047000000001</v>
      </c>
      <c r="N105" s="91">
        <f t="shared" si="6"/>
        <v>393.06067000000002</v>
      </c>
      <c r="O105" s="21"/>
    </row>
    <row r="106" spans="2:15" x14ac:dyDescent="0.25">
      <c r="B106" s="16"/>
      <c r="C106" s="1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8"/>
      <c r="O106" s="17"/>
    </row>
    <row r="107" spans="2:15" ht="17.25" x14ac:dyDescent="0.25">
      <c r="B107" s="92" t="s">
        <v>39</v>
      </c>
      <c r="C107" s="93">
        <f t="shared" ref="C107:M107" si="7">SUM(C108:C112)</f>
        <v>7.2631000000000001E-2</v>
      </c>
      <c r="D107" s="94">
        <f t="shared" si="7"/>
        <v>27.998621</v>
      </c>
      <c r="E107" s="94">
        <f t="shared" si="7"/>
        <v>5.6580959999999996</v>
      </c>
      <c r="F107" s="94">
        <f t="shared" si="7"/>
        <v>157.06743400000002</v>
      </c>
      <c r="G107" s="94">
        <f t="shared" si="7"/>
        <v>0</v>
      </c>
      <c r="H107" s="94">
        <f t="shared" si="7"/>
        <v>0.91022499999999995</v>
      </c>
      <c r="I107" s="94">
        <f t="shared" si="7"/>
        <v>169.999199</v>
      </c>
      <c r="J107" s="94">
        <f t="shared" si="7"/>
        <v>0</v>
      </c>
      <c r="K107" s="94">
        <f t="shared" si="7"/>
        <v>0</v>
      </c>
      <c r="L107" s="94">
        <f t="shared" si="7"/>
        <v>0</v>
      </c>
      <c r="M107" s="94">
        <f t="shared" si="7"/>
        <v>26.604047000000001</v>
      </c>
      <c r="N107" s="105">
        <f>SUM(N108:N112)</f>
        <v>388.31025299999999</v>
      </c>
      <c r="O107" s="96" t="s">
        <v>38</v>
      </c>
    </row>
    <row r="108" spans="2:15" s="8" customFormat="1" ht="15.75" x14ac:dyDescent="0.25">
      <c r="B108" s="97" t="s">
        <v>47</v>
      </c>
      <c r="C108" s="98">
        <v>7.2631000000000001E-2</v>
      </c>
      <c r="D108" s="99">
        <v>27.401446</v>
      </c>
      <c r="E108" s="99">
        <v>5.6580959999999996</v>
      </c>
      <c r="F108" s="99">
        <v>1.0765229999999999</v>
      </c>
      <c r="G108" s="99">
        <v>0</v>
      </c>
      <c r="H108" s="99">
        <v>0</v>
      </c>
      <c r="I108" s="99">
        <v>169.999199</v>
      </c>
      <c r="J108" s="99">
        <v>0</v>
      </c>
      <c r="K108" s="99">
        <v>0</v>
      </c>
      <c r="L108" s="99">
        <v>0</v>
      </c>
      <c r="M108" s="99">
        <v>0</v>
      </c>
      <c r="N108" s="100">
        <f t="shared" ref="N108:N112" si="8">SUM(C108:M108)</f>
        <v>204.20789500000001</v>
      </c>
      <c r="O108" s="101" t="s">
        <v>46</v>
      </c>
    </row>
    <row r="109" spans="2:15" s="8" customFormat="1" ht="15.75" x14ac:dyDescent="0.25">
      <c r="B109" s="97" t="s">
        <v>49</v>
      </c>
      <c r="C109" s="98">
        <v>0</v>
      </c>
      <c r="D109" s="99">
        <v>0</v>
      </c>
      <c r="E109" s="99">
        <v>0</v>
      </c>
      <c r="F109" s="99">
        <v>155.99091100000001</v>
      </c>
      <c r="G109" s="99">
        <v>0</v>
      </c>
      <c r="H109" s="99">
        <v>0</v>
      </c>
      <c r="I109" s="99">
        <v>0</v>
      </c>
      <c r="J109" s="99">
        <v>0</v>
      </c>
      <c r="K109" s="99">
        <v>0</v>
      </c>
      <c r="L109" s="99">
        <v>0</v>
      </c>
      <c r="M109" s="99">
        <v>0</v>
      </c>
      <c r="N109" s="100">
        <v>155.99091100000001</v>
      </c>
      <c r="O109" s="101" t="s">
        <v>48</v>
      </c>
    </row>
    <row r="110" spans="2:15" s="8" customFormat="1" ht="15.75" x14ac:dyDescent="0.25">
      <c r="B110" s="97" t="s">
        <v>45</v>
      </c>
      <c r="C110" s="98">
        <v>0</v>
      </c>
      <c r="D110" s="99">
        <v>0</v>
      </c>
      <c r="E110" s="99">
        <v>0</v>
      </c>
      <c r="F110" s="99">
        <v>0</v>
      </c>
      <c r="G110" s="99">
        <v>0</v>
      </c>
      <c r="H110" s="99">
        <v>0</v>
      </c>
      <c r="I110" s="99">
        <v>0</v>
      </c>
      <c r="J110" s="99">
        <v>0</v>
      </c>
      <c r="K110" s="99">
        <v>0</v>
      </c>
      <c r="L110" s="99">
        <v>0</v>
      </c>
      <c r="M110" s="99">
        <v>26.604047000000001</v>
      </c>
      <c r="N110" s="100">
        <f t="shared" si="8"/>
        <v>26.604047000000001</v>
      </c>
      <c r="O110" s="101" t="s">
        <v>44</v>
      </c>
    </row>
    <row r="111" spans="2:15" s="8" customFormat="1" ht="15.75" x14ac:dyDescent="0.25">
      <c r="B111" s="97" t="s">
        <v>43</v>
      </c>
      <c r="C111" s="98">
        <v>0</v>
      </c>
      <c r="D111" s="99">
        <v>0</v>
      </c>
      <c r="E111" s="99">
        <v>0</v>
      </c>
      <c r="F111" s="99">
        <v>0</v>
      </c>
      <c r="G111" s="99">
        <v>0</v>
      </c>
      <c r="H111" s="99">
        <v>0.91022499999999995</v>
      </c>
      <c r="I111" s="99">
        <v>0</v>
      </c>
      <c r="J111" s="99">
        <v>0</v>
      </c>
      <c r="K111" s="99">
        <v>0</v>
      </c>
      <c r="L111" s="99">
        <v>0</v>
      </c>
      <c r="M111" s="99">
        <v>0</v>
      </c>
      <c r="N111" s="100">
        <f t="shared" si="8"/>
        <v>0.91022499999999995</v>
      </c>
      <c r="O111" s="101" t="s">
        <v>42</v>
      </c>
    </row>
    <row r="112" spans="2:15" s="8" customFormat="1" ht="15.75" x14ac:dyDescent="0.25">
      <c r="B112" s="97" t="s">
        <v>41</v>
      </c>
      <c r="C112" s="98">
        <v>0</v>
      </c>
      <c r="D112" s="99">
        <v>0.59717500000000001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99">
        <v>0</v>
      </c>
      <c r="K112" s="99">
        <v>0</v>
      </c>
      <c r="L112" s="99">
        <v>0</v>
      </c>
      <c r="M112" s="99">
        <v>0</v>
      </c>
      <c r="N112" s="100">
        <f t="shared" si="8"/>
        <v>0.59717500000000001</v>
      </c>
      <c r="O112" s="101" t="s">
        <v>40</v>
      </c>
    </row>
    <row r="113" spans="2:15" ht="15.75" x14ac:dyDescent="0.25">
      <c r="B113" s="97"/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102"/>
      <c r="O113" s="101"/>
    </row>
    <row r="114" spans="2:15" ht="17.25" x14ac:dyDescent="0.25">
      <c r="B114" s="92" t="s">
        <v>39</v>
      </c>
      <c r="C114" s="93">
        <f t="shared" ref="C114:N114" si="9">SUM(C115:C118)</f>
        <v>0</v>
      </c>
      <c r="D114" s="94">
        <f t="shared" si="9"/>
        <v>0.79739199999999999</v>
      </c>
      <c r="E114" s="94">
        <f t="shared" si="9"/>
        <v>0</v>
      </c>
      <c r="F114" s="94">
        <f t="shared" si="9"/>
        <v>3.2975720000000002</v>
      </c>
      <c r="G114" s="94">
        <f t="shared" si="9"/>
        <v>0.65545300000000006</v>
      </c>
      <c r="H114" s="94">
        <f t="shared" si="9"/>
        <v>0</v>
      </c>
      <c r="I114" s="94">
        <f t="shared" si="9"/>
        <v>0</v>
      </c>
      <c r="J114" s="94">
        <f t="shared" si="9"/>
        <v>0</v>
      </c>
      <c r="K114" s="94">
        <f t="shared" si="9"/>
        <v>0</v>
      </c>
      <c r="L114" s="94">
        <f t="shared" si="9"/>
        <v>0</v>
      </c>
      <c r="M114" s="94">
        <f t="shared" si="9"/>
        <v>0</v>
      </c>
      <c r="N114" s="95">
        <f t="shared" si="9"/>
        <v>4.7504170000000006</v>
      </c>
      <c r="O114" s="96" t="s">
        <v>38</v>
      </c>
    </row>
    <row r="115" spans="2:15" s="8" customFormat="1" ht="15.75" x14ac:dyDescent="0.25">
      <c r="B115" s="97" t="s">
        <v>37</v>
      </c>
      <c r="C115" s="98">
        <v>0</v>
      </c>
      <c r="D115" s="99">
        <v>0.690272</v>
      </c>
      <c r="E115" s="99">
        <v>0</v>
      </c>
      <c r="F115" s="99">
        <v>2.5935700000000002</v>
      </c>
      <c r="G115" s="99">
        <v>0</v>
      </c>
      <c r="H115" s="99">
        <v>0</v>
      </c>
      <c r="I115" s="99">
        <v>0</v>
      </c>
      <c r="J115" s="99">
        <v>0</v>
      </c>
      <c r="K115" s="99">
        <v>0</v>
      </c>
      <c r="L115" s="99">
        <v>0</v>
      </c>
      <c r="M115" s="99">
        <v>0</v>
      </c>
      <c r="N115" s="100">
        <f>SUM(C115:M115)</f>
        <v>3.2838419999999999</v>
      </c>
      <c r="O115" s="103" t="s">
        <v>36</v>
      </c>
    </row>
    <row r="116" spans="2:15" s="72" customFormat="1" ht="15.75" x14ac:dyDescent="0.25">
      <c r="B116" s="97" t="s">
        <v>33</v>
      </c>
      <c r="C116" s="98">
        <v>0</v>
      </c>
      <c r="D116" s="99">
        <v>0</v>
      </c>
      <c r="E116" s="99">
        <v>0</v>
      </c>
      <c r="F116" s="99">
        <v>0.40000200000000002</v>
      </c>
      <c r="G116" s="99">
        <v>0.65545200000000003</v>
      </c>
      <c r="H116" s="99">
        <v>0</v>
      </c>
      <c r="I116" s="99">
        <v>0</v>
      </c>
      <c r="J116" s="99">
        <v>0</v>
      </c>
      <c r="K116" s="99">
        <v>0</v>
      </c>
      <c r="L116" s="99">
        <v>0</v>
      </c>
      <c r="M116" s="99">
        <v>0</v>
      </c>
      <c r="N116" s="100">
        <f>SUM(C116:M116)</f>
        <v>1.0554540000000001</v>
      </c>
      <c r="O116" s="103" t="s">
        <v>32</v>
      </c>
    </row>
    <row r="117" spans="2:15" s="72" customFormat="1" ht="15.75" x14ac:dyDescent="0.25">
      <c r="B117" s="97" t="s">
        <v>35</v>
      </c>
      <c r="C117" s="98">
        <v>0</v>
      </c>
      <c r="D117" s="99">
        <v>0.10712000000000001</v>
      </c>
      <c r="E117" s="99">
        <v>0</v>
      </c>
      <c r="F117" s="99">
        <v>0.30399999999999999</v>
      </c>
      <c r="G117" s="99">
        <v>0</v>
      </c>
      <c r="H117" s="99">
        <v>0</v>
      </c>
      <c r="I117" s="99">
        <v>0</v>
      </c>
      <c r="J117" s="99">
        <v>0</v>
      </c>
      <c r="K117" s="99">
        <v>0</v>
      </c>
      <c r="L117" s="99">
        <v>0</v>
      </c>
      <c r="M117" s="99">
        <v>0</v>
      </c>
      <c r="N117" s="100">
        <f>SUM(C117:M117)</f>
        <v>0.41111999999999999</v>
      </c>
      <c r="O117" s="103" t="s">
        <v>34</v>
      </c>
    </row>
    <row r="118" spans="2:15" s="8" customFormat="1" ht="15.75" x14ac:dyDescent="0.25">
      <c r="B118" s="97" t="s">
        <v>31</v>
      </c>
      <c r="C118" s="98">
        <v>0</v>
      </c>
      <c r="D118" s="99">
        <v>0</v>
      </c>
      <c r="E118" s="99">
        <v>0</v>
      </c>
      <c r="F118" s="99">
        <v>0</v>
      </c>
      <c r="G118" s="99">
        <v>9.9999999999999995E-7</v>
      </c>
      <c r="H118" s="99">
        <v>0</v>
      </c>
      <c r="I118" s="99">
        <v>0</v>
      </c>
      <c r="J118" s="99">
        <v>0</v>
      </c>
      <c r="K118" s="99">
        <v>0</v>
      </c>
      <c r="L118" s="99">
        <v>0</v>
      </c>
      <c r="M118" s="99">
        <v>0</v>
      </c>
      <c r="N118" s="100">
        <f>SUM(C118:M118)</f>
        <v>9.9999999999999995E-7</v>
      </c>
      <c r="O118" s="103" t="s">
        <v>30</v>
      </c>
    </row>
    <row r="119" spans="2:15" s="8" customFormat="1" ht="15.75" x14ac:dyDescent="0.25">
      <c r="B119" s="97"/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104"/>
      <c r="O119" s="103"/>
    </row>
    <row r="120" spans="2:15" ht="32.25" customHeight="1" thickBot="1" x14ac:dyDescent="0.3">
      <c r="B120" s="13"/>
      <c r="C120" s="12" t="s">
        <v>11</v>
      </c>
      <c r="D120" s="11" t="s">
        <v>10</v>
      </c>
      <c r="E120" s="11" t="s">
        <v>13</v>
      </c>
      <c r="F120" s="11" t="s">
        <v>12</v>
      </c>
      <c r="G120" s="11" t="s">
        <v>9</v>
      </c>
      <c r="H120" s="11" t="s">
        <v>8</v>
      </c>
      <c r="I120" s="11" t="s">
        <v>18</v>
      </c>
      <c r="J120" s="11" t="s">
        <v>4</v>
      </c>
      <c r="K120" s="11" t="s">
        <v>5</v>
      </c>
      <c r="L120" s="11" t="s">
        <v>6</v>
      </c>
      <c r="M120" s="11" t="s">
        <v>7</v>
      </c>
      <c r="N120" s="10" t="s">
        <v>29</v>
      </c>
      <c r="O120" s="9"/>
    </row>
    <row r="121" spans="2:15" ht="15.75" thickTop="1" x14ac:dyDescent="0.25"/>
    <row r="126" spans="2:15" s="8" customFormat="1" x14ac:dyDescent="0.25"/>
    <row r="127" spans="2:15" s="8" customFormat="1" x14ac:dyDescent="0.25"/>
    <row r="128" spans="2:15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</sheetData>
  <sortState ref="B4:O19">
    <sortCondition descending="1" ref="N4:N19"/>
  </sortState>
  <mergeCells count="18">
    <mergeCell ref="B91:H91"/>
    <mergeCell ref="E95:H95"/>
    <mergeCell ref="E96:H96"/>
    <mergeCell ref="E97:H97"/>
    <mergeCell ref="E98:H98"/>
    <mergeCell ref="B92:C92"/>
    <mergeCell ref="B93:C93"/>
    <mergeCell ref="B94:C94"/>
    <mergeCell ref="B95:C95"/>
    <mergeCell ref="B96:C96"/>
    <mergeCell ref="B97:C97"/>
    <mergeCell ref="B98:C98"/>
    <mergeCell ref="B99:C99"/>
    <mergeCell ref="E92:H92"/>
    <mergeCell ref="E93:H93"/>
    <mergeCell ref="E94:H94"/>
    <mergeCell ref="B100:H101"/>
    <mergeCell ref="E99:H99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Ilvis.Ballvora@financa.gov.al</dc:creator>
  <cp:lastModifiedBy>Anisa Kume</cp:lastModifiedBy>
  <cp:lastPrinted>2022-11-01T12:33:16Z</cp:lastPrinted>
  <dcterms:created xsi:type="dcterms:W3CDTF">2020-11-02T11:10:40Z</dcterms:created>
  <dcterms:modified xsi:type="dcterms:W3CDTF">2023-11-03T09:46:22Z</dcterms:modified>
</cp:coreProperties>
</file>