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riola.allmetaj\Desktop\"/>
    </mc:Choice>
  </mc:AlternateContent>
  <bookViews>
    <workbookView xWindow="0" yWindow="0" windowWidth="28755" windowHeight="11940"/>
  </bookViews>
  <sheets>
    <sheet name="Dataset" sheetId="1" r:id="rId1"/>
  </sheets>
  <definedNames>
    <definedName name="_xlnm._FilterDatabase" localSheetId="0" hidden="1">Dataset!$B$9:$XEE$175</definedName>
  </definedNames>
  <calcPr calcId="152511"/>
</workbook>
</file>

<file path=xl/calcChain.xml><?xml version="1.0" encoding="utf-8"?>
<calcChain xmlns="http://schemas.openxmlformats.org/spreadsheetml/2006/main">
  <c r="T151" i="1" l="1"/>
  <c r="S143" i="1"/>
  <c r="T143" i="1"/>
  <c r="T140" i="1"/>
  <c r="T139" i="1"/>
  <c r="S94" i="1"/>
  <c r="T94" i="1"/>
  <c r="S19" i="1" l="1"/>
  <c r="T40" i="1" l="1"/>
  <c r="T32" i="1"/>
  <c r="T27" i="1"/>
  <c r="T22" i="1"/>
  <c r="T21" i="1" s="1"/>
  <c r="T19" i="1"/>
  <c r="T15" i="1"/>
  <c r="T12" i="1"/>
  <c r="T11" i="1" l="1"/>
  <c r="T10" i="1" s="1"/>
  <c r="T26" i="1"/>
  <c r="BX169" i="1" l="1"/>
  <c r="BX166" i="1"/>
  <c r="BX163" i="1"/>
  <c r="BX160" i="1"/>
  <c r="BX157" i="1"/>
  <c r="BX153" i="1"/>
  <c r="BX156" i="1" l="1"/>
  <c r="BX152" i="1" s="1"/>
  <c r="BW169" i="1"/>
  <c r="BW166" i="1"/>
  <c r="BW163" i="1"/>
  <c r="BW160" i="1"/>
  <c r="BW157" i="1"/>
  <c r="BW156" i="1" s="1"/>
  <c r="BW153" i="1"/>
  <c r="BW152" i="1" l="1"/>
  <c r="BV157" i="1"/>
  <c r="BV169" i="1" l="1"/>
  <c r="BV166" i="1"/>
  <c r="BV163" i="1"/>
  <c r="BV160" i="1"/>
  <c r="BV156" i="1" s="1"/>
  <c r="BV153" i="1"/>
  <c r="BV152" i="1" l="1"/>
  <c r="BU169" i="1"/>
  <c r="BU166" i="1"/>
  <c r="BU163" i="1"/>
  <c r="BU160" i="1"/>
  <c r="BU153" i="1"/>
  <c r="BU157" i="1"/>
  <c r="BU156" i="1" l="1"/>
  <c r="BU152" i="1" s="1"/>
  <c r="S32" i="1"/>
  <c r="R32" i="1"/>
  <c r="R139" i="1" l="1"/>
  <c r="S139" i="1"/>
  <c r="R126" i="1"/>
  <c r="R151" i="1"/>
  <c r="Q149" i="1"/>
  <c r="R149" i="1"/>
  <c r="R143" i="1"/>
  <c r="Q143" i="1"/>
  <c r="S140" i="1"/>
  <c r="S151" i="1" s="1"/>
  <c r="R140" i="1"/>
  <c r="Q140" i="1"/>
  <c r="R94" i="1"/>
  <c r="S40" i="1" l="1"/>
  <c r="R40" i="1"/>
  <c r="S22" i="1"/>
  <c r="S21" i="1" s="1"/>
  <c r="S27" i="1"/>
  <c r="S15" i="1"/>
  <c r="S12" i="1"/>
  <c r="BT157" i="1"/>
  <c r="BT169" i="1"/>
  <c r="BT166" i="1"/>
  <c r="BT163" i="1"/>
  <c r="BT160" i="1"/>
  <c r="BT153" i="1"/>
  <c r="S26" i="1" l="1"/>
  <c r="S11" i="1"/>
  <c r="S10" i="1" s="1"/>
  <c r="BT156" i="1"/>
  <c r="BT152" i="1" s="1"/>
  <c r="BS169" i="1" l="1"/>
  <c r="BS166" i="1"/>
  <c r="BS163" i="1"/>
  <c r="BS160" i="1"/>
  <c r="BS157" i="1"/>
  <c r="BS153" i="1"/>
  <c r="BS156" i="1" l="1"/>
  <c r="BS152" i="1" s="1"/>
  <c r="BR169" i="1" l="1"/>
  <c r="BR166" i="1"/>
  <c r="BR163" i="1"/>
  <c r="BR160" i="1"/>
  <c r="BR157" i="1"/>
  <c r="BR153" i="1"/>
  <c r="BR156" i="1" l="1"/>
  <c r="BR152" i="1"/>
  <c r="BQ169" i="1" l="1"/>
  <c r="BQ166" i="1"/>
  <c r="BQ163" i="1"/>
  <c r="BQ160" i="1"/>
  <c r="BQ157" i="1"/>
  <c r="BQ153" i="1"/>
  <c r="BQ156" i="1" l="1"/>
  <c r="BQ152" i="1"/>
  <c r="Q139" i="1"/>
  <c r="Q27" i="1" l="1"/>
  <c r="R19" i="1" l="1"/>
  <c r="R26" i="1" l="1"/>
  <c r="R27" i="1"/>
  <c r="R22" i="1"/>
  <c r="R21" i="1" s="1"/>
  <c r="R15" i="1"/>
  <c r="R12" i="1"/>
  <c r="R11" i="1" l="1"/>
  <c r="R10" i="1" s="1"/>
  <c r="BP169" i="1" l="1"/>
  <c r="BP166" i="1"/>
  <c r="BP163" i="1"/>
  <c r="BP160" i="1"/>
  <c r="BP157" i="1"/>
  <c r="BP153" i="1"/>
  <c r="BP156" i="1" l="1"/>
  <c r="BP152" i="1"/>
  <c r="BO169" i="1"/>
  <c r="BO166" i="1"/>
  <c r="BO160" i="1"/>
  <c r="BO157" i="1"/>
  <c r="BO156" i="1" s="1"/>
  <c r="BO153" i="1"/>
  <c r="BO152" i="1" l="1"/>
  <c r="BO163" i="1"/>
  <c r="BN169" i="1" l="1"/>
  <c r="BN166" i="1"/>
  <c r="BN163" i="1"/>
  <c r="BN160" i="1"/>
  <c r="BN157" i="1"/>
  <c r="BN153" i="1"/>
  <c r="BN156" i="1" l="1"/>
  <c r="BN152" i="1" s="1"/>
  <c r="Q15" i="1" l="1"/>
  <c r="Q151" i="1" l="1"/>
  <c r="Q126" i="1"/>
  <c r="Q94" i="1"/>
  <c r="Q83" i="1"/>
  <c r="Q40" i="1"/>
  <c r="Q32" i="1"/>
  <c r="Q22" i="1"/>
  <c r="Q21" i="1" s="1"/>
  <c r="Q12" i="1"/>
  <c r="Q11" i="1" s="1"/>
  <c r="Q10" i="1" s="1"/>
  <c r="Q26" i="1" l="1"/>
  <c r="BM169" i="1"/>
  <c r="BM166" i="1"/>
  <c r="BM163" i="1"/>
  <c r="BM160" i="1"/>
  <c r="BM157" i="1"/>
  <c r="BM156" i="1" s="1"/>
  <c r="BM153" i="1"/>
  <c r="BM152" i="1" l="1"/>
  <c r="P22" i="1" l="1"/>
  <c r="P21" i="1" s="1"/>
  <c r="BL169" i="1" l="1"/>
  <c r="BL166" i="1"/>
  <c r="BL163" i="1"/>
  <c r="BL160" i="1"/>
  <c r="BL157" i="1"/>
  <c r="BL153" i="1"/>
  <c r="BL156" i="1" l="1"/>
  <c r="BL152" i="1" s="1"/>
  <c r="BK169" i="1"/>
  <c r="BK166" i="1"/>
  <c r="BK163" i="1"/>
  <c r="BK160" i="1"/>
  <c r="BK157" i="1"/>
  <c r="BK153" i="1"/>
  <c r="BK156" i="1" l="1"/>
  <c r="BK152" i="1" s="1"/>
  <c r="BJ169" i="1" l="1"/>
  <c r="BJ166" i="1"/>
  <c r="BJ163" i="1"/>
  <c r="BJ160" i="1"/>
  <c r="BJ157" i="1"/>
  <c r="BJ153" i="1"/>
  <c r="BJ156" i="1" l="1"/>
  <c r="BJ152" i="1" s="1"/>
  <c r="BI169" i="1"/>
  <c r="BI166" i="1"/>
  <c r="BI163" i="1"/>
  <c r="BI160" i="1"/>
  <c r="BI157" i="1"/>
  <c r="BI153" i="1"/>
  <c r="BI156" i="1" l="1"/>
  <c r="BI152" i="1" s="1"/>
  <c r="BH169" i="1"/>
  <c r="BH166" i="1"/>
  <c r="BH163" i="1"/>
  <c r="BH160" i="1"/>
  <c r="BH157" i="1"/>
  <c r="BH153" i="1"/>
  <c r="P94" i="1"/>
  <c r="O83" i="1"/>
  <c r="BH156" i="1" l="1"/>
  <c r="BH152" i="1"/>
  <c r="P43" i="1" l="1"/>
  <c r="P15" i="1" l="1"/>
  <c r="P149" i="1"/>
  <c r="P143" i="1"/>
  <c r="P140" i="1"/>
  <c r="P83" i="1"/>
  <c r="P139" i="1" s="1"/>
  <c r="P40" i="1"/>
  <c r="P32" i="1"/>
  <c r="P27" i="1"/>
  <c r="P12" i="1"/>
  <c r="P11" i="1" s="1"/>
  <c r="P10" i="1" s="1"/>
  <c r="P26" i="1" l="1"/>
  <c r="P151" i="1"/>
  <c r="BG169" i="1"/>
  <c r="BG166" i="1"/>
  <c r="BG163" i="1"/>
  <c r="BG160" i="1"/>
  <c r="BG157" i="1"/>
  <c r="BG156" i="1" s="1"/>
  <c r="BG153" i="1"/>
  <c r="BG152" i="1" l="1"/>
  <c r="BF169" i="1"/>
  <c r="BF166" i="1"/>
  <c r="BF163" i="1"/>
  <c r="BF160" i="1"/>
  <c r="BF157" i="1"/>
  <c r="BF153" i="1"/>
  <c r="BF156" i="1" l="1"/>
  <c r="BF152" i="1" s="1"/>
  <c r="BE169" i="1"/>
  <c r="BE166" i="1"/>
  <c r="BE163" i="1"/>
  <c r="BE160" i="1"/>
  <c r="BE157" i="1"/>
  <c r="BE156" i="1" s="1"/>
  <c r="BE153" i="1"/>
  <c r="O149" i="1" l="1"/>
  <c r="O143" i="1"/>
  <c r="O140" i="1"/>
  <c r="O126" i="1"/>
  <c r="O94" i="1"/>
  <c r="O139" i="1" s="1"/>
  <c r="O151" i="1" l="1"/>
  <c r="O27" i="1"/>
  <c r="N27" i="1"/>
  <c r="O22" i="1"/>
  <c r="O21" i="1" s="1"/>
  <c r="O40" i="1" l="1"/>
  <c r="O32" i="1"/>
  <c r="O26" i="1" s="1"/>
  <c r="O15" i="1"/>
  <c r="O12" i="1"/>
  <c r="O11" i="1" l="1"/>
  <c r="O10" i="1" s="1"/>
  <c r="X169" i="1"/>
  <c r="W169" i="1"/>
  <c r="V169" i="1"/>
  <c r="U169" i="1"/>
  <c r="AB169" i="1"/>
  <c r="AA169" i="1"/>
  <c r="Z169" i="1"/>
  <c r="Y169" i="1"/>
  <c r="AF169" i="1"/>
  <c r="AE169" i="1"/>
  <c r="AD169" i="1"/>
  <c r="AC169" i="1"/>
  <c r="AJ169" i="1"/>
  <c r="AI169" i="1"/>
  <c r="AH169" i="1"/>
  <c r="AG169" i="1"/>
  <c r="AN169" i="1"/>
  <c r="AM169" i="1"/>
  <c r="AL169" i="1"/>
  <c r="AK169" i="1"/>
  <c r="AR169" i="1"/>
  <c r="AQ169" i="1"/>
  <c r="AP169" i="1"/>
  <c r="AO169" i="1"/>
  <c r="AV169" i="1"/>
  <c r="AU169" i="1"/>
  <c r="AT169" i="1"/>
  <c r="AS169" i="1"/>
  <c r="AZ169" i="1"/>
  <c r="AY169" i="1"/>
  <c r="AX169" i="1"/>
  <c r="AW169" i="1"/>
  <c r="X166" i="1"/>
  <c r="W166" i="1"/>
  <c r="V166" i="1"/>
  <c r="U166" i="1"/>
  <c r="AB166" i="1"/>
  <c r="AA166" i="1"/>
  <c r="Z166" i="1"/>
  <c r="Y166" i="1"/>
  <c r="AF166" i="1"/>
  <c r="AE166" i="1"/>
  <c r="AD166" i="1"/>
  <c r="AC166" i="1"/>
  <c r="AJ166" i="1"/>
  <c r="AI166" i="1"/>
  <c r="AH166" i="1"/>
  <c r="AG166" i="1"/>
  <c r="AN166" i="1"/>
  <c r="AM166" i="1"/>
  <c r="AL166" i="1"/>
  <c r="AK166" i="1"/>
  <c r="AR166" i="1"/>
  <c r="AQ166" i="1"/>
  <c r="AP166" i="1"/>
  <c r="AO166" i="1"/>
  <c r="AV166" i="1"/>
  <c r="AU166" i="1"/>
  <c r="AT166" i="1"/>
  <c r="AS166" i="1"/>
  <c r="AZ166" i="1"/>
  <c r="AY166" i="1"/>
  <c r="AX166" i="1"/>
  <c r="AW166" i="1"/>
  <c r="AZ165" i="1"/>
  <c r="AY165" i="1"/>
  <c r="AZ164" i="1"/>
  <c r="AY164" i="1"/>
  <c r="X163" i="1"/>
  <c r="W163" i="1"/>
  <c r="V163" i="1"/>
  <c r="U163" i="1"/>
  <c r="AB163" i="1"/>
  <c r="AA163" i="1"/>
  <c r="Z163" i="1"/>
  <c r="Y163" i="1"/>
  <c r="AF163" i="1"/>
  <c r="AE163" i="1"/>
  <c r="AD163" i="1"/>
  <c r="AC163" i="1"/>
  <c r="AJ163" i="1"/>
  <c r="AI163" i="1"/>
  <c r="AH163" i="1"/>
  <c r="AG163" i="1"/>
  <c r="AN163" i="1"/>
  <c r="AM163" i="1"/>
  <c r="AL163" i="1"/>
  <c r="AK163" i="1"/>
  <c r="AR163" i="1"/>
  <c r="AQ163" i="1"/>
  <c r="AP163" i="1"/>
  <c r="AO163" i="1"/>
  <c r="AV163" i="1"/>
  <c r="AU163" i="1"/>
  <c r="AT163" i="1"/>
  <c r="AS163" i="1"/>
  <c r="AX163" i="1"/>
  <c r="AW163" i="1"/>
  <c r="X160" i="1"/>
  <c r="X156" i="1" s="1"/>
  <c r="W160" i="1"/>
  <c r="W156" i="1" s="1"/>
  <c r="V160" i="1"/>
  <c r="V156" i="1" s="1"/>
  <c r="U160" i="1"/>
  <c r="U156" i="1" s="1"/>
  <c r="AB160" i="1"/>
  <c r="AA160" i="1"/>
  <c r="Z160" i="1"/>
  <c r="Y160" i="1"/>
  <c r="AF160" i="1"/>
  <c r="AE160" i="1"/>
  <c r="AE156" i="1" s="1"/>
  <c r="AD160" i="1"/>
  <c r="AD156" i="1" s="1"/>
  <c r="AC160" i="1"/>
  <c r="AJ160" i="1"/>
  <c r="AI160" i="1"/>
  <c r="AH160" i="1"/>
  <c r="AG160" i="1"/>
  <c r="AN160" i="1"/>
  <c r="AN156" i="1" s="1"/>
  <c r="AM160" i="1"/>
  <c r="AM156" i="1" s="1"/>
  <c r="AL160" i="1"/>
  <c r="AL156" i="1" s="1"/>
  <c r="AK160" i="1"/>
  <c r="AK156" i="1" s="1"/>
  <c r="AR160" i="1"/>
  <c r="AR156" i="1" s="1"/>
  <c r="AQ160" i="1"/>
  <c r="AQ156" i="1" s="1"/>
  <c r="AP160" i="1"/>
  <c r="AP156" i="1" s="1"/>
  <c r="AO160" i="1"/>
  <c r="AO156" i="1" s="1"/>
  <c r="AV160" i="1"/>
  <c r="AU160" i="1"/>
  <c r="AT160" i="1"/>
  <c r="AS160" i="1"/>
  <c r="AZ160" i="1"/>
  <c r="AY160" i="1"/>
  <c r="AX160" i="1"/>
  <c r="AW160" i="1"/>
  <c r="AB157" i="1"/>
  <c r="AA157" i="1"/>
  <c r="Z157" i="1"/>
  <c r="Y157" i="1"/>
  <c r="AF157" i="1"/>
  <c r="AC157" i="1"/>
  <c r="AJ157" i="1"/>
  <c r="AI157" i="1"/>
  <c r="AH157" i="1"/>
  <c r="AG157" i="1"/>
  <c r="AV157" i="1"/>
  <c r="AU157" i="1"/>
  <c r="AT157" i="1"/>
  <c r="AS157" i="1"/>
  <c r="AZ157" i="1"/>
  <c r="AY157" i="1"/>
  <c r="AX157" i="1"/>
  <c r="AW157" i="1"/>
  <c r="X153" i="1"/>
  <c r="W153" i="1"/>
  <c r="V153" i="1"/>
  <c r="U153" i="1"/>
  <c r="AB153" i="1"/>
  <c r="AA153" i="1"/>
  <c r="Z153" i="1"/>
  <c r="Y153" i="1"/>
  <c r="AF153" i="1"/>
  <c r="AE153" i="1"/>
  <c r="AD153" i="1"/>
  <c r="AC153" i="1"/>
  <c r="AJ153" i="1"/>
  <c r="AI153" i="1"/>
  <c r="AH153" i="1"/>
  <c r="AG153" i="1"/>
  <c r="AN153" i="1"/>
  <c r="AM153" i="1"/>
  <c r="AL153" i="1"/>
  <c r="AK153" i="1"/>
  <c r="AR153" i="1"/>
  <c r="AQ153" i="1"/>
  <c r="AP153" i="1"/>
  <c r="AO153" i="1"/>
  <c r="AV153" i="1"/>
  <c r="AU153" i="1"/>
  <c r="AT153" i="1"/>
  <c r="AS153" i="1"/>
  <c r="AZ153" i="1"/>
  <c r="AY153" i="1"/>
  <c r="AX153" i="1"/>
  <c r="AW153" i="1"/>
  <c r="N151" i="1"/>
  <c r="M151" i="1"/>
  <c r="L151" i="1"/>
  <c r="K151" i="1"/>
  <c r="J151" i="1"/>
  <c r="I151" i="1"/>
  <c r="H151" i="1"/>
  <c r="G151" i="1"/>
  <c r="I41" i="1"/>
  <c r="N40" i="1"/>
  <c r="N32" i="1"/>
  <c r="M32" i="1"/>
  <c r="L32" i="1"/>
  <c r="K32" i="1"/>
  <c r="J32" i="1"/>
  <c r="I32" i="1"/>
  <c r="M27" i="1"/>
  <c r="L27" i="1"/>
  <c r="K27" i="1"/>
  <c r="J27" i="1"/>
  <c r="I27" i="1"/>
  <c r="N22" i="1"/>
  <c r="N21" i="1" s="1"/>
  <c r="M22" i="1"/>
  <c r="M21" i="1" s="1"/>
  <c r="L22" i="1"/>
  <c r="L21" i="1" s="1"/>
  <c r="K22" i="1"/>
  <c r="K21" i="1" s="1"/>
  <c r="J22" i="1"/>
  <c r="J21" i="1" s="1"/>
  <c r="I22" i="1"/>
  <c r="I21" i="1" s="1"/>
  <c r="H22" i="1"/>
  <c r="H21" i="1" s="1"/>
  <c r="G22" i="1"/>
  <c r="G21" i="1" s="1"/>
  <c r="N15" i="1"/>
  <c r="M15" i="1"/>
  <c r="L15" i="1"/>
  <c r="L11" i="1" s="1"/>
  <c r="L10" i="1" s="1"/>
  <c r="K15" i="1"/>
  <c r="K11" i="1" s="1"/>
  <c r="K10" i="1" s="1"/>
  <c r="J15" i="1"/>
  <c r="J11" i="1" s="1"/>
  <c r="J10" i="1" s="1"/>
  <c r="I15" i="1"/>
  <c r="I11" i="1" s="1"/>
  <c r="I10" i="1" s="1"/>
  <c r="H15" i="1"/>
  <c r="H11" i="1" s="1"/>
  <c r="H10" i="1" s="1"/>
  <c r="G15" i="1"/>
  <c r="G11" i="1" s="1"/>
  <c r="N12" i="1"/>
  <c r="M12" i="1"/>
  <c r="M11" i="1" s="1"/>
  <c r="M10" i="1" s="1"/>
  <c r="N11" i="1" l="1"/>
  <c r="N10" i="1" s="1"/>
  <c r="AW156" i="1"/>
  <c r="AW152" i="1" s="1"/>
  <c r="AY156" i="1"/>
  <c r="AY152" i="1" s="1"/>
  <c r="AI156" i="1"/>
  <c r="AI152" i="1" s="1"/>
  <c r="AM152" i="1"/>
  <c r="AE152" i="1"/>
  <c r="W152" i="1"/>
  <c r="AY163" i="1"/>
  <c r="Y156" i="1"/>
  <c r="Y152" i="1" s="1"/>
  <c r="AV156" i="1"/>
  <c r="AV152" i="1" s="1"/>
  <c r="AZ156" i="1"/>
  <c r="AZ152" i="1" s="1"/>
  <c r="AJ156" i="1"/>
  <c r="AJ152" i="1" s="1"/>
  <c r="AO152" i="1"/>
  <c r="AG156" i="1"/>
  <c r="AG152" i="1" s="1"/>
  <c r="AS156" i="1"/>
  <c r="AS152" i="1" s="1"/>
  <c r="AC156" i="1"/>
  <c r="AC152" i="1" s="1"/>
  <c r="AA156" i="1"/>
  <c r="AA152" i="1" s="1"/>
  <c r="AX156" i="1"/>
  <c r="AX152" i="1" s="1"/>
  <c r="AH156" i="1"/>
  <c r="AH152" i="1" s="1"/>
  <c r="AF156" i="1"/>
  <c r="AF152" i="1" s="1"/>
  <c r="AP152" i="1"/>
  <c r="AB156" i="1"/>
  <c r="AB152" i="1" s="1"/>
  <c r="AQ152" i="1"/>
  <c r="X152" i="1"/>
  <c r="AN152" i="1"/>
  <c r="AR152" i="1"/>
  <c r="N26" i="1"/>
  <c r="M26" i="1"/>
  <c r="AT156" i="1"/>
  <c r="AT152" i="1" s="1"/>
  <c r="Z156" i="1"/>
  <c r="Z152" i="1" s="1"/>
  <c r="AU156" i="1"/>
  <c r="AU152" i="1" s="1"/>
  <c r="AZ163" i="1"/>
  <c r="AL152" i="1"/>
  <c r="AD152" i="1"/>
  <c r="V152" i="1"/>
  <c r="AK152" i="1"/>
  <c r="U152" i="1"/>
</calcChain>
</file>

<file path=xl/sharedStrings.xml><?xml version="1.0" encoding="utf-8"?>
<sst xmlns="http://schemas.openxmlformats.org/spreadsheetml/2006/main" count="918" uniqueCount="752">
  <si>
    <t> 1,374.44</t>
  </si>
  <si>
    <t> 191.54</t>
  </si>
  <si>
    <t> 1,814.95</t>
  </si>
  <si>
    <t> 255.73</t>
  </si>
  <si>
    <t>2016-Q1</t>
  </si>
  <si>
    <t>2016-Q2</t>
  </si>
  <si>
    <t>2016-Q3</t>
  </si>
  <si>
    <t>2016-Q4</t>
  </si>
  <si>
    <t>UNIT_MULT</t>
  </si>
  <si>
    <t>FREQ</t>
  </si>
  <si>
    <t>A</t>
  </si>
  <si>
    <t>Q</t>
  </si>
  <si>
    <t>M</t>
  </si>
  <si>
    <t>Average Maturity, End of Period</t>
  </si>
  <si>
    <t>Average Yield, End of Period</t>
  </si>
  <si>
    <t>Public Debt Stock, National Currency</t>
  </si>
  <si>
    <t>Public Debt Stock, Central Governmemt Debt Stock, National Currency</t>
  </si>
  <si>
    <t>Public Debt Stock, Local Government Debt Stock, National Currency</t>
  </si>
  <si>
    <t>Public Debt Stock, Central Governmemt Debt Stock, of which: Domestic Debt, National Currency</t>
  </si>
  <si>
    <t>Public Debt Stock, Central Government Debt Stock, Domestic Debt Stock, Central Government Debt, National Currency</t>
  </si>
  <si>
    <t>Public Debt Stock, Central Government Debt Stock, Domestic Debt Stock, Central Government Guaranteed Debt, National Currency</t>
  </si>
  <si>
    <t>Public Debt Stock, Central Governmemt Debt Stock, of which: Foreign Debt, National Currency</t>
  </si>
  <si>
    <t>Public Debt Stock, Central Government Debt Stock, External Debt Stock, Central Government Debt, National Currency</t>
  </si>
  <si>
    <t>Public Debt Stock, Central Government Debt Stock, External Debt Stock, Central Government Guaranteed Debt, National Currency</t>
  </si>
  <si>
    <t>Public Debt Stock, Central Governmemt Debt Stock, of which: Central Government Debt, National Currency</t>
  </si>
  <si>
    <t>Public Debt Stock, Central Governmemt Debt Stock, of which: Central Government Guaranteed Debt, National Currency</t>
  </si>
  <si>
    <t>Debt Service, Total Debt Service (I+II), National Currency</t>
  </si>
  <si>
    <t>Debt Service, Total Debt Service, Total interests (I), National Currency</t>
  </si>
  <si>
    <t>Debt Service, Total Debt Service, Domestic Debt Interests, National Currency</t>
  </si>
  <si>
    <t>Debt Service, Total Debt Service, External Debt Interests, National Currency</t>
  </si>
  <si>
    <t>Debt Service, Total Debt Service, Repayments (II), National Currency</t>
  </si>
  <si>
    <t>Domestic Debt Stock by Instruments, I.Public Debt, National Currency</t>
  </si>
  <si>
    <t>Domestic Debt Stock by Instruments, I.Short term Instruments, National Currency</t>
  </si>
  <si>
    <t>Domestic Debt Stock by Instruments, I.Short term Instruments, 3 Month Bills, National Currency</t>
  </si>
  <si>
    <t>Domestic Debt Stock by Instruments, I.Short term Instruments, 6 Month Bills, National Currency</t>
  </si>
  <si>
    <t>Domestic Debt Stock by Instruments, I.Short term Instruments, 9 Month Bills, National Currency</t>
  </si>
  <si>
    <t>Domestic Debt Stock by Instruments, I.Short term Instruments, 1 Year Bills, National Currency</t>
  </si>
  <si>
    <t>Domestic Debt Stock by Instruments, II. Long term Instruments, National Currency</t>
  </si>
  <si>
    <t>Domestic Debt Stock by Instruments, II. Long term Instruments, 2 Year Note, National Currency</t>
  </si>
  <si>
    <t>Domestic Debt Stock by Instruments, II. Long term Instruments, 3 Year Note, National Currency</t>
  </si>
  <si>
    <t>Domestic Debt Stock by Instruments, II. Long term Instruments, 5 Year Note, National Currency</t>
  </si>
  <si>
    <t>Domestic Debt Stock by Instruments, II. Long term Instruments, 7 Year Note, National Currency</t>
  </si>
  <si>
    <t>Domestic Debt Stock by Instruments, II.Publicly Guaranteed Debt, National Currency</t>
  </si>
  <si>
    <t>Domestic Debt Stock by Instruments, Domestic Guarantees, National Currency</t>
  </si>
  <si>
    <t>Domestic Debt Holders, BOA, End of Period, Percent</t>
  </si>
  <si>
    <t>Domestic Debt Holders, Banking sector, End of Period, Percent</t>
  </si>
  <si>
    <t>External Debt of Albania, I. CUMULATIVE DATA (STOCK), Euros</t>
  </si>
  <si>
    <t>External Debt of Albania, Cumulative Data (Stock), Debt Outstanding Disbursed (DOD), Euros</t>
  </si>
  <si>
    <t>External Debt of Albania, Cumulative Data (Stock), Drawings, Euros</t>
  </si>
  <si>
    <t>External Debt of Albania, Cumulative Data (Stock), Debt Service, Euros                                                                        </t>
  </si>
  <si>
    <t>External Debt of Albania, Cumulative Data (Stock), Debt Service, Principal, Euros</t>
  </si>
  <si>
    <t>External Debt of Albania, Cumulative Data (Stock), Debt Service, Interest, Euros</t>
  </si>
  <si>
    <t>External Debt of Albania, Cumulative Data (Stock), Debt Service, Committed Undisbursed Balance (CUB), Euros</t>
  </si>
  <si>
    <t>External Debt of Albania, II. ANNUAL DATA (FLOWS), Euros</t>
  </si>
  <si>
    <t>External Debt of Albania, Annual Data (Flows), Drawings, Euros</t>
  </si>
  <si>
    <t>External Debt of Albania, Annual Data (Flows), Debt Service, Euros                                                                        </t>
  </si>
  <si>
    <t>External Debt of Albania, Annual Data (Flows), Debt Service, Principal, Euros</t>
  </si>
  <si>
    <t>External Debt of Albania, Annual Data (Flows), Debt Service, Interest, Euros</t>
  </si>
  <si>
    <t>Central Government External Debt, I. CUMULATIVE DATA (STOCK), Euros</t>
  </si>
  <si>
    <t>Central Government External Debt, Cumulative Data (Stock), Debt Outstanding Disbursed (DOD), Euros</t>
  </si>
  <si>
    <t>Central Government External Debt, Cumulative Data (Stock), Drawings, Euros</t>
  </si>
  <si>
    <t>Central Government External Debt, Cumulative Data (Stock), Debt Service, Euros                                                                       </t>
  </si>
  <si>
    <t>Central Government External Debt, Cumulative Data (Stock), Debt Service, Principal, Euros</t>
  </si>
  <si>
    <t>Central Government External Debt, Cumulative Data (Stock), Debt Service. Interest, Euros</t>
  </si>
  <si>
    <t>Central Government External Debt, Cumulative Data (Stock), Committed Undisbursed Balance (CUB), Euros</t>
  </si>
  <si>
    <t>Central Government External Debt, II. ANNUAL DATA (FLOWS), Euros</t>
  </si>
  <si>
    <t>Central Government External Debt, Annual Data (Flows), Drawings, Euros</t>
  </si>
  <si>
    <t>Central Government External Debt, Annual Data (Flows), Debt Service, Euros                                                                       </t>
  </si>
  <si>
    <t>Central Government External Debt, Annual Data (Flows), Debt Service, Principal, Euros</t>
  </si>
  <si>
    <t>Central Government External Debt, Annual Data (Flows), Debt Service, Interest, Euros</t>
  </si>
  <si>
    <t>Central Government Guaranteed Debt, I. CUMULATIVE DATA (STOCK), Euros</t>
  </si>
  <si>
    <t>Central Government Guaranteed Debt, Cumulative Data (Stock), Debt Outstanding Disbursed (DOD), Euros</t>
  </si>
  <si>
    <t>Central Government Guaranteed Debt, Cumulative Data (Stock), Drawings, Euros</t>
  </si>
  <si>
    <t>Central Government Guaranteed Debt, Cumulative Data (Stock), Debt Service , Euros                                                                       </t>
  </si>
  <si>
    <t>Central Government Guaranteed Debt, Cumulative Data (Stock), Debt Service, Principal, Euros</t>
  </si>
  <si>
    <t>Central Government Guaranteed Debt, Cumulative Data (Stock), Debt Service, Interest, Euros</t>
  </si>
  <si>
    <t>Central Government Guaranteed Debt, Cumulative Data (Stock), Committed Undisbursed Balance (CUB), Euros</t>
  </si>
  <si>
    <t>Central Government Guaranteed Debt, II. ANNUAL DATA (FLOWS), Euros</t>
  </si>
  <si>
    <t>Central Government Guaranteed Debt, Annual Data (Flows), Drawings, Euros</t>
  </si>
  <si>
    <t>Central Government Guaranteed Debt, Annual Data (Flows), Debt Service, Euros                                                                        </t>
  </si>
  <si>
    <t>Central Government Guaranteed Debt, Annual Data (Flows), Debt Service. Principal, Euros</t>
  </si>
  <si>
    <t>Central Government Guaranteed Debt, Annual Data (Flows), Debt Service, Interest, Euros</t>
  </si>
  <si>
    <t>External Debt of Albania, Drawings by years and by Creditors, multilateral (I), Euros</t>
  </si>
  <si>
    <t>External Debt of Albania, Drawings by years and by Creditors, multilateral, CEB, Euros</t>
  </si>
  <si>
    <t>External Debt of Albania, Drawings by years and by Creditors, multilateral, IBRD, Euros</t>
  </si>
  <si>
    <t>External Debt of Albania, Drawings by years and by Creditors, multilateral, EC, Euros</t>
  </si>
  <si>
    <t>External Debt of Albania, Drawings by years and by Creditors, multilateral, EBRD, Euros</t>
  </si>
  <si>
    <t>External Debt of Albania, Drawings by years and by Creditors, multilateral, EIB, Euros</t>
  </si>
  <si>
    <t>External Debt of Albania, Drawings by years and by Creditors, multilateral, IDA, Euros</t>
  </si>
  <si>
    <t>External Debt of Albania, Drawings by years and by Creditors, multilateral, IDB, Euros</t>
  </si>
  <si>
    <t>External Debt of Albania, Drawings by years and by Creditors, multilateral, IFAD, Euros</t>
  </si>
  <si>
    <t>External Debt of Albania, Drawings by years and by Creditors, multilateral, OPEC, Euros</t>
  </si>
  <si>
    <t>External Debt of Albania, Drawings by years and by Creditors, multilateral, IMF, Euros</t>
  </si>
  <si>
    <t>External Debt of Albania, Drawings by years and by Creditors, Bilateral (II), Euros</t>
  </si>
  <si>
    <t>External Debt of Albania, Drawings by years and by Creditors, Bilateral, AUSTRIA, Euros</t>
  </si>
  <si>
    <t>External Debt of Albania, Drawings by years and by Creditors, Bilateral, BULGARIA, Euros</t>
  </si>
  <si>
    <t>External Debt of Albania, Drawings by years and by Creditors, Bilateral, CZECH REP., Euros</t>
  </si>
  <si>
    <t>External Debt of Albania, Drawings by years and by Creditors, Bilateral, GREECE, Euros</t>
  </si>
  <si>
    <t>External Debt of Albania, Drawings by years and by Creditors, Bilateral, GERMANY, Euros</t>
  </si>
  <si>
    <t>External Debt of Albania, Drawings by years and by Creditors, Bilateral, HUNGARY, Euros</t>
  </si>
  <si>
    <t>External Debt of Albania, Drawings by years and by Creditors, Bilateral, ITALY, Euros</t>
  </si>
  <si>
    <t>External Debt of Albania, Drawings by years and by Creditors, Bilateral, JAPAN, Euros</t>
  </si>
  <si>
    <t>External Debt of Albania, Drawings by years and by Creditors, Bilateral, YUGOSLAVIA, Euros</t>
  </si>
  <si>
    <t>External Debt of Albania, Drawings by years and by Creditors, Bilateral, FYROM, Euros</t>
  </si>
  <si>
    <t>External Debt of Albania, Drawings by years and by Creditors, Bilateral, TURKEY, Euros</t>
  </si>
  <si>
    <t>External Debt of Albania, Drawings by years and by Creditors, Bilateral, KUWAIT, Euros</t>
  </si>
  <si>
    <t>External Debt of Albania, Drawings by years and by Creditors, Bilateral, CHINA, Euros</t>
  </si>
  <si>
    <t>External Debt of Albania, Drawings by years and by Creditors, Bilateral, SOUTH KOREA, Euros</t>
  </si>
  <si>
    <t>External Debt of Albania, Drawings by years and by Creditors, Bilateral, POLAND, Euros</t>
  </si>
  <si>
    <t>External Debt of Albania, Drawings by years and by Creditors, Bilateral, ROMANIA, Euros</t>
  </si>
  <si>
    <t>External Debt of Albania, Drawings by years and by Creditors, Bilateral, SPAIN, Euros</t>
  </si>
  <si>
    <t>External Debt of Albania, Drawings by years and by Creditors, Bilateral, SLOVAKIA, Euros</t>
  </si>
  <si>
    <t>External Debt of Albania, Drawings by years and by Creditors, Bilateral, SWEDEN, Euros</t>
  </si>
  <si>
    <t>External Debt of Albania, Drawings by years and by Creditors, Bilateral, NORWAY, Euros</t>
  </si>
  <si>
    <t>External Debt of Albania, Drawings by years and by Creditors, Bilateral, ABU DHABI, Euros</t>
  </si>
  <si>
    <t>External Debt of Albania, Drawings by years and by Creditors, Bilateral, SAUDI ARABIA, Euros</t>
  </si>
  <si>
    <t>External Debt of Albania, Drawings by years and by Creditors, Bilateral, NETHERLANDS, Euros</t>
  </si>
  <si>
    <t>External Debt of Albania, Drawings by years and by Creditors, Bilateral, RUSSIA, Euros</t>
  </si>
  <si>
    <t>External Debt of Albania, Drawings by years and by Creditors, Bilateral, SERBIA, Euros</t>
  </si>
  <si>
    <t>External Debt of Albania, Drawings by years and by Creditors, Bilateral, SWITZERLAND, Euros</t>
  </si>
  <si>
    <t>External Debt of Albania, Drawings by years and by Creditors, Bilateral, MONTENEGRO, Euros</t>
  </si>
  <si>
    <t>External Debt of Albania, Drawings by years and by Creditors, Bilateral, CROATIA, Euros</t>
  </si>
  <si>
    <t>External Debt of Albania, Drawings by years and by Creditors, Bilateral, SLOVENIA, Euros</t>
  </si>
  <si>
    <t>External Debt of Albania, Drawings by years and by Creditors, Bilateral, BOSNIA-HERCEG, Euros</t>
  </si>
  <si>
    <t>External Debt of Albania, Drawings by years and by Creditors, Private Creditors (III), Euros</t>
  </si>
  <si>
    <t>External Debt of Albania, Drawings by years and by Creditors, Private Creditors, Private Creditors, Euros</t>
  </si>
  <si>
    <t>External Debt of Albania, Drawings by years and by Creditors, Private Creditors, EUROBOND, Euros</t>
  </si>
  <si>
    <t>External Debt of Albania, Drawings by years and by Creditors, Paris Club (IV), Euros</t>
  </si>
  <si>
    <t>External Debt of Albania, Drawings by years and by Creditors, Paris Club, AUSTRIA, Euros</t>
  </si>
  <si>
    <t>External Debt of Albania, Drawings by years and by Creditors, Paris Club, UNITED  KINGDOM, Euros</t>
  </si>
  <si>
    <t>External Debt of Albania, Drawings by years and by Creditors, Paris Club, DENMARK, Euros</t>
  </si>
  <si>
    <t>External Debt of Albania, Drawings by years and by Creditors, Paris Club, FRANCE, Euros</t>
  </si>
  <si>
    <t>External Debt of Albania, Drawings by years and by Creditors, Paris Club, GERMANY, Euros</t>
  </si>
  <si>
    <t>External Debt of Albania, Drawings by years and by Creditors, Paris Club, NETHERLANDS, Euros</t>
  </si>
  <si>
    <t>External Debt of Albania, Drawings by years and by Creditors, Paris Club, ITALY, Euros</t>
  </si>
  <si>
    <t>External Debt of Albania, Drawings by years and by Creditors, Paris Club, JAPAN, Euros</t>
  </si>
  <si>
    <t>External Debt of Albania, Drawings by years and by Creditors, Paris Club, RUSSIA, Euros</t>
  </si>
  <si>
    <t>External Debt of Albania, Drawings by years and by Creditors, TOTAL  (I+II+III+IV), Euros</t>
  </si>
  <si>
    <t>Central Government Guaranteed Debt, Debt outstanding Disbursed by Creditors, Multilateral (I), Euros</t>
  </si>
  <si>
    <t>Central Government Guaranteed Debt, Debt outstanding Disbursed by Creditors, Multilateral, EBRD, Euros</t>
  </si>
  <si>
    <t>Central Government Guaranteed Debt, Debt outstanding Disbursed by Creditors, Multilateral, EIB, Euros</t>
  </si>
  <si>
    <t>Central Government Guaranteed Debt, Debt outstanding Disbursed by Creditors, Bilateral (II), Euros</t>
  </si>
  <si>
    <t>Central Government Guaranteed Debt, Debt outstanding Disbursed by Creditors, Bilateral, GERMANY, Euros</t>
  </si>
  <si>
    <t>Central Government Guaranteed Debt, Debt outstanding Disbursed by Creditors, Bilateral, GREECE, Euros</t>
  </si>
  <si>
    <t>Central Government Guaranteed Debt, Debt outstanding Disbursed by Creditors, Bilateral, ITALY, Euros</t>
  </si>
  <si>
    <t>Central Government Guaranteed Debt, Debt outstanding Disbursed by Creditors, Bilateral, JAPAN, Euros</t>
  </si>
  <si>
    <t>Central Government Guaranteed Debt, Debt outstanding Disbursed by Creditors, Bilateral, SOUTH KOREA, Euros</t>
  </si>
  <si>
    <t>Central Government Guaranteed Debt, Debt outstanding Disbursed by Creditors, Private Creditors(III), Euros</t>
  </si>
  <si>
    <t>Central Government Guaranteed Debt, Debt outstanding Disbursed by Creditors, Private Creditors, PRIVATE CREDITORS, Euros</t>
  </si>
  <si>
    <t>Central Government Guaranteed Debt, Debt outstanding Disbursed by Creditors, Private Creditors, TOTAL (I+II), Euros</t>
  </si>
  <si>
    <t>Gross Central Government Debt Position, By maturity and type of instrument, National Currency</t>
  </si>
  <si>
    <t>Gross Central Government Debt Position, By maturity and type of instrument, Short-term by original maturity, National Currency</t>
  </si>
  <si>
    <t>Gross Central Government Debt Position, By maturity and type of instrument, Short-term by original maturity, Debt securities, National Currency</t>
  </si>
  <si>
    <t>Gross Central Government Debt Position, By maturity and type of instrument, Short-term by original maturity, Loans, National Currency</t>
  </si>
  <si>
    <t>Gross Central Government Debt Position, By maturity and type of instrument, Long-term, by original maturity, National Currency</t>
  </si>
  <si>
    <t>Gross Central Government Debt Position, By maturity and type of instrument, Long-term, by original maturity, With payment due in one year or less, National Currency</t>
  </si>
  <si>
    <t>Gross Central Government Debt Position, By maturity and type of instrument, Long-term, by original maturity, With payment due in one year or less: Debt securities, National Currency</t>
  </si>
  <si>
    <t>Gross Central Government Debt Position, By maturity and type of instrument, Long-term, by original maturity, With payment due in one year or less: Loans, National Currency</t>
  </si>
  <si>
    <t>Gross Central Government Debt Position, By maturity and type of instrument, Long-term, by original maturity,With payment due in more than one year, National Currency</t>
  </si>
  <si>
    <t>Gross Central Government Debt Position, By maturity and type of instrument, Long-term, by original maturity,With payment due in more than one year: Debt securities, National Currency</t>
  </si>
  <si>
    <t>Gross Central Government Debt Position, By maturity and type of instrument, Long-term, by original maturity,With payment due in more than one year: Loans, National Currency</t>
  </si>
  <si>
    <t>Gross Central Government Debt Position, By maturity and type of instrument, Total gross debt, National Currency</t>
  </si>
  <si>
    <t>Gross Central Government Debt Position, By maturity and type of instrument, Total gross debt, Debt securities, National Currency</t>
  </si>
  <si>
    <t>Gross Central Government Debt Position, By maturity and type of instrument, Total gross debt, Loans, National Currency</t>
  </si>
  <si>
    <t>Gross Central Government Debt Position, By currency of denomination, National Currency</t>
  </si>
  <si>
    <t>Gross Central Government Debt Position, By currency of denomination: Domestic currency , National Currency</t>
  </si>
  <si>
    <t>Gross Central Government Debt Position, By currency of denomination: Foreign currency, National Currency</t>
  </si>
  <si>
    <t>Gross Central Government Debt Position, By residence of the creditor, National Currency</t>
  </si>
  <si>
    <t>Gross Central Government Debt Position, By residence of the creditor: Domestic creditors , National Currency</t>
  </si>
  <si>
    <t>Gross Central Government Debt Position, By residence of the creditor: External creditors, National Currency</t>
  </si>
  <si>
    <t>DATA_DOMAIN</t>
  </si>
  <si>
    <t>CGD</t>
  </si>
  <si>
    <t>Dataset</t>
  </si>
  <si>
    <t>REF_AREA</t>
  </si>
  <si>
    <t>Country</t>
  </si>
  <si>
    <t>COUNTERPART_AREA</t>
  </si>
  <si>
    <t>_Z</t>
  </si>
  <si>
    <t xml:space="preserve">Counterpart area </t>
  </si>
  <si>
    <t>COMMENT</t>
  </si>
  <si>
    <t>Published</t>
  </si>
  <si>
    <t>Observation status</t>
  </si>
  <si>
    <t>Descriptor</t>
  </si>
  <si>
    <t>INDICATOR</t>
  </si>
  <si>
    <t>AL</t>
  </si>
  <si>
    <t>Country Code</t>
  </si>
  <si>
    <t>CGD_01</t>
  </si>
  <si>
    <t>CGD_02</t>
  </si>
  <si>
    <t>CGD_03</t>
  </si>
  <si>
    <t>CGD_04</t>
  </si>
  <si>
    <t>CGD_05</t>
  </si>
  <si>
    <t>CGD_06</t>
  </si>
  <si>
    <t>CGD_07</t>
  </si>
  <si>
    <t>CGD_08</t>
  </si>
  <si>
    <t>CGD_09</t>
  </si>
  <si>
    <t>CGD_10</t>
  </si>
  <si>
    <t>CGD_11</t>
  </si>
  <si>
    <t>CGD_12</t>
  </si>
  <si>
    <t>CGD_13</t>
  </si>
  <si>
    <t>CGD_14</t>
  </si>
  <si>
    <t>CGD_15</t>
  </si>
  <si>
    <t>CGD_16</t>
  </si>
  <si>
    <t>CGD_17</t>
  </si>
  <si>
    <t>CGD_18</t>
  </si>
  <si>
    <t>CGD_19</t>
  </si>
  <si>
    <t>CGD_20</t>
  </si>
  <si>
    <t>CGD_21</t>
  </si>
  <si>
    <t>CGD_22</t>
  </si>
  <si>
    <t>CGD_23</t>
  </si>
  <si>
    <t>CGD_24</t>
  </si>
  <si>
    <t>CGD_25</t>
  </si>
  <si>
    <t>CGD_26</t>
  </si>
  <si>
    <t>CGD_27</t>
  </si>
  <si>
    <t>CGD_28</t>
  </si>
  <si>
    <t>CGD_29</t>
  </si>
  <si>
    <t>CGD_30</t>
  </si>
  <si>
    <t>CGD_31</t>
  </si>
  <si>
    <t>CGD_32</t>
  </si>
  <si>
    <t>CGD_33</t>
  </si>
  <si>
    <t>CGD_34</t>
  </si>
  <si>
    <t>CGD_35</t>
  </si>
  <si>
    <t>CGD_36</t>
  </si>
  <si>
    <t>CGD_37</t>
  </si>
  <si>
    <t>CGD_38</t>
  </si>
  <si>
    <t>CGD_39</t>
  </si>
  <si>
    <t>CGD_40</t>
  </si>
  <si>
    <t>CGD_41</t>
  </si>
  <si>
    <t>CGD_42</t>
  </si>
  <si>
    <t>CGD_43</t>
  </si>
  <si>
    <t>CGD_44</t>
  </si>
  <si>
    <t>CGD_45</t>
  </si>
  <si>
    <t>CGD_46</t>
  </si>
  <si>
    <t>CGD_47</t>
  </si>
  <si>
    <t>CGD_48</t>
  </si>
  <si>
    <t>CGD_49</t>
  </si>
  <si>
    <t>CGD_50</t>
  </si>
  <si>
    <t>CGD_51</t>
  </si>
  <si>
    <t>CGD_52</t>
  </si>
  <si>
    <t>CGD_53</t>
  </si>
  <si>
    <t>CGD_54</t>
  </si>
  <si>
    <t>CGD_55</t>
  </si>
  <si>
    <t>CGD_56</t>
  </si>
  <si>
    <t>CGD_57</t>
  </si>
  <si>
    <t>CGD_58</t>
  </si>
  <si>
    <t>CGD_59</t>
  </si>
  <si>
    <t>CGD_60</t>
  </si>
  <si>
    <t>CGD_61</t>
  </si>
  <si>
    <t>CGD_62</t>
  </si>
  <si>
    <t>CGD_63</t>
  </si>
  <si>
    <t>CGD_64</t>
  </si>
  <si>
    <t>CGD_65</t>
  </si>
  <si>
    <t>CGD_66</t>
  </si>
  <si>
    <t>CGD_67</t>
  </si>
  <si>
    <t>CGD_68</t>
  </si>
  <si>
    <t>CGD_69</t>
  </si>
  <si>
    <t>CGD_70</t>
  </si>
  <si>
    <t>CGD_71</t>
  </si>
  <si>
    <t>CGD_72</t>
  </si>
  <si>
    <t>CGD_73</t>
  </si>
  <si>
    <t>CGD_74</t>
  </si>
  <si>
    <t>CGD_75</t>
  </si>
  <si>
    <t>CGD_76</t>
  </si>
  <si>
    <t>CGD_77</t>
  </si>
  <si>
    <t>CGD_78</t>
  </si>
  <si>
    <t>CGD_79</t>
  </si>
  <si>
    <t>CGD_80</t>
  </si>
  <si>
    <t>CGD_81</t>
  </si>
  <si>
    <t>CGD_82</t>
  </si>
  <si>
    <t>CGD_83</t>
  </si>
  <si>
    <t>CGD_84</t>
  </si>
  <si>
    <t>CGD_85</t>
  </si>
  <si>
    <t>CGD_86</t>
  </si>
  <si>
    <t>CGD_87</t>
  </si>
  <si>
    <t>CGD_88</t>
  </si>
  <si>
    <t>CGD_89</t>
  </si>
  <si>
    <t>CGD_90</t>
  </si>
  <si>
    <t>CGD_91</t>
  </si>
  <si>
    <t>CGD_92</t>
  </si>
  <si>
    <t>CGD_93</t>
  </si>
  <si>
    <t>CGD_94</t>
  </si>
  <si>
    <t>CGD_95</t>
  </si>
  <si>
    <t>CGD_96</t>
  </si>
  <si>
    <t>CGD_97</t>
  </si>
  <si>
    <t>CGD_98</t>
  </si>
  <si>
    <t>CGD_99</t>
  </si>
  <si>
    <t>CGD_100</t>
  </si>
  <si>
    <t>CGD_101</t>
  </si>
  <si>
    <t>CGD_102</t>
  </si>
  <si>
    <t>CGD_103</t>
  </si>
  <si>
    <t>CGD_104</t>
  </si>
  <si>
    <t>CGD_105</t>
  </si>
  <si>
    <t>CGD_106</t>
  </si>
  <si>
    <t>CGD_107</t>
  </si>
  <si>
    <t>CGD_108</t>
  </si>
  <si>
    <t>CGD_109</t>
  </si>
  <si>
    <t>CGD_110</t>
  </si>
  <si>
    <t>CGD_111</t>
  </si>
  <si>
    <t>CGD_112</t>
  </si>
  <si>
    <t>CGD_113</t>
  </si>
  <si>
    <t>CGD_114</t>
  </si>
  <si>
    <t>CGD_115</t>
  </si>
  <si>
    <t>CGD_116</t>
  </si>
  <si>
    <t>CGD_117</t>
  </si>
  <si>
    <t>CGD_118</t>
  </si>
  <si>
    <t>CGD_119</t>
  </si>
  <si>
    <t>CGD_120</t>
  </si>
  <si>
    <t>CGD_121</t>
  </si>
  <si>
    <t>CGD_122</t>
  </si>
  <si>
    <t>CGD_123</t>
  </si>
  <si>
    <t>CGD_124</t>
  </si>
  <si>
    <t>CGD_125</t>
  </si>
  <si>
    <t>CGD_126</t>
  </si>
  <si>
    <t>CGD_127</t>
  </si>
  <si>
    <t>CGD_128</t>
  </si>
  <si>
    <t>CGD_129</t>
  </si>
  <si>
    <t>CGD_130</t>
  </si>
  <si>
    <t>CGD_131</t>
  </si>
  <si>
    <t>CGD_132</t>
  </si>
  <si>
    <t>CGD_133</t>
  </si>
  <si>
    <t>CGD_134</t>
  </si>
  <si>
    <t>CGD_135</t>
  </si>
  <si>
    <t>CGD_136</t>
  </si>
  <si>
    <t>CGD_137</t>
  </si>
  <si>
    <t>CGD_138</t>
  </si>
  <si>
    <t>CGD_139</t>
  </si>
  <si>
    <t>CGD_140</t>
  </si>
  <si>
    <t>CGD_141</t>
  </si>
  <si>
    <t>CGD_142</t>
  </si>
  <si>
    <t>CGD_143</t>
  </si>
  <si>
    <t>CGD_144</t>
  </si>
  <si>
    <t>CGD_145</t>
  </si>
  <si>
    <t>CGD_146</t>
  </si>
  <si>
    <t>CGD_147</t>
  </si>
  <si>
    <t>CGD_148</t>
  </si>
  <si>
    <t>CGD_149</t>
  </si>
  <si>
    <t>CGD_150</t>
  </si>
  <si>
    <t>CGD_151</t>
  </si>
  <si>
    <t>CGD_152</t>
  </si>
  <si>
    <t>CGD_153</t>
  </si>
  <si>
    <t>CGD_154</t>
  </si>
  <si>
    <t>CGD_155</t>
  </si>
  <si>
    <t>CGD_156</t>
  </si>
  <si>
    <t>CGD_157</t>
  </si>
  <si>
    <t>CGD_158</t>
  </si>
  <si>
    <t>CGD_159</t>
  </si>
  <si>
    <t>CGD_160</t>
  </si>
  <si>
    <t>CGD_161</t>
  </si>
  <si>
    <t>CGD_162</t>
  </si>
  <si>
    <t>CGD_163</t>
  </si>
  <si>
    <t>CGD_164</t>
  </si>
  <si>
    <t>Domestic Debt Holders, Non Banking sector, End of Period, Percent</t>
  </si>
  <si>
    <t>Domestic Debt Holders, Non Banking sector, from which, Finan. Inst., End of Period, Percent</t>
  </si>
  <si>
    <t>Domestic Debt Holders, Non Banking sector, from which Non Finan. Inst., End of Period, Percent</t>
  </si>
  <si>
    <t>Domestic Debt Holders, Individuals, End of Period, Percent</t>
  </si>
  <si>
    <t>ALB_PDS_XDC</t>
  </si>
  <si>
    <t>ALB_PDSCGDS_XDC</t>
  </si>
  <si>
    <t>ALB_PDSCGDSDD_XDC</t>
  </si>
  <si>
    <t>ALB_PDSCGDSDDCGD_XDC</t>
  </si>
  <si>
    <t>ALB_PDSCGDSDDCGGD_XDC</t>
  </si>
  <si>
    <t>ALB_PDSCGDSFD_XDC</t>
  </si>
  <si>
    <t>ALB_PDSCGDSEDCGD_XDC</t>
  </si>
  <si>
    <t>ALB_PDSCGDSEDCGGD_XDC</t>
  </si>
  <si>
    <t>ALB_PDSCGDSCGD_XDC</t>
  </si>
  <si>
    <t>ALB_PDSCGDSCGGD_XDC</t>
  </si>
  <si>
    <t>ALB_PDSLGDS_XDC</t>
  </si>
  <si>
    <t>ALB_DSTDS_XDC</t>
  </si>
  <si>
    <t>ALB_DSTDST_XDC</t>
  </si>
  <si>
    <t>ALB_DSTDSDDI_XDC</t>
  </si>
  <si>
    <t>ALB_DSTDSEDI_XDC</t>
  </si>
  <si>
    <t>ALB_DSTDSS_XDC</t>
  </si>
  <si>
    <t>ALB_DDSIIPD_XDC</t>
  </si>
  <si>
    <t>ALB_DDSISI_XDC</t>
  </si>
  <si>
    <t>ALB_DDSISIMB_3M_XDC</t>
  </si>
  <si>
    <t>ALB_DDSISIMB_6M_XDC</t>
  </si>
  <si>
    <t>ALB_DDSISIMB_9M_XDC</t>
  </si>
  <si>
    <t>ALB_DDSISIMB_1Y_XDC</t>
  </si>
  <si>
    <t>ALB_DDSILI_XDC</t>
  </si>
  <si>
    <t>ALB_DDSILI_2Y_XDC</t>
  </si>
  <si>
    <t>ALB_DDSILI_3Y_XDC</t>
  </si>
  <si>
    <t>ALB_DDSILI_5Y_XDC</t>
  </si>
  <si>
    <t>ALB_DDSILI_7Y_XDC</t>
  </si>
  <si>
    <t>ALB_DDSILI_10Y_XDC</t>
  </si>
  <si>
    <t>ALB_DDSIPGD_XDC</t>
  </si>
  <si>
    <t>ALB_DDSIDG_XDC</t>
  </si>
  <si>
    <t>ALB_DDHBOA_EOP_PT</t>
  </si>
  <si>
    <t>ALB_DDHBS_EOP_PT</t>
  </si>
  <si>
    <t>ALB_DDHNBS_EOP_PT</t>
  </si>
  <si>
    <t>ALB_DDHNBSFI_EOP_PT</t>
  </si>
  <si>
    <t>ALB_DDHNBSNFI_EOP_PT</t>
  </si>
  <si>
    <t>ALB_DDHI_EOP_PT</t>
  </si>
  <si>
    <t>ALB_EDCD_EUR</t>
  </si>
  <si>
    <t>ALB_EDCDDOD_EUR</t>
  </si>
  <si>
    <t>ALB_EDCDD_EUR</t>
  </si>
  <si>
    <t>ALB_EDCDDS_EUR</t>
  </si>
  <si>
    <t>ALB_EDCDDSP_EUR</t>
  </si>
  <si>
    <t>ALB_EDCDDSI_EUR</t>
  </si>
  <si>
    <t>ALB_EDCDDSCUB_EUR</t>
  </si>
  <si>
    <t>ALB_EDAD_EUR</t>
  </si>
  <si>
    <t>ALB_EDADD_EUR</t>
  </si>
  <si>
    <t>ALB_EDADDS_EUR</t>
  </si>
  <si>
    <t>ALB_EDADDSP_EUR</t>
  </si>
  <si>
    <t>ALB_EDADDSI_EUR</t>
  </si>
  <si>
    <t>ALB_CGEDCD_EUR</t>
  </si>
  <si>
    <t>ALB_CGEDCDDOD_EUR</t>
  </si>
  <si>
    <t>ALB_CGEDCDD_EUR</t>
  </si>
  <si>
    <t>ALB_CGEDCDDS_EUR</t>
  </si>
  <si>
    <t>ALB_CGEDCDDSP_EUR</t>
  </si>
  <si>
    <t>ALB_CGEDCDDSI_EUR</t>
  </si>
  <si>
    <t>ALB_CGEDCDDSCUB_EUR</t>
  </si>
  <si>
    <t>ALB_CGEDAD_EUR</t>
  </si>
  <si>
    <t>ALB_CGEDADD_EUR</t>
  </si>
  <si>
    <t>ALB_CGEDADDS_EUR</t>
  </si>
  <si>
    <t>ALB_CGEDADDSP_EUR</t>
  </si>
  <si>
    <t>ALB_CGEDADDSI_EUR</t>
  </si>
  <si>
    <t>ALB_CGGDCD_EUR</t>
  </si>
  <si>
    <t>ALB_CGGDCDDOD_EUR</t>
  </si>
  <si>
    <t>ALB_CGGDCDD_EUR</t>
  </si>
  <si>
    <t>ALB_CGGDCDDS_EUR</t>
  </si>
  <si>
    <t>ALB_CGGDCDDSP_EUR</t>
  </si>
  <si>
    <t>ALB_CGGDCDDSI_EUR</t>
  </si>
  <si>
    <t>ALB_CGGDCDDSCUB_EUR</t>
  </si>
  <si>
    <t>ALB_CGGDAD_EUR</t>
  </si>
  <si>
    <t>ALB_CGGDADD_EUR</t>
  </si>
  <si>
    <t>ALB_CGGDADDS_EUR</t>
  </si>
  <si>
    <t>ALB_CGGDADDSP_EUR</t>
  </si>
  <si>
    <t>ALB_CGGDADDSI_EUR</t>
  </si>
  <si>
    <t>ALB_EDDCM_EUR</t>
  </si>
  <si>
    <t>ALB_EDDCM_CEB_EUR</t>
  </si>
  <si>
    <t>ALB_EDDCM_IBRD_EUR</t>
  </si>
  <si>
    <t>ALB_EDDCM_EC_EUR</t>
  </si>
  <si>
    <t>ALB_EDDCM_EBRD_EUR</t>
  </si>
  <si>
    <t>ALB_EDDCM_EIB_EUR</t>
  </si>
  <si>
    <t>ALB_EDDCM_IDA_EUR</t>
  </si>
  <si>
    <t>ALB_EDDCM_IDB_EUR</t>
  </si>
  <si>
    <t>ALB_EDDCM_IFAD_EUR</t>
  </si>
  <si>
    <t>ALB_EDDCM_OPEC_EUR</t>
  </si>
  <si>
    <t>ALB_EDDCM_IMF_EUR</t>
  </si>
  <si>
    <t>ALB_EDDCB_EUR</t>
  </si>
  <si>
    <t>ALB_EDDCB_AUSTRIA_EUR</t>
  </si>
  <si>
    <t>ALB_EDDCB_BULGARIA_EUR</t>
  </si>
  <si>
    <t>ALB_EDDCB_CZECHREP_EUR</t>
  </si>
  <si>
    <t>ALB_EDDCB_GREECE_EUR</t>
  </si>
  <si>
    <t>ALB_EDDCB_GERMANY_EUR</t>
  </si>
  <si>
    <t>ALB_EDDCB_HUNGARY_EUR</t>
  </si>
  <si>
    <t>ALB_EDDCB_ITALY_EUR</t>
  </si>
  <si>
    <t>ALB_EDDCB_JAPAN_EUR</t>
  </si>
  <si>
    <t>ALB_EDDCB_YUGOSLAVIA_EUR</t>
  </si>
  <si>
    <t>ALB_EDDCB_FYROM_EUR</t>
  </si>
  <si>
    <t>ALB_EDDCB_TURKEY_EUR</t>
  </si>
  <si>
    <t>ALB_EDDCB_KUWIAT_EUR</t>
  </si>
  <si>
    <t>ALB_EDDCB_CHINA_EUR</t>
  </si>
  <si>
    <t>ALB_EDDCB_SKOREA_EUR</t>
  </si>
  <si>
    <t>ALB_EDDCB_POLAND_EUR</t>
  </si>
  <si>
    <t>ALB_EDDCB_ROMANIA_EUR</t>
  </si>
  <si>
    <t>ALB_EDDCB_SPAIN_EUR</t>
  </si>
  <si>
    <t>ALB_EDDCB_SLOVAKIA_EUR</t>
  </si>
  <si>
    <t>ALB_EDDCB_SWEDEN_EUR</t>
  </si>
  <si>
    <t>ALB_EDDCB_NORWAY_EUR</t>
  </si>
  <si>
    <t>ALB_EDDCB_ABUDHABI_EUR</t>
  </si>
  <si>
    <t>ALB_EDDCB_SAUDI_EUR</t>
  </si>
  <si>
    <t>ALB_EDDCB_NETHERLANDS_EUR</t>
  </si>
  <si>
    <t>ALB_EDDCB_RUSSIA_EUR</t>
  </si>
  <si>
    <t>ALB_EDDCB_SERBIA_EUR</t>
  </si>
  <si>
    <t>ALB_EDDCB_SWITZERLAND_EUR</t>
  </si>
  <si>
    <t>ALB_EDDCB_MONTENEGRO_EUR</t>
  </si>
  <si>
    <t>ALB_EDDCB_CROATIA_EUR</t>
  </si>
  <si>
    <t>ALB_EDDCB_SLOVENIA_EUR</t>
  </si>
  <si>
    <t>ALB_EDDCB_BOSNIA_EUR</t>
  </si>
  <si>
    <t>ALB_EDDCPC_EUR</t>
  </si>
  <si>
    <t>ALB_EDDCPCPC_EUR</t>
  </si>
  <si>
    <t>ALB_EDDCPC_EUROBOND_EUR</t>
  </si>
  <si>
    <t>ALB_EDDCPARISC_EUR</t>
  </si>
  <si>
    <t>ALB_EDDCPARISC_AUSTRIA_EUR</t>
  </si>
  <si>
    <t>ALB_EDDCPARISC_UK_EUR</t>
  </si>
  <si>
    <t>ALB_EDDCPARISC_DENMARK_EUR</t>
  </si>
  <si>
    <t>ALB_EDDCPARISC_FRANCE_EUR</t>
  </si>
  <si>
    <t>ALB_EDDCPARISC_GERMANY_EUR</t>
  </si>
  <si>
    <t>ALB_EDDCPARISC_NETHERLANDS_EUR</t>
  </si>
  <si>
    <t>ALB_EDDCPARISC_ITALY_EUR</t>
  </si>
  <si>
    <t>ALB_EDDCPARISC_JAPAN_EUR</t>
  </si>
  <si>
    <t>ALB_EDDCPARISC_RUSSIA_EUR</t>
  </si>
  <si>
    <t>ALB_EDDCTOTAL_EUR</t>
  </si>
  <si>
    <t>ALB_CGGDDDCM_EUR</t>
  </si>
  <si>
    <t>ALB_CGGDDDCM_EBRD_EUR</t>
  </si>
  <si>
    <t>ALB_CGGDDDCM_EIB_EUR</t>
  </si>
  <si>
    <t>ALB_CGGDDDCB_EUR</t>
  </si>
  <si>
    <t>ALB_CGGDDDCB_GERMANY_EUR</t>
  </si>
  <si>
    <t>ALB_CGGDDDCB_GREECE_EUR</t>
  </si>
  <si>
    <t>ALB_CGGDDDCB_ITALY_EUR</t>
  </si>
  <si>
    <t>ALB_CGGDDDCB_JAPAN_EUR</t>
  </si>
  <si>
    <t>ALB_CGGDDDCB_SKOREA_EUR</t>
  </si>
  <si>
    <t>ALB_CGGDDDCPC_EUR</t>
  </si>
  <si>
    <t>ALB_CGGDDDCPCPC_EUR</t>
  </si>
  <si>
    <t>ALB_CGGDDDCPCTOTAL_EUR</t>
  </si>
  <si>
    <t>ALB_GCGDMTI_XDC</t>
  </si>
  <si>
    <t>ALB_GCGDMTI_S_XDC</t>
  </si>
  <si>
    <t>ALB_GCGDMTI_S_DS_XDC</t>
  </si>
  <si>
    <t>ALB_GCGDMTI_S_L_XDC</t>
  </si>
  <si>
    <t>ALB_GCGDMTI_L_XDC</t>
  </si>
  <si>
    <t>ALB_GCGDMTI_L_1Y_XDC</t>
  </si>
  <si>
    <t>ALB_GCGDMTI_L_1Y_DS_XDC</t>
  </si>
  <si>
    <t>ALB_GCGDMTI_L_1Y_L_XDC</t>
  </si>
  <si>
    <t>ALB_GCGDMTI_L_O1Y_XDC</t>
  </si>
  <si>
    <t>ALB_GCGDMTI_L_O1Y_DS_XDC</t>
  </si>
  <si>
    <t>ALB_GCGDMTI_L_O1Y_L_XDC</t>
  </si>
  <si>
    <t>ALB_GCGDMTI_TOTAL_XDC</t>
  </si>
  <si>
    <t>ALB_GCGDMTI_TOTAL_DS_XDC</t>
  </si>
  <si>
    <t>ALB_GCGDMTI_TOTAL_L_XDC</t>
  </si>
  <si>
    <t>ALB_GCGDCD_XDC</t>
  </si>
  <si>
    <t>ALB_GCGDCDDC_XDC</t>
  </si>
  <si>
    <t>ALB_GCGDCDFC_XDC</t>
  </si>
  <si>
    <t>ALB_GCGDRC_XDC</t>
  </si>
  <si>
    <t>ALB_GCGDRCDC_XDC</t>
  </si>
  <si>
    <t>ALB_GCGDRCEC_XDC</t>
  </si>
  <si>
    <t>ALB_AM_EOP</t>
  </si>
  <si>
    <t>ALB_AY_EOP</t>
  </si>
  <si>
    <t>ALB_AMPBOA_EOP</t>
  </si>
  <si>
    <t>ALB_AYPBOA_EOP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</si>
  <si>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</si>
  <si>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</si>
  <si>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</si>
  <si>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</si>
  <si>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</si>
  <si>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</si>
  <si>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2015-Q1</t>
  </si>
  <si>
    <t>2015-Q2</t>
  </si>
  <si>
    <t>2015-Q3</t>
  </si>
  <si>
    <t>2015-Q4</t>
  </si>
  <si>
    <t>2014-Q1</t>
  </si>
  <si>
    <t>2014-Q2</t>
  </si>
  <si>
    <t>2014-Q3</t>
  </si>
  <si>
    <t>2014-Q4</t>
  </si>
  <si>
    <t>2013-Q1</t>
  </si>
  <si>
    <t>2013-Q2</t>
  </si>
  <si>
    <t>2013-Q3</t>
  </si>
  <si>
    <t>2013-Q4</t>
  </si>
  <si>
    <t>2012-Q1</t>
  </si>
  <si>
    <t>2012-Q2</t>
  </si>
  <si>
    <t>2012-Q3</t>
  </si>
  <si>
    <t>2012-Q4</t>
  </si>
  <si>
    <t>2011-Q1</t>
  </si>
  <si>
    <t>2011-Q2</t>
  </si>
  <si>
    <t>2011-Q3</t>
  </si>
  <si>
    <t>2011-Q4</t>
  </si>
  <si>
    <t>2010-Q1</t>
  </si>
  <si>
    <t>2010-Q2</t>
  </si>
  <si>
    <t>2010-Q3</t>
  </si>
  <si>
    <t>2010-Q4</t>
  </si>
  <si>
    <t>2017-Q1</t>
  </si>
  <si>
    <t>2017-Q2</t>
  </si>
  <si>
    <t>2017-Q3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</si>
  <si>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</si>
  <si>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</si>
  <si>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</si>
  <si>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</si>
  <si>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</si>
  <si>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</si>
  <si>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</si>
  <si>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</si>
  <si>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</si>
  <si>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</si>
  <si>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</si>
  <si>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</si>
  <si>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</si>
  <si>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</si>
  <si>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</si>
  <si>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</si>
  <si>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</si>
  <si>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</si>
  <si>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</si>
  <si>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</si>
  <si>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</si>
  <si>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</si>
  <si>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</si>
  <si>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</si>
  <si>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</si>
  <si>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</si>
  <si>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</si>
  <si>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</si>
  <si>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</si>
  <si>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</si>
  <si>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</si>
  <si>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</si>
  <si>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</si>
  <si>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</si>
  <si>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</si>
  <si>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</si>
  <si>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</si>
  <si>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</si>
  <si>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</si>
  <si>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</si>
  <si>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</si>
  <si>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</si>
  <si>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</si>
  <si>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</si>
  <si>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</si>
  <si>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</si>
  <si>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</si>
  <si>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</si>
  <si>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</si>
  <si>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</si>
  <si>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</si>
  <si>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</si>
  <si>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</si>
  <si>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</si>
  <si>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</si>
  <si>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</si>
  <si>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</si>
  <si>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</si>
  <si>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</si>
  <si>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</si>
  <si>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</si>
  <si>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</si>
  <si>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</si>
  <si>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</si>
  <si>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</si>
  <si>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</si>
  <si>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</si>
  <si>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</si>
  <si>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</si>
  <si>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</si>
  <si>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</si>
  <si>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</si>
  <si>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</si>
  <si>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</si>
  <si>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</si>
  <si>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</si>
  <si>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</si>
  <si>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</si>
  <si>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</si>
  <si>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</si>
  <si>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</si>
  <si>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</si>
  <si>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</si>
  <si>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</si>
  <si>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</si>
  <si>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</si>
  <si>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</si>
  <si>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</si>
  <si>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</si>
  <si>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</si>
  <si>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</si>
  <si>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</si>
  <si>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</si>
  <si>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</si>
  <si>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</si>
  <si>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</si>
  <si>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2017-Q4</t>
  </si>
  <si>
    <t>2018-Q1</t>
  </si>
  <si>
    <t>2018-Q2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</si>
  <si>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</si>
  <si>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</si>
  <si>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</si>
  <si>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</si>
  <si>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</si>
  <si>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</si>
  <si>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</si>
  <si>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</si>
  <si>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</si>
  <si>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</si>
  <si>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2018-Q3</t>
  </si>
  <si>
    <t>2018-11</t>
  </si>
  <si>
    <t>2018-Q4</t>
  </si>
  <si>
    <t>2018-12</t>
  </si>
  <si>
    <t>2019-01</t>
  </si>
  <si>
    <t>2019-02</t>
  </si>
  <si>
    <t>2019-03</t>
  </si>
  <si>
    <t>2019-Q1</t>
  </si>
  <si>
    <t>2019-04</t>
  </si>
  <si>
    <t>2019-05</t>
  </si>
  <si>
    <t>2019-Q2</t>
  </si>
  <si>
    <t>2019-06</t>
  </si>
  <si>
    <t>2019-07</t>
  </si>
  <si>
    <t>2019-08</t>
  </si>
  <si>
    <t>2019-09</t>
  </si>
  <si>
    <t>2019-Q3</t>
  </si>
  <si>
    <t>2019-10</t>
  </si>
  <si>
    <t>Average Yield without BOA, End of Period</t>
  </si>
  <si>
    <t>Average Maturity without BOA, End of Period</t>
  </si>
  <si>
    <t>2019-11</t>
  </si>
  <si>
    <t>2019-12</t>
  </si>
  <si>
    <t>2019-Q4</t>
  </si>
  <si>
    <t>2020-Q1</t>
  </si>
  <si>
    <t>2020-01</t>
  </si>
  <si>
    <t>2020-02</t>
  </si>
  <si>
    <t>2020-03</t>
  </si>
  <si>
    <t>2020-04</t>
  </si>
  <si>
    <t>2020-05</t>
  </si>
  <si>
    <t>2020-06</t>
  </si>
  <si>
    <t>2020-Q2</t>
  </si>
  <si>
    <t>2020-07</t>
  </si>
  <si>
    <t>2020-08</t>
  </si>
  <si>
    <t>2020-09</t>
  </si>
  <si>
    <t>2020-Q3</t>
  </si>
  <si>
    <t>2020-10</t>
  </si>
  <si>
    <t>2020-11</t>
  </si>
  <si>
    <t>2020-12</t>
  </si>
  <si>
    <t>2020-Q4</t>
  </si>
  <si>
    <t>2021-01</t>
  </si>
  <si>
    <t>2021-02</t>
  </si>
  <si>
    <t>2021-03</t>
  </si>
  <si>
    <t>2021-Q1</t>
  </si>
  <si>
    <t>2021-Q2</t>
  </si>
  <si>
    <t>2021-04</t>
  </si>
  <si>
    <t>2021-05</t>
  </si>
  <si>
    <t>2021-06</t>
  </si>
  <si>
    <t>2021-07</t>
  </si>
  <si>
    <t>2021-08</t>
  </si>
  <si>
    <t>2021-09</t>
  </si>
  <si>
    <t>2021-Q3</t>
  </si>
  <si>
    <t>2021-Q4</t>
  </si>
  <si>
    <t>2021-10</t>
  </si>
  <si>
    <t>2021-11</t>
  </si>
  <si>
    <t>2021-12</t>
  </si>
  <si>
    <t>2022-Q1</t>
  </si>
  <si>
    <t>2022-01</t>
  </si>
  <si>
    <t>2022-02</t>
  </si>
  <si>
    <t>2022-03</t>
  </si>
  <si>
    <t>2022-04</t>
  </si>
  <si>
    <t>2022-05</t>
  </si>
  <si>
    <t>2022-06</t>
  </si>
  <si>
    <t>2022-Q2</t>
  </si>
  <si>
    <t>2022-Q3</t>
  </si>
  <si>
    <t>2022-07</t>
  </si>
  <si>
    <t>2022-08</t>
  </si>
  <si>
    <t>2022-09</t>
  </si>
  <si>
    <t>2022-10</t>
  </si>
  <si>
    <t>2022-11</t>
  </si>
  <si>
    <t>2022-12</t>
  </si>
  <si>
    <t>2022-Q4</t>
  </si>
  <si>
    <t>ALB_EDDCB_FRANCE_EUR</t>
  </si>
  <si>
    <t>CGD_165</t>
  </si>
  <si>
    <t>External Debt of Albania, Drawings by years and by Creditors, Bilateral, FRANCE, Euros</t>
  </si>
  <si>
    <t>Domestic Debt Stock by Instruments, II. Long term Instruments,  15 Year Note, National Currency</t>
  </si>
  <si>
    <t>Domestic Debt Stock by Instruments, II. Long term Instruments, 10 Year Note,National Currency</t>
  </si>
  <si>
    <t>ALB_DDSILI_15Y_XDC</t>
  </si>
  <si>
    <t>CGD_166</t>
  </si>
  <si>
    <t>2023-Q1</t>
  </si>
  <si>
    <t>2023-01</t>
  </si>
  <si>
    <t>2023-02</t>
  </si>
  <si>
    <t>2023-03</t>
  </si>
  <si>
    <t>2023-04</t>
  </si>
  <si>
    <t>2023-05</t>
  </si>
  <si>
    <t>2023-06</t>
  </si>
  <si>
    <t>2023-Q2</t>
  </si>
  <si>
    <t>2023-Q3</t>
  </si>
  <si>
    <t>2023-07</t>
  </si>
  <si>
    <t>2023-08</t>
  </si>
  <si>
    <t>2023-09</t>
  </si>
  <si>
    <t>2023-Q4</t>
  </si>
  <si>
    <t>2023-10</t>
  </si>
  <si>
    <t>2023-11</t>
  </si>
  <si>
    <t>2023-12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</si>
</sst>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3" formatCode="_-* #,##0.00_L_e_k_-;\-* #,##0.00_L_e_k_-;_-* &quot;-&quot;??_L_e_k_-;_-@_-"/>
    <numFmt numFmtId="164" formatCode="_(* #,##0.00_);_(* \(#,##0.00\);_(* &quot;-&quot;??_);_(@_)"/>
    <numFmt numFmtId="165" formatCode="_(* #,##0_);_(* \(#,##0\);_(* &quot;-&quot;??_);_(@_)"/>
    <numFmt numFmtId="166" formatCode="#,##0.00_ ;\-#,##0.00\ "/>
    <numFmt numFmtId="167" formatCode="0.000"/>
    <numFmt numFmtId="168" formatCode="#,##0.000"/>
    <numFmt numFmtId="169" formatCode="yyyy/mm"/>
    <numFmt numFmtId="170" formatCode="_-* #,##0.00_-;\-* #,##0.00_-;_-* &quot;-&quot;??_-;_-@_-"/>
    <numFmt numFmtId="171" formatCode="_(* #,##0.0_);_(* \(#,##0.0\);_(* &quot;-&quot;??_);_(@_)"/>
    <numFmt numFmtId="172" formatCode="_-* #,##0.0_L_e_k_-;\-* #,##0.0_L_e_k_-;_-* &quot;-&quot;??_L_e_k_-;_-@_-"/>
    <numFmt numFmtId="173" formatCode="_-* #,##0_L_e_k_-;\-* #,##0_L_e_k_-;_-* &quot;-&quot;??_L_e_k_-;_-@_-"/>
    <numFmt numFmtId="174" formatCode="_-* #,##0.000_L_e_k_-;\-* #,##0.000_L_e_k_-;_-* &quot;-&quot;??_L_e_k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0"/>
      <color indexed="10"/>
      <name val="Times New Roman"/>
      <family val="1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  <charset val="238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 tint="4.9989318521683403E-2"/>
      <name val="Calibri"/>
      <family val="2"/>
      <scheme val="minor"/>
    </font>
    <font>
      <sz val="10.5"/>
      <name val="Times New Roman"/>
      <family val="1"/>
    </font>
    <font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4">
    <xf numFmtId="0" fontId="0" fillId="0" borderId="0"/>
    <xf numFmtId="0" fontId="4" fillId="0" borderId="0"/>
    <xf numFmtId="43" fontId="4" fillId="0" borderId="0" applyFont="0" applyFill="0" applyBorder="0" applyAlignment="0" applyProtection="0"/>
    <xf numFmtId="0" fontId="17" fillId="0" borderId="0"/>
    <xf numFmtId="0" fontId="17" fillId="0" borderId="0"/>
    <xf numFmtId="9" fontId="4" fillId="0" borderId="0" applyFont="0" applyFill="0" applyBorder="0" applyAlignment="0" applyProtection="0"/>
    <xf numFmtId="0" fontId="19" fillId="0" borderId="0"/>
    <xf numFmtId="0" fontId="17" fillId="0" borderId="0"/>
    <xf numFmtId="170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4" fillId="0" borderId="0"/>
    <xf numFmtId="170" fontId="23" fillId="0" borderId="0" applyFont="0" applyFill="0" applyBorder="0" applyAlignment="0" applyProtection="0"/>
  </cellStyleXfs>
  <cellXfs count="159">
    <xf numFmtId="0" fontId="0" fillId="0" borderId="0" xfId="0"/>
    <xf numFmtId="0" fontId="0" fillId="2" borderId="0" xfId="0" applyFill="1"/>
    <xf numFmtId="0" fontId="0" fillId="2" borderId="1" xfId="0" applyFill="1" applyBorder="1" applyAlignment="1">
      <alignment horizontal="left"/>
    </xf>
    <xf numFmtId="0" fontId="6" fillId="3" borderId="2" xfId="0" applyFont="1" applyFill="1" applyBorder="1" applyAlignment="1">
      <alignment horizontal="left"/>
    </xf>
    <xf numFmtId="0" fontId="0" fillId="4" borderId="0" xfId="0" applyFill="1" applyBorder="1"/>
    <xf numFmtId="0" fontId="0" fillId="4" borderId="3" xfId="0" applyFill="1" applyBorder="1"/>
    <xf numFmtId="0" fontId="5" fillId="2" borderId="0" xfId="0" applyFont="1" applyFill="1"/>
    <xf numFmtId="0" fontId="7" fillId="4" borderId="0" xfId="0" applyFont="1" applyFill="1" applyBorder="1"/>
    <xf numFmtId="0" fontId="6" fillId="3" borderId="6" xfId="0" applyFont="1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0" fillId="4" borderId="7" xfId="0" applyFill="1" applyBorder="1"/>
    <xf numFmtId="0" fontId="6" fillId="4" borderId="5" xfId="0" applyFont="1" applyFill="1" applyBorder="1"/>
    <xf numFmtId="0" fontId="0" fillId="0" borderId="0" xfId="0" applyBorder="1" applyAlignment="1">
      <alignment horizontal="right"/>
    </xf>
    <xf numFmtId="0" fontId="6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Fill="1" applyBorder="1"/>
    <xf numFmtId="0" fontId="0" fillId="2" borderId="0" xfId="0" applyFill="1" applyBorder="1"/>
    <xf numFmtId="0" fontId="0" fillId="2" borderId="2" xfId="0" applyFill="1" applyBorder="1"/>
    <xf numFmtId="0" fontId="0" fillId="0" borderId="0" xfId="0" applyBorder="1"/>
    <xf numFmtId="0" fontId="0" fillId="0" borderId="0" xfId="0" applyBorder="1" applyAlignment="1">
      <alignment horizontal="left" vertical="top"/>
    </xf>
    <xf numFmtId="0" fontId="0" fillId="0" borderId="1" xfId="0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right"/>
    </xf>
    <xf numFmtId="0" fontId="0" fillId="0" borderId="1" xfId="0" applyFill="1" applyBorder="1"/>
    <xf numFmtId="0" fontId="0" fillId="2" borderId="0" xfId="0" applyFont="1" applyFill="1"/>
    <xf numFmtId="0" fontId="8" fillId="4" borderId="5" xfId="0" applyFont="1" applyFill="1" applyBorder="1"/>
    <xf numFmtId="3" fontId="0" fillId="0" borderId="0" xfId="0" applyNumberFormat="1" applyFont="1" applyBorder="1"/>
    <xf numFmtId="0" fontId="0" fillId="0" borderId="0" xfId="0" applyFont="1" applyBorder="1"/>
    <xf numFmtId="4" fontId="0" fillId="0" borderId="0" xfId="0" applyNumberFormat="1" applyFont="1" applyBorder="1"/>
    <xf numFmtId="0" fontId="0" fillId="0" borderId="1" xfId="0" applyFont="1" applyBorder="1"/>
    <xf numFmtId="0" fontId="0" fillId="0" borderId="0" xfId="0" applyFont="1"/>
    <xf numFmtId="0" fontId="6" fillId="4" borderId="5" xfId="0" applyFont="1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0" borderId="0" xfId="0" applyFill="1"/>
    <xf numFmtId="0" fontId="6" fillId="4" borderId="5" xfId="0" applyFont="1" applyFill="1" applyBorder="1" applyAlignment="1">
      <alignment horizontal="center"/>
    </xf>
    <xf numFmtId="167" fontId="9" fillId="0" borderId="0" xfId="0" applyNumberFormat="1" applyFont="1" applyBorder="1" applyAlignment="1">
      <alignment horizontal="center"/>
    </xf>
    <xf numFmtId="167" fontId="10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9" fillId="0" borderId="0" xfId="0" applyFont="1" applyBorder="1" applyAlignment="1">
      <alignment horizontal="center"/>
    </xf>
    <xf numFmtId="168" fontId="9" fillId="0" borderId="0" xfId="0" applyNumberFormat="1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167" fontId="9" fillId="0" borderId="0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167" fontId="12" fillId="0" borderId="0" xfId="0" applyNumberFormat="1" applyFont="1" applyBorder="1" applyAlignment="1">
      <alignment horizontal="right"/>
    </xf>
    <xf numFmtId="167" fontId="12" fillId="0" borderId="0" xfId="0" applyNumberFormat="1" applyFont="1" applyFill="1" applyBorder="1" applyAlignment="1">
      <alignment horizontal="right"/>
    </xf>
    <xf numFmtId="168" fontId="9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167" fontId="11" fillId="0" borderId="0" xfId="0" applyNumberFormat="1" applyFont="1" applyFill="1" applyBorder="1" applyAlignment="1">
      <alignment horizontal="center"/>
    </xf>
    <xf numFmtId="168" fontId="11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167" fontId="12" fillId="0" borderId="0" xfId="0" applyNumberFormat="1" applyFont="1" applyFill="1" applyBorder="1" applyAlignment="1">
      <alignment horizontal="center"/>
    </xf>
    <xf numFmtId="167" fontId="13" fillId="0" borderId="0" xfId="0" applyNumberFormat="1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168" fontId="13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167" fontId="11" fillId="0" borderId="0" xfId="0" applyNumberFormat="1" applyFont="1" applyBorder="1" applyAlignment="1">
      <alignment horizontal="center"/>
    </xf>
    <xf numFmtId="168" fontId="11" fillId="0" borderId="0" xfId="0" applyNumberFormat="1" applyFont="1" applyBorder="1" applyAlignment="1">
      <alignment horizontal="center"/>
    </xf>
    <xf numFmtId="0" fontId="15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right"/>
    </xf>
    <xf numFmtId="0" fontId="0" fillId="0" borderId="2" xfId="0" applyFont="1" applyBorder="1"/>
    <xf numFmtId="0" fontId="0" fillId="0" borderId="0" xfId="0" applyFont="1" applyFill="1"/>
    <xf numFmtId="3" fontId="0" fillId="0" borderId="0" xfId="0" applyNumberFormat="1" applyFont="1" applyFill="1" applyBorder="1"/>
    <xf numFmtId="0" fontId="0" fillId="0" borderId="2" xfId="0" applyFont="1" applyFill="1" applyBorder="1"/>
    <xf numFmtId="164" fontId="0" fillId="0" borderId="0" xfId="0" applyNumberFormat="1" applyFont="1" applyBorder="1"/>
    <xf numFmtId="4" fontId="0" fillId="0" borderId="0" xfId="0" applyNumberFormat="1" applyFont="1" applyFill="1" applyBorder="1"/>
    <xf numFmtId="164" fontId="0" fillId="0" borderId="0" xfId="0" applyNumberFormat="1" applyFont="1" applyBorder="1" applyAlignment="1">
      <alignment horizontal="right"/>
    </xf>
    <xf numFmtId="4" fontId="0" fillId="0" borderId="0" xfId="0" applyNumberFormat="1" applyFont="1" applyBorder="1" applyAlignment="1">
      <alignment horizontal="right"/>
    </xf>
    <xf numFmtId="0" fontId="0" fillId="0" borderId="0" xfId="0" applyFont="1" applyBorder="1" applyAlignment="1">
      <alignment horizontal="left" indent="2"/>
    </xf>
    <xf numFmtId="0" fontId="0" fillId="0" borderId="0" xfId="0" applyFont="1" applyBorder="1" applyAlignment="1">
      <alignment horizontal="left" indent="1"/>
    </xf>
    <xf numFmtId="2" fontId="0" fillId="0" borderId="0" xfId="0" applyNumberFormat="1" applyFont="1" applyBorder="1"/>
    <xf numFmtId="164" fontId="0" fillId="0" borderId="0" xfId="0" applyNumberFormat="1" applyFont="1" applyFill="1" applyBorder="1"/>
    <xf numFmtId="0" fontId="14" fillId="0" borderId="0" xfId="0" applyFont="1" applyFill="1" applyBorder="1" applyAlignment="1">
      <alignment horizontal="left"/>
    </xf>
    <xf numFmtId="3" fontId="14" fillId="0" borderId="0" xfId="0" applyNumberFormat="1" applyFont="1" applyFill="1" applyBorder="1"/>
    <xf numFmtId="0" fontId="0" fillId="5" borderId="0" xfId="0" applyFont="1" applyFill="1" applyBorder="1"/>
    <xf numFmtId="3" fontId="0" fillId="5" borderId="0" xfId="0" applyNumberFormat="1" applyFont="1" applyFill="1" applyBorder="1"/>
    <xf numFmtId="0" fontId="0" fillId="5" borderId="0" xfId="0" applyFont="1" applyFill="1"/>
    <xf numFmtId="0" fontId="0" fillId="5" borderId="0" xfId="0" applyFont="1" applyFill="1" applyBorder="1" applyAlignment="1">
      <alignment horizontal="left" indent="1"/>
    </xf>
    <xf numFmtId="0" fontId="0" fillId="5" borderId="0" xfId="0" applyFont="1" applyFill="1" applyBorder="1" applyAlignment="1">
      <alignment horizontal="left" indent="2"/>
    </xf>
    <xf numFmtId="0" fontId="0" fillId="5" borderId="0" xfId="0" applyFont="1" applyFill="1" applyBorder="1" applyAlignment="1">
      <alignment horizontal="left" indent="3"/>
    </xf>
    <xf numFmtId="165" fontId="0" fillId="5" borderId="0" xfId="0" applyNumberFormat="1" applyFont="1" applyFill="1" applyBorder="1"/>
    <xf numFmtId="3" fontId="7" fillId="0" borderId="0" xfId="0" applyNumberFormat="1" applyFont="1" applyFill="1" applyBorder="1"/>
    <xf numFmtId="165" fontId="7" fillId="0" borderId="0" xfId="0" applyNumberFormat="1" applyFont="1" applyFill="1" applyBorder="1"/>
    <xf numFmtId="0" fontId="7" fillId="0" borderId="0" xfId="0" applyFont="1" applyFill="1" applyBorder="1"/>
    <xf numFmtId="166" fontId="12" fillId="0" borderId="0" xfId="2" applyNumberFormat="1" applyFont="1" applyFill="1" applyBorder="1" applyAlignment="1">
      <alignment horizontal="right"/>
    </xf>
    <xf numFmtId="166" fontId="12" fillId="0" borderId="0" xfId="2" applyNumberFormat="1" applyFont="1" applyFill="1" applyBorder="1"/>
    <xf numFmtId="4" fontId="2" fillId="0" borderId="0" xfId="0" applyNumberFormat="1" applyFont="1" applyBorder="1"/>
    <xf numFmtId="4" fontId="12" fillId="0" borderId="0" xfId="2" applyNumberFormat="1" applyFont="1" applyFill="1" applyBorder="1"/>
    <xf numFmtId="4" fontId="12" fillId="0" borderId="0" xfId="0" applyNumberFormat="1" applyFont="1" applyFill="1" applyBorder="1"/>
    <xf numFmtId="4" fontId="16" fillId="0" borderId="0" xfId="0" quotePrefix="1" applyNumberFormat="1" applyFont="1" applyFill="1" applyBorder="1" applyAlignment="1">
      <alignment horizontal="right"/>
    </xf>
    <xf numFmtId="4" fontId="16" fillId="0" borderId="0" xfId="2" applyNumberFormat="1" applyFont="1" applyFill="1" applyBorder="1" applyAlignment="1">
      <alignment horizontal="right"/>
    </xf>
    <xf numFmtId="4" fontId="12" fillId="0" borderId="0" xfId="2" applyNumberFormat="1" applyFont="1" applyBorder="1"/>
    <xf numFmtId="0" fontId="12" fillId="0" borderId="1" xfId="0" applyFont="1" applyBorder="1" applyAlignment="1">
      <alignment horizontal="center"/>
    </xf>
    <xf numFmtId="168" fontId="12" fillId="0" borderId="1" xfId="0" applyNumberFormat="1" applyFont="1" applyBorder="1" applyAlignment="1">
      <alignment horizontal="center"/>
    </xf>
    <xf numFmtId="168" fontId="12" fillId="0" borderId="1" xfId="0" applyNumberFormat="1" applyFont="1" applyFill="1" applyBorder="1" applyAlignment="1">
      <alignment horizontal="center"/>
    </xf>
    <xf numFmtId="168" fontId="12" fillId="0" borderId="1" xfId="0" applyNumberFormat="1" applyFont="1" applyBorder="1" applyAlignment="1">
      <alignment horizontal="right"/>
    </xf>
    <xf numFmtId="0" fontId="12" fillId="0" borderId="1" xfId="0" applyFont="1" applyBorder="1" applyAlignment="1">
      <alignment horizontal="right"/>
    </xf>
    <xf numFmtId="167" fontId="12" fillId="0" borderId="1" xfId="0" applyNumberFormat="1" applyFont="1" applyBorder="1" applyAlignment="1">
      <alignment horizontal="right"/>
    </xf>
    <xf numFmtId="164" fontId="12" fillId="0" borderId="0" xfId="0" quotePrefix="1" applyNumberFormat="1" applyFont="1" applyFill="1" applyBorder="1" applyAlignment="1">
      <alignment horizontal="right"/>
    </xf>
    <xf numFmtId="164" fontId="12" fillId="0" borderId="0" xfId="2" applyNumberFormat="1" applyFont="1" applyFill="1" applyBorder="1" applyAlignment="1">
      <alignment horizontal="right"/>
    </xf>
    <xf numFmtId="164" fontId="12" fillId="0" borderId="0" xfId="2" applyNumberFormat="1" applyFont="1" applyBorder="1"/>
    <xf numFmtId="164" fontId="12" fillId="0" borderId="0" xfId="2" applyNumberFormat="1" applyFont="1" applyFill="1" applyBorder="1"/>
    <xf numFmtId="3" fontId="1" fillId="0" borderId="0" xfId="0" applyNumberFormat="1" applyFont="1" applyFill="1" applyBorder="1"/>
    <xf numFmtId="3" fontId="12" fillId="0" borderId="0" xfId="0" applyNumberFormat="1" applyFont="1" applyFill="1" applyBorder="1"/>
    <xf numFmtId="3" fontId="12" fillId="0" borderId="0" xfId="4" applyNumberFormat="1" applyFont="1" applyFill="1" applyBorder="1"/>
    <xf numFmtId="164" fontId="12" fillId="0" borderId="0" xfId="0" quotePrefix="1" applyNumberFormat="1" applyFont="1" applyFill="1" applyBorder="1" applyAlignment="1">
      <alignment horizontal="right" indent="4"/>
    </xf>
    <xf numFmtId="3" fontId="18" fillId="0" borderId="0" xfId="5" applyNumberFormat="1" applyFont="1" applyFill="1" applyBorder="1" applyAlignment="1"/>
    <xf numFmtId="3" fontId="18" fillId="0" borderId="0" xfId="0" applyNumberFormat="1" applyFont="1" applyBorder="1" applyAlignment="1"/>
    <xf numFmtId="164" fontId="12" fillId="0" borderId="0" xfId="0" applyNumberFormat="1" applyFont="1" applyFill="1" applyBorder="1"/>
    <xf numFmtId="3" fontId="18" fillId="0" borderId="0" xfId="4" applyNumberFormat="1" applyFont="1" applyBorder="1"/>
    <xf numFmtId="3" fontId="18" fillId="0" borderId="0" xfId="4" applyNumberFormat="1" applyFont="1" applyFill="1" applyBorder="1"/>
    <xf numFmtId="4" fontId="0" fillId="0" borderId="0" xfId="0" applyNumberFormat="1" applyFont="1" applyFill="1" applyBorder="1" applyAlignment="1">
      <alignment horizontal="right"/>
    </xf>
    <xf numFmtId="4" fontId="2" fillId="0" borderId="0" xfId="0" applyNumberFormat="1" applyFont="1" applyFill="1" applyBorder="1"/>
    <xf numFmtId="2" fontId="0" fillId="0" borderId="1" xfId="0" applyNumberFormat="1" applyBorder="1"/>
    <xf numFmtId="2" fontId="0" fillId="0" borderId="0" xfId="0" applyNumberFormat="1" applyFill="1" applyBorder="1"/>
    <xf numFmtId="2" fontId="0" fillId="0" borderId="1" xfId="0" applyNumberFormat="1" applyFill="1" applyBorder="1"/>
    <xf numFmtId="0" fontId="6" fillId="6" borderId="5" xfId="0" applyFont="1" applyFill="1" applyBorder="1"/>
    <xf numFmtId="17" fontId="6" fillId="6" borderId="5" xfId="0" applyNumberFormat="1" applyFont="1" applyFill="1" applyBorder="1"/>
    <xf numFmtId="167" fontId="0" fillId="0" borderId="1" xfId="0" applyNumberFormat="1" applyBorder="1"/>
    <xf numFmtId="1" fontId="0" fillId="0" borderId="0" xfId="0" applyNumberFormat="1" applyFill="1" applyBorder="1"/>
    <xf numFmtId="167" fontId="0" fillId="0" borderId="0" xfId="0" applyNumberFormat="1" applyBorder="1"/>
    <xf numFmtId="14" fontId="6" fillId="6" borderId="5" xfId="0" applyNumberFormat="1" applyFont="1" applyFill="1" applyBorder="1"/>
    <xf numFmtId="17" fontId="6" fillId="6" borderId="5" xfId="0" applyNumberFormat="1" applyFont="1" applyFill="1" applyBorder="1" applyAlignment="1">
      <alignment horizontal="center"/>
    </xf>
    <xf numFmtId="169" fontId="6" fillId="6" borderId="5" xfId="0" applyNumberFormat="1" applyFont="1" applyFill="1" applyBorder="1" applyAlignment="1">
      <alignment horizontal="center"/>
    </xf>
    <xf numFmtId="167" fontId="0" fillId="0" borderId="0" xfId="0" applyNumberFormat="1"/>
    <xf numFmtId="2" fontId="0" fillId="0" borderId="0" xfId="0" applyNumberFormat="1" applyBorder="1"/>
    <xf numFmtId="3" fontId="16" fillId="0" borderId="0" xfId="4" applyNumberFormat="1" applyFont="1" applyFill="1" applyBorder="1"/>
    <xf numFmtId="0" fontId="20" fillId="0" borderId="0" xfId="0" applyFont="1" applyFill="1" applyBorder="1"/>
    <xf numFmtId="0" fontId="20" fillId="0" borderId="0" xfId="0" applyFont="1" applyBorder="1"/>
    <xf numFmtId="0" fontId="7" fillId="0" borderId="0" xfId="0" applyFont="1" applyBorder="1"/>
    <xf numFmtId="0" fontId="7" fillId="0" borderId="0" xfId="0" applyFont="1" applyBorder="1" applyAlignment="1">
      <alignment horizontal="left" indent="1"/>
    </xf>
    <xf numFmtId="4" fontId="21" fillId="0" borderId="0" xfId="0" applyNumberFormat="1" applyFont="1" applyBorder="1"/>
    <xf numFmtId="171" fontId="0" fillId="0" borderId="0" xfId="0" applyNumberFormat="1" applyFont="1" applyBorder="1"/>
    <xf numFmtId="0" fontId="20" fillId="0" borderId="2" xfId="0" applyFont="1" applyBorder="1"/>
    <xf numFmtId="0" fontId="20" fillId="0" borderId="0" xfId="0" applyFont="1" applyBorder="1" applyAlignment="1">
      <alignment horizontal="left" indent="1"/>
    </xf>
    <xf numFmtId="164" fontId="20" fillId="0" borderId="0" xfId="0" applyNumberFormat="1" applyFont="1" applyBorder="1"/>
    <xf numFmtId="0" fontId="20" fillId="0" borderId="0" xfId="0" applyFont="1"/>
    <xf numFmtId="3" fontId="22" fillId="0" borderId="0" xfId="4" applyNumberFormat="1" applyFont="1"/>
    <xf numFmtId="0" fontId="0" fillId="0" borderId="6" xfId="0" applyFont="1" applyBorder="1"/>
    <xf numFmtId="0" fontId="18" fillId="0" borderId="0" xfId="0" applyFont="1"/>
    <xf numFmtId="0" fontId="18" fillId="0" borderId="0" xfId="0" applyFont="1" applyBorder="1"/>
    <xf numFmtId="43" fontId="0" fillId="2" borderId="0" xfId="2" applyFont="1" applyFill="1"/>
    <xf numFmtId="43" fontId="0" fillId="0" borderId="3" xfId="2" applyFont="1" applyBorder="1"/>
    <xf numFmtId="43" fontId="0" fillId="0" borderId="3" xfId="2" applyFont="1" applyFill="1" applyBorder="1"/>
    <xf numFmtId="43" fontId="20" fillId="0" borderId="3" xfId="2" applyFont="1" applyBorder="1"/>
    <xf numFmtId="43" fontId="0" fillId="5" borderId="3" xfId="2" applyFont="1" applyFill="1" applyBorder="1"/>
    <xf numFmtId="43" fontId="0" fillId="0" borderId="0" xfId="2" applyFont="1"/>
    <xf numFmtId="43" fontId="18" fillId="0" borderId="0" xfId="2" applyFont="1"/>
    <xf numFmtId="173" fontId="0" fillId="0" borderId="3" xfId="2" applyNumberFormat="1" applyFont="1" applyFill="1" applyBorder="1"/>
    <xf numFmtId="173" fontId="0" fillId="0" borderId="3" xfId="2" applyNumberFormat="1" applyFont="1" applyBorder="1"/>
    <xf numFmtId="174" fontId="0" fillId="0" borderId="3" xfId="2" applyNumberFormat="1" applyFont="1" applyBorder="1"/>
    <xf numFmtId="174" fontId="0" fillId="0" borderId="7" xfId="2" applyNumberFormat="1" applyFont="1" applyBorder="1"/>
    <xf numFmtId="172" fontId="0" fillId="0" borderId="0" xfId="2" applyNumberFormat="1" applyFont="1" applyBorder="1"/>
    <xf numFmtId="172" fontId="0" fillId="0" borderId="0" xfId="2" applyNumberFormat="1" applyFont="1" applyBorder="1" applyAlignment="1">
      <alignment horizontal="right"/>
    </xf>
    <xf numFmtId="172" fontId="0" fillId="0" borderId="0" xfId="2" applyNumberFormat="1" applyFont="1" applyFill="1" applyBorder="1"/>
  </cellXfs>
  <cellStyles count="14">
    <cellStyle name="Comma" xfId="2" builtinId="3"/>
    <cellStyle name="Comma 15" xfId="13"/>
    <cellStyle name="Comma 38 2" xfId="8"/>
    <cellStyle name="Comma 42" xfId="10"/>
    <cellStyle name="Normal" xfId="0" builtinId="0"/>
    <cellStyle name="Normal 10" xfId="3"/>
    <cellStyle name="Normal 11" xfId="9"/>
    <cellStyle name="Normal 15" xfId="12"/>
    <cellStyle name="Normal 2" xfId="7"/>
    <cellStyle name="Normal 4" xfId="1"/>
    <cellStyle name="Normal 5" xfId="6"/>
    <cellStyle name="Normal 5 2 2" xfId="11"/>
    <cellStyle name="Normal_B Publik BB ndare ne 3 m 2011" xfId="4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E192"/>
  <sheetViews>
    <sheetView tabSelected="1" workbookViewId="0">
      <pane xSplit="6" ySplit="9" topLeftCell="BW10" activePane="bottomRight" state="frozen"/>
      <selection pane="topRight" activeCell="G1" sqref="G1"/>
      <selection pane="bottomLeft" activeCell="A10" sqref="A10"/>
      <selection pane="bottomRight" activeCell="C165" sqref="C165"/>
    </sheetView>
  </sheetViews>
  <sheetFormatPr defaultRowHeight="15" x14ac:dyDescent="0.25"/>
  <cols>
    <col min="1" max="1" width="6.85546875" customWidth="1"/>
    <col min="2" max="2" width="21.42578125" customWidth="1"/>
    <col min="3" max="3" width="137" customWidth="1"/>
    <col min="4" max="4" width="28.42578125" customWidth="1"/>
    <col min="5" max="5" width="12.42578125" customWidth="1"/>
    <col min="6" max="6" width="6.42578125" customWidth="1"/>
    <col min="7" max="7" width="14.7109375" bestFit="1" customWidth="1"/>
    <col min="8" max="8" width="14.7109375" style="30" bestFit="1" customWidth="1"/>
    <col min="9" max="10" width="14.7109375" bestFit="1" customWidth="1"/>
    <col min="13" max="13" width="10.140625" bestFit="1" customWidth="1"/>
    <col min="14" max="17" width="12.5703125" customWidth="1"/>
    <col min="19" max="19" width="11.140625" bestFit="1" customWidth="1"/>
    <col min="23" max="24" width="9" bestFit="1" customWidth="1"/>
    <col min="27" max="28" width="9" bestFit="1" customWidth="1"/>
    <col min="29" max="30" width="9.140625" style="33"/>
    <col min="31" max="31" width="9" style="33" bestFit="1" customWidth="1"/>
    <col min="32" max="32" width="9" bestFit="1" customWidth="1"/>
    <col min="33" max="34" width="9.140625" style="33"/>
    <col min="35" max="35" width="9" style="33" bestFit="1" customWidth="1"/>
    <col min="36" max="36" width="9" bestFit="1" customWidth="1"/>
    <col min="37" max="38" width="9.140625" style="33"/>
    <col min="39" max="39" width="9" style="33" bestFit="1" customWidth="1"/>
    <col min="40" max="40" width="9" bestFit="1" customWidth="1"/>
    <col min="41" max="43" width="9.140625" style="33"/>
    <col min="45" max="47" width="9.140625" style="33"/>
    <col min="49" max="53" width="12.5703125" customWidth="1"/>
    <col min="54" max="59" width="12.5703125" style="33" customWidth="1"/>
    <col min="60" max="60" width="12.5703125" customWidth="1"/>
    <col min="61" max="61" width="14.140625" customWidth="1"/>
    <col min="62" max="76" width="12.5703125" customWidth="1"/>
    <col min="77" max="77" width="8.7109375" bestFit="1" customWidth="1"/>
    <col min="78" max="78" width="9" bestFit="1" customWidth="1"/>
    <col min="87" max="87" width="9.5703125" bestFit="1" customWidth="1"/>
    <col min="89" max="89" width="8.7109375" bestFit="1" customWidth="1"/>
    <col min="90" max="90" width="9" bestFit="1" customWidth="1"/>
    <col min="101" max="101" width="7.7109375" bestFit="1" customWidth="1"/>
    <col min="102" max="102" width="6.85546875" bestFit="1" customWidth="1"/>
    <col min="113" max="113" width="9.85546875" customWidth="1"/>
    <col min="125" max="125" width="6.5703125" customWidth="1"/>
    <col min="137" max="137" width="7.7109375" bestFit="1" customWidth="1"/>
    <col min="147" max="147" width="9.5703125" bestFit="1" customWidth="1"/>
    <col min="159" max="159" width="9.5703125" bestFit="1" customWidth="1"/>
    <col min="163" max="163" width="9.42578125" bestFit="1" customWidth="1"/>
    <col min="164" max="175" width="9.42578125" customWidth="1"/>
    <col min="184" max="185" width="11.85546875" customWidth="1"/>
    <col min="189" max="196" width="9.140625" style="18"/>
    <col min="197" max="197" width="13.140625" customWidth="1"/>
    <col min="199" max="199" width="12.5703125" customWidth="1"/>
    <col min="202" max="202" width="9.140625" style="18"/>
    <col min="220" max="220" width="9.140625" style="18"/>
    <col min="229" max="231" width="11" bestFit="1" customWidth="1"/>
    <col min="233" max="233" width="11" bestFit="1" customWidth="1"/>
    <col min="234" max="238" width="12" bestFit="1" customWidth="1"/>
    <col min="239" max="239" width="11" bestFit="1" customWidth="1"/>
    <col min="241" max="243" width="9.140625" style="18"/>
    <col min="244" max="244" width="12.85546875" style="150" customWidth="1"/>
  </cols>
  <sheetData>
    <row r="1" spans="2:244 16358:16359" s="1" customFormat="1" ht="5.25" customHeight="1" thickBot="1" x14ac:dyDescent="0.3">
      <c r="B1" s="2"/>
      <c r="C1" s="2"/>
      <c r="D1" s="2"/>
      <c r="E1" s="16"/>
      <c r="H1" s="24"/>
      <c r="AC1" s="33"/>
      <c r="AD1" s="33"/>
      <c r="AE1" s="33"/>
      <c r="AG1" s="33"/>
      <c r="AH1" s="33"/>
      <c r="AI1" s="33"/>
      <c r="AK1" s="33"/>
      <c r="AL1" s="33"/>
      <c r="AM1" s="33"/>
      <c r="AO1" s="33"/>
      <c r="AP1" s="33"/>
      <c r="AQ1" s="33"/>
      <c r="AS1" s="33"/>
      <c r="AT1" s="33"/>
      <c r="AU1" s="33"/>
      <c r="BB1" s="33"/>
      <c r="BC1" s="33"/>
      <c r="BD1" s="33"/>
      <c r="BE1" s="33"/>
      <c r="BF1" s="33"/>
      <c r="BG1" s="33"/>
      <c r="GG1" s="16"/>
      <c r="GH1" s="16"/>
      <c r="GI1" s="16"/>
      <c r="GJ1" s="16"/>
      <c r="GK1" s="16"/>
      <c r="GL1" s="16"/>
      <c r="GM1" s="16"/>
      <c r="GN1" s="16"/>
      <c r="GO1" s="16"/>
      <c r="GP1" s="16"/>
      <c r="GT1" s="16"/>
      <c r="HL1" s="16"/>
      <c r="IG1" s="16"/>
      <c r="IH1" s="16"/>
      <c r="II1" s="16"/>
      <c r="IJ1" s="145"/>
    </row>
    <row r="2" spans="2:244 16358:16359" s="1" customFormat="1" x14ac:dyDescent="0.25">
      <c r="B2" s="3" t="s">
        <v>517</v>
      </c>
      <c r="C2" s="4" t="s">
        <v>518</v>
      </c>
      <c r="D2" s="5" t="s">
        <v>519</v>
      </c>
      <c r="E2" s="17"/>
      <c r="H2" s="24"/>
      <c r="AC2" s="33"/>
      <c r="AD2" s="33"/>
      <c r="AE2" s="33"/>
      <c r="AG2" s="33"/>
      <c r="AH2" s="33"/>
      <c r="AI2" s="33"/>
      <c r="AK2" s="33"/>
      <c r="AL2" s="33"/>
      <c r="AM2" s="33"/>
      <c r="AO2" s="33"/>
      <c r="AP2" s="33"/>
      <c r="AQ2" s="33"/>
      <c r="AS2" s="33"/>
      <c r="AT2" s="33"/>
      <c r="AU2" s="33"/>
      <c r="BB2" s="33"/>
      <c r="BC2" s="33"/>
      <c r="BD2" s="33"/>
      <c r="BE2" s="33"/>
      <c r="BF2" s="33"/>
      <c r="BG2" s="33"/>
      <c r="GG2" s="16"/>
      <c r="GH2" s="16"/>
      <c r="GI2" s="16"/>
      <c r="GJ2" s="16"/>
      <c r="GK2" s="16"/>
      <c r="GL2" s="16"/>
      <c r="GM2" s="16"/>
      <c r="GN2" s="16"/>
      <c r="GO2" s="16"/>
      <c r="GP2" s="16"/>
      <c r="GT2" s="16"/>
      <c r="HL2" s="16"/>
      <c r="IG2" s="16"/>
      <c r="IH2" s="16"/>
      <c r="II2" s="16"/>
      <c r="IJ2" s="145"/>
      <c r="XED2" s="6"/>
      <c r="XEE2" s="6"/>
    </row>
    <row r="3" spans="2:244 16358:16359" s="1" customFormat="1" x14ac:dyDescent="0.25">
      <c r="B3" s="3" t="s">
        <v>520</v>
      </c>
      <c r="C3" s="4" t="s">
        <v>521</v>
      </c>
      <c r="D3" s="5" t="s">
        <v>522</v>
      </c>
      <c r="E3" s="17"/>
      <c r="H3" s="24"/>
      <c r="AC3" s="33"/>
      <c r="AD3" s="33"/>
      <c r="AE3" s="33"/>
      <c r="AG3" s="33"/>
      <c r="AH3" s="33"/>
      <c r="AI3" s="33"/>
      <c r="AK3" s="33"/>
      <c r="AL3" s="33"/>
      <c r="AM3" s="33"/>
      <c r="AO3" s="33"/>
      <c r="AP3" s="33"/>
      <c r="AQ3" s="33"/>
      <c r="AS3" s="33"/>
      <c r="AT3" s="33"/>
      <c r="AU3" s="33"/>
      <c r="BB3" s="33"/>
      <c r="BC3" s="33"/>
      <c r="BD3" s="33"/>
      <c r="BE3" s="33"/>
      <c r="BF3" s="33"/>
      <c r="BG3" s="33"/>
      <c r="GG3" s="16"/>
      <c r="GH3" s="16"/>
      <c r="GI3" s="16"/>
      <c r="GJ3" s="16"/>
      <c r="GK3" s="16"/>
      <c r="GL3" s="16"/>
      <c r="GM3" s="16"/>
      <c r="GN3" s="16"/>
      <c r="GT3" s="16"/>
      <c r="HL3" s="16"/>
      <c r="IG3" s="16"/>
      <c r="IH3" s="16"/>
      <c r="II3" s="16"/>
      <c r="IJ3" s="145"/>
      <c r="XED3" s="6"/>
      <c r="XEE3" s="6"/>
    </row>
    <row r="4" spans="2:244 16358:16359" s="1" customFormat="1" x14ac:dyDescent="0.25">
      <c r="B4" s="3" t="s">
        <v>170</v>
      </c>
      <c r="C4" s="4" t="s">
        <v>171</v>
      </c>
      <c r="D4" s="5" t="s">
        <v>172</v>
      </c>
      <c r="E4" s="17"/>
      <c r="H4" s="24"/>
      <c r="AC4" s="33"/>
      <c r="AD4" s="33"/>
      <c r="AE4" s="33"/>
      <c r="AG4" s="33"/>
      <c r="AH4" s="33"/>
      <c r="AI4" s="33"/>
      <c r="AK4" s="33"/>
      <c r="AL4" s="33"/>
      <c r="AM4" s="33"/>
      <c r="AO4" s="33"/>
      <c r="AP4" s="33"/>
      <c r="AQ4" s="33"/>
      <c r="AS4" s="33"/>
      <c r="AT4" s="33"/>
      <c r="AU4" s="33"/>
      <c r="BB4" s="33"/>
      <c r="BC4" s="33"/>
      <c r="BD4" s="33"/>
      <c r="BE4" s="33"/>
      <c r="BF4" s="33"/>
      <c r="BG4" s="33"/>
      <c r="GG4" s="16"/>
      <c r="GH4" s="16"/>
      <c r="GI4" s="16"/>
      <c r="GJ4" s="16"/>
      <c r="GK4" s="16"/>
      <c r="GL4" s="16"/>
      <c r="GM4" s="16"/>
      <c r="GN4" s="16"/>
      <c r="GT4" s="16"/>
      <c r="HL4" s="16"/>
      <c r="IG4" s="16"/>
      <c r="IH4" s="16"/>
      <c r="II4" s="16"/>
      <c r="IJ4" s="145"/>
      <c r="XED4" s="6" t="s">
        <v>12</v>
      </c>
      <c r="XEE4" s="6">
        <v>0</v>
      </c>
    </row>
    <row r="5" spans="2:244 16358:16359" s="1" customFormat="1" x14ac:dyDescent="0.25">
      <c r="B5" s="3" t="s">
        <v>173</v>
      </c>
      <c r="C5" s="7" t="s">
        <v>183</v>
      </c>
      <c r="D5" s="5" t="s">
        <v>174</v>
      </c>
      <c r="H5" s="24"/>
      <c r="AC5" s="33"/>
      <c r="AD5" s="33"/>
      <c r="AE5" s="33"/>
      <c r="AG5" s="33"/>
      <c r="AH5" s="33"/>
      <c r="AI5" s="33"/>
      <c r="AK5" s="33"/>
      <c r="AL5" s="33"/>
      <c r="AM5" s="33"/>
      <c r="AO5" s="33"/>
      <c r="AP5" s="33"/>
      <c r="AQ5" s="33"/>
      <c r="AS5" s="33"/>
      <c r="AT5" s="33"/>
      <c r="AU5" s="33"/>
      <c r="BB5" s="33"/>
      <c r="BC5" s="33"/>
      <c r="BD5" s="33"/>
      <c r="BE5" s="33"/>
      <c r="BF5" s="33"/>
      <c r="BG5" s="33"/>
      <c r="GG5" s="16"/>
      <c r="GH5" s="16"/>
      <c r="GI5" s="16"/>
      <c r="GJ5" s="16"/>
      <c r="GK5" s="16"/>
      <c r="GL5" s="16"/>
      <c r="GM5" s="16"/>
      <c r="GN5" s="16"/>
      <c r="GT5" s="16"/>
      <c r="HL5" s="16"/>
      <c r="IG5" s="16"/>
      <c r="IH5" s="16"/>
      <c r="II5" s="16"/>
      <c r="IJ5" s="145"/>
      <c r="XED5" s="6" t="s">
        <v>11</v>
      </c>
      <c r="XEE5" s="6">
        <v>3</v>
      </c>
    </row>
    <row r="6" spans="2:244 16358:16359" s="1" customFormat="1" x14ac:dyDescent="0.25">
      <c r="B6" s="3" t="s">
        <v>175</v>
      </c>
      <c r="C6" s="4" t="s">
        <v>176</v>
      </c>
      <c r="D6" s="5" t="s">
        <v>177</v>
      </c>
      <c r="H6" s="24"/>
      <c r="AC6" s="33"/>
      <c r="AD6" s="33"/>
      <c r="AE6" s="33"/>
      <c r="AG6" s="33"/>
      <c r="AH6" s="33"/>
      <c r="AI6" s="33"/>
      <c r="AK6" s="33"/>
      <c r="AL6" s="33"/>
      <c r="AM6" s="33"/>
      <c r="AO6" s="33"/>
      <c r="AP6" s="33"/>
      <c r="AQ6" s="33"/>
      <c r="AS6" s="33"/>
      <c r="AT6" s="33"/>
      <c r="AU6" s="33"/>
      <c r="BB6" s="33"/>
      <c r="BC6" s="33"/>
      <c r="BD6" s="33"/>
      <c r="BE6" s="33"/>
      <c r="BF6" s="33"/>
      <c r="BG6" s="33"/>
      <c r="GG6" s="16"/>
      <c r="GH6" s="16"/>
      <c r="GI6" s="16"/>
      <c r="GJ6" s="16"/>
      <c r="GK6" s="16"/>
      <c r="GL6" s="16"/>
      <c r="GM6" s="16"/>
      <c r="GN6" s="16"/>
      <c r="GT6" s="16"/>
      <c r="HL6" s="16"/>
      <c r="IG6" s="16"/>
      <c r="IH6" s="16"/>
      <c r="II6" s="16"/>
      <c r="IJ6" s="145"/>
      <c r="XED6" s="6" t="s">
        <v>10</v>
      </c>
      <c r="XEE6" s="6">
        <v>6</v>
      </c>
    </row>
    <row r="7" spans="2:244 16358:16359" s="1" customFormat="1" ht="15.75" thickBot="1" x14ac:dyDescent="0.3">
      <c r="B7" s="8" t="s">
        <v>178</v>
      </c>
      <c r="C7" s="9" t="s">
        <v>179</v>
      </c>
      <c r="D7" s="10" t="s">
        <v>180</v>
      </c>
      <c r="H7" s="24"/>
      <c r="AC7" s="33"/>
      <c r="AD7" s="33"/>
      <c r="AE7" s="33"/>
      <c r="AG7" s="33"/>
      <c r="AH7" s="33"/>
      <c r="AI7" s="33"/>
      <c r="AK7" s="33"/>
      <c r="AL7" s="33"/>
      <c r="AM7" s="33"/>
      <c r="AO7" s="33"/>
      <c r="AP7" s="33"/>
      <c r="AQ7" s="33"/>
      <c r="AS7" s="33"/>
      <c r="AT7" s="33"/>
      <c r="AU7" s="33"/>
      <c r="BB7" s="33"/>
      <c r="BC7" s="33"/>
      <c r="BD7" s="33"/>
      <c r="BE7" s="33"/>
      <c r="BF7" s="33"/>
      <c r="BG7" s="33"/>
      <c r="GG7" s="16"/>
      <c r="GH7" s="16"/>
      <c r="GI7" s="16"/>
      <c r="GJ7" s="16"/>
      <c r="GK7" s="16"/>
      <c r="GL7" s="16"/>
      <c r="GM7" s="16"/>
      <c r="GN7" s="16"/>
      <c r="GT7" s="16"/>
      <c r="HL7" s="16"/>
      <c r="IG7" s="16"/>
      <c r="IH7" s="16"/>
      <c r="II7" s="16"/>
      <c r="IJ7" s="145"/>
    </row>
    <row r="8" spans="2:244 16358:16359" s="1" customFormat="1" ht="15.75" thickBot="1" x14ac:dyDescent="0.3">
      <c r="B8" s="13"/>
      <c r="C8" s="14"/>
      <c r="D8" s="76"/>
      <c r="E8" s="77"/>
      <c r="H8" s="24"/>
      <c r="AC8" s="33"/>
      <c r="AD8" s="33"/>
      <c r="AE8" s="33"/>
      <c r="AG8" s="33"/>
      <c r="AH8" s="33"/>
      <c r="AI8" s="33"/>
      <c r="AK8" s="33"/>
      <c r="AL8" s="33"/>
      <c r="AM8" s="33"/>
      <c r="AO8" s="33"/>
      <c r="AP8" s="33"/>
      <c r="AQ8" s="33"/>
      <c r="AS8" s="33"/>
      <c r="AT8" s="33"/>
      <c r="AU8" s="33"/>
      <c r="BB8" s="33"/>
      <c r="BC8" s="33"/>
      <c r="BD8" s="33"/>
      <c r="BE8" s="33"/>
      <c r="BF8" s="33"/>
      <c r="BG8" s="33"/>
      <c r="GG8" s="16"/>
      <c r="GH8" s="16"/>
      <c r="GI8" s="16"/>
      <c r="GJ8" s="16"/>
      <c r="GK8" s="16"/>
      <c r="GL8" s="16"/>
      <c r="GM8" s="16"/>
      <c r="GN8" s="16"/>
      <c r="GT8" s="16"/>
      <c r="HL8" s="16"/>
      <c r="IG8" s="16"/>
      <c r="IH8" s="16"/>
      <c r="II8" s="16"/>
      <c r="IJ8" s="145"/>
    </row>
    <row r="9" spans="2:244 16358:16359" x14ac:dyDescent="0.25">
      <c r="B9" s="32" t="s">
        <v>184</v>
      </c>
      <c r="C9" s="31" t="s">
        <v>181</v>
      </c>
      <c r="D9" s="31" t="s">
        <v>182</v>
      </c>
      <c r="E9" s="31" t="s">
        <v>8</v>
      </c>
      <c r="F9" s="31" t="s">
        <v>9</v>
      </c>
      <c r="G9" s="34">
        <v>2010</v>
      </c>
      <c r="H9" s="25">
        <v>2011</v>
      </c>
      <c r="I9" s="11">
        <v>2012</v>
      </c>
      <c r="J9" s="11">
        <v>2013</v>
      </c>
      <c r="K9" s="11">
        <v>2014</v>
      </c>
      <c r="L9" s="11">
        <v>2015</v>
      </c>
      <c r="M9" s="11">
        <v>2016</v>
      </c>
      <c r="N9" s="11">
        <v>2017</v>
      </c>
      <c r="O9" s="11">
        <v>2018</v>
      </c>
      <c r="P9" s="11">
        <v>2019</v>
      </c>
      <c r="Q9" s="11">
        <v>2020</v>
      </c>
      <c r="R9" s="11">
        <v>2021</v>
      </c>
      <c r="S9" s="11">
        <v>2022</v>
      </c>
      <c r="T9" s="11">
        <v>2023</v>
      </c>
      <c r="U9" s="11" t="s">
        <v>543</v>
      </c>
      <c r="V9" s="11" t="s">
        <v>544</v>
      </c>
      <c r="W9" s="11" t="s">
        <v>545</v>
      </c>
      <c r="X9" s="11" t="s">
        <v>546</v>
      </c>
      <c r="Y9" s="11" t="s">
        <v>539</v>
      </c>
      <c r="Z9" s="11" t="s">
        <v>540</v>
      </c>
      <c r="AA9" s="11" t="s">
        <v>541</v>
      </c>
      <c r="AB9" s="11" t="s">
        <v>542</v>
      </c>
      <c r="AC9" s="11" t="s">
        <v>535</v>
      </c>
      <c r="AD9" s="11" t="s">
        <v>536</v>
      </c>
      <c r="AE9" s="11" t="s">
        <v>537</v>
      </c>
      <c r="AF9" s="11" t="s">
        <v>538</v>
      </c>
      <c r="AG9" s="11" t="s">
        <v>531</v>
      </c>
      <c r="AH9" s="11" t="s">
        <v>532</v>
      </c>
      <c r="AI9" s="11" t="s">
        <v>533</v>
      </c>
      <c r="AJ9" s="11" t="s">
        <v>534</v>
      </c>
      <c r="AK9" s="11" t="s">
        <v>527</v>
      </c>
      <c r="AL9" s="11" t="s">
        <v>528</v>
      </c>
      <c r="AM9" s="11" t="s">
        <v>529</v>
      </c>
      <c r="AN9" s="11" t="s">
        <v>530</v>
      </c>
      <c r="AO9" s="11" t="s">
        <v>523</v>
      </c>
      <c r="AP9" s="11" t="s">
        <v>524</v>
      </c>
      <c r="AQ9" s="11" t="s">
        <v>525</v>
      </c>
      <c r="AR9" s="11" t="s">
        <v>526</v>
      </c>
      <c r="AS9" s="11" t="s">
        <v>4</v>
      </c>
      <c r="AT9" s="11" t="s">
        <v>5</v>
      </c>
      <c r="AU9" s="11" t="s">
        <v>6</v>
      </c>
      <c r="AV9" s="11" t="s">
        <v>7</v>
      </c>
      <c r="AW9" s="11" t="s">
        <v>547</v>
      </c>
      <c r="AX9" s="11" t="s">
        <v>548</v>
      </c>
      <c r="AY9" s="11" t="s">
        <v>549</v>
      </c>
      <c r="AZ9" s="11" t="s">
        <v>646</v>
      </c>
      <c r="BA9" s="11" t="s">
        <v>647</v>
      </c>
      <c r="BB9" s="11" t="s">
        <v>648</v>
      </c>
      <c r="BC9" s="11" t="s">
        <v>659</v>
      </c>
      <c r="BD9" s="11" t="s">
        <v>661</v>
      </c>
      <c r="BE9" s="11" t="s">
        <v>666</v>
      </c>
      <c r="BF9" s="11" t="s">
        <v>669</v>
      </c>
      <c r="BG9" s="11" t="s">
        <v>674</v>
      </c>
      <c r="BH9" s="11" t="s">
        <v>680</v>
      </c>
      <c r="BI9" s="11" t="s">
        <v>681</v>
      </c>
      <c r="BJ9" s="11" t="s">
        <v>688</v>
      </c>
      <c r="BK9" s="11" t="s">
        <v>692</v>
      </c>
      <c r="BL9" s="11" t="s">
        <v>696</v>
      </c>
      <c r="BM9" s="11" t="s">
        <v>700</v>
      </c>
      <c r="BN9" s="11" t="s">
        <v>701</v>
      </c>
      <c r="BO9" s="11" t="s">
        <v>708</v>
      </c>
      <c r="BP9" s="11" t="s">
        <v>709</v>
      </c>
      <c r="BQ9" s="11" t="s">
        <v>713</v>
      </c>
      <c r="BR9" s="11" t="s">
        <v>720</v>
      </c>
      <c r="BS9" s="11" t="s">
        <v>721</v>
      </c>
      <c r="BT9" s="11" t="s">
        <v>728</v>
      </c>
      <c r="BU9" s="11" t="s">
        <v>736</v>
      </c>
      <c r="BV9" s="11" t="s">
        <v>743</v>
      </c>
      <c r="BW9" s="11" t="s">
        <v>744</v>
      </c>
      <c r="BX9" s="11" t="s">
        <v>748</v>
      </c>
      <c r="BY9" s="120" t="s">
        <v>550</v>
      </c>
      <c r="BZ9" s="120" t="s">
        <v>551</v>
      </c>
      <c r="CA9" s="120" t="s">
        <v>552</v>
      </c>
      <c r="CB9" s="120" t="s">
        <v>553</v>
      </c>
      <c r="CC9" s="120" t="s">
        <v>554</v>
      </c>
      <c r="CD9" s="120" t="s">
        <v>555</v>
      </c>
      <c r="CE9" s="120" t="s">
        <v>556</v>
      </c>
      <c r="CF9" s="120" t="s">
        <v>557</v>
      </c>
      <c r="CG9" s="120" t="s">
        <v>558</v>
      </c>
      <c r="CH9" s="120" t="s">
        <v>559</v>
      </c>
      <c r="CI9" s="120" t="s">
        <v>560</v>
      </c>
      <c r="CJ9" s="120" t="s">
        <v>561</v>
      </c>
      <c r="CK9" s="120" t="s">
        <v>562</v>
      </c>
      <c r="CL9" s="120" t="s">
        <v>563</v>
      </c>
      <c r="CM9" s="120" t="s">
        <v>564</v>
      </c>
      <c r="CN9" s="120" t="s">
        <v>565</v>
      </c>
      <c r="CO9" s="120" t="s">
        <v>566</v>
      </c>
      <c r="CP9" s="120" t="s">
        <v>567</v>
      </c>
      <c r="CQ9" s="120" t="s">
        <v>568</v>
      </c>
      <c r="CR9" s="120" t="s">
        <v>569</v>
      </c>
      <c r="CS9" s="120" t="s">
        <v>570</v>
      </c>
      <c r="CT9" s="120" t="s">
        <v>571</v>
      </c>
      <c r="CU9" s="120" t="s">
        <v>572</v>
      </c>
      <c r="CV9" s="120" t="s">
        <v>573</v>
      </c>
      <c r="CW9" s="120" t="s">
        <v>574</v>
      </c>
      <c r="CX9" s="120" t="s">
        <v>575</v>
      </c>
      <c r="CY9" s="120" t="s">
        <v>576</v>
      </c>
      <c r="CZ9" s="120" t="s">
        <v>577</v>
      </c>
      <c r="DA9" s="120" t="s">
        <v>578</v>
      </c>
      <c r="DB9" s="120" t="s">
        <v>579</v>
      </c>
      <c r="DC9" s="120" t="s">
        <v>580</v>
      </c>
      <c r="DD9" s="120" t="s">
        <v>581</v>
      </c>
      <c r="DE9" s="120" t="s">
        <v>582</v>
      </c>
      <c r="DF9" s="120" t="s">
        <v>583</v>
      </c>
      <c r="DG9" s="120" t="s">
        <v>584</v>
      </c>
      <c r="DH9" s="120" t="s">
        <v>585</v>
      </c>
      <c r="DI9" s="120" t="s">
        <v>586</v>
      </c>
      <c r="DJ9" s="120" t="s">
        <v>587</v>
      </c>
      <c r="DK9" s="120" t="s">
        <v>588</v>
      </c>
      <c r="DL9" s="120" t="s">
        <v>589</v>
      </c>
      <c r="DM9" s="120" t="s">
        <v>590</v>
      </c>
      <c r="DN9" s="120" t="s">
        <v>591</v>
      </c>
      <c r="DO9" s="120" t="s">
        <v>592</v>
      </c>
      <c r="DP9" s="120" t="s">
        <v>593</v>
      </c>
      <c r="DQ9" s="120" t="s">
        <v>594</v>
      </c>
      <c r="DR9" s="120" t="s">
        <v>595</v>
      </c>
      <c r="DS9" s="120" t="s">
        <v>596</v>
      </c>
      <c r="DT9" s="120" t="s">
        <v>597</v>
      </c>
      <c r="DU9" s="120" t="s">
        <v>598</v>
      </c>
      <c r="DV9" s="120" t="s">
        <v>599</v>
      </c>
      <c r="DW9" s="120" t="s">
        <v>600</v>
      </c>
      <c r="DX9" s="120" t="s">
        <v>601</v>
      </c>
      <c r="DY9" s="120" t="s">
        <v>602</v>
      </c>
      <c r="DZ9" s="120" t="s">
        <v>603</v>
      </c>
      <c r="EA9" s="120" t="s">
        <v>604</v>
      </c>
      <c r="EB9" s="120" t="s">
        <v>605</v>
      </c>
      <c r="EC9" s="120" t="s">
        <v>606</v>
      </c>
      <c r="ED9" s="120" t="s">
        <v>607</v>
      </c>
      <c r="EE9" s="120" t="s">
        <v>608</v>
      </c>
      <c r="EF9" s="120" t="s">
        <v>609</v>
      </c>
      <c r="EG9" s="120" t="s">
        <v>610</v>
      </c>
      <c r="EH9" s="120" t="s">
        <v>611</v>
      </c>
      <c r="EI9" s="120" t="s">
        <v>612</v>
      </c>
      <c r="EJ9" s="120" t="s">
        <v>613</v>
      </c>
      <c r="EK9" s="120" t="s">
        <v>614</v>
      </c>
      <c r="EL9" s="120" t="s">
        <v>615</v>
      </c>
      <c r="EM9" s="120" t="s">
        <v>616</v>
      </c>
      <c r="EN9" s="120" t="s">
        <v>617</v>
      </c>
      <c r="EO9" s="120" t="s">
        <v>618</v>
      </c>
      <c r="EP9" s="120" t="s">
        <v>619</v>
      </c>
      <c r="EQ9" s="120" t="s">
        <v>620</v>
      </c>
      <c r="ER9" s="120" t="s">
        <v>621</v>
      </c>
      <c r="ES9" s="120" t="s">
        <v>622</v>
      </c>
      <c r="ET9" s="120" t="s">
        <v>623</v>
      </c>
      <c r="EU9" s="120" t="s">
        <v>624</v>
      </c>
      <c r="EV9" s="120" t="s">
        <v>625</v>
      </c>
      <c r="EW9" s="120" t="s">
        <v>626</v>
      </c>
      <c r="EX9" s="120" t="s">
        <v>627</v>
      </c>
      <c r="EY9" s="120" t="s">
        <v>628</v>
      </c>
      <c r="EZ9" s="120" t="s">
        <v>629</v>
      </c>
      <c r="FA9" s="120" t="s">
        <v>630</v>
      </c>
      <c r="FB9" s="120" t="s">
        <v>631</v>
      </c>
      <c r="FC9" s="120" t="s">
        <v>632</v>
      </c>
      <c r="FD9" s="120" t="s">
        <v>633</v>
      </c>
      <c r="FE9" s="120" t="s">
        <v>634</v>
      </c>
      <c r="FF9" s="120" t="s">
        <v>635</v>
      </c>
      <c r="FG9" s="120" t="s">
        <v>636</v>
      </c>
      <c r="FH9" s="120" t="s">
        <v>637</v>
      </c>
      <c r="FI9" s="120" t="s">
        <v>638</v>
      </c>
      <c r="FJ9" s="120" t="s">
        <v>639</v>
      </c>
      <c r="FK9" s="120" t="s">
        <v>640</v>
      </c>
      <c r="FL9" s="120" t="s">
        <v>641</v>
      </c>
      <c r="FM9" s="120" t="s">
        <v>642</v>
      </c>
      <c r="FN9" s="120" t="s">
        <v>643</v>
      </c>
      <c r="FO9" s="120" t="s">
        <v>644</v>
      </c>
      <c r="FP9" s="120" t="s">
        <v>645</v>
      </c>
      <c r="FQ9" s="120" t="s">
        <v>649</v>
      </c>
      <c r="FR9" s="125" t="s">
        <v>650</v>
      </c>
      <c r="FS9" s="120" t="s">
        <v>651</v>
      </c>
      <c r="FT9" s="120" t="s">
        <v>652</v>
      </c>
      <c r="FU9" s="120" t="s">
        <v>653</v>
      </c>
      <c r="FV9" s="120" t="s">
        <v>654</v>
      </c>
      <c r="FW9" s="120" t="s">
        <v>655</v>
      </c>
      <c r="FX9" s="120" t="s">
        <v>656</v>
      </c>
      <c r="FY9" s="120" t="s">
        <v>657</v>
      </c>
      <c r="FZ9" s="120" t="s">
        <v>658</v>
      </c>
      <c r="GA9" s="120" t="s">
        <v>660</v>
      </c>
      <c r="GB9" s="120" t="s">
        <v>662</v>
      </c>
      <c r="GC9" s="121" t="s">
        <v>663</v>
      </c>
      <c r="GD9" s="121" t="s">
        <v>664</v>
      </c>
      <c r="GE9" s="121" t="s">
        <v>665</v>
      </c>
      <c r="GF9" s="121" t="s">
        <v>667</v>
      </c>
      <c r="GG9" s="121" t="s">
        <v>668</v>
      </c>
      <c r="GH9" s="121" t="s">
        <v>670</v>
      </c>
      <c r="GI9" s="121" t="s">
        <v>671</v>
      </c>
      <c r="GJ9" s="121" t="s">
        <v>672</v>
      </c>
      <c r="GK9" s="121" t="s">
        <v>673</v>
      </c>
      <c r="GL9" s="121" t="s">
        <v>675</v>
      </c>
      <c r="GM9" s="121" t="s">
        <v>678</v>
      </c>
      <c r="GN9" s="126" t="s">
        <v>679</v>
      </c>
      <c r="GO9" s="127" t="s">
        <v>682</v>
      </c>
      <c r="GP9" s="127" t="s">
        <v>683</v>
      </c>
      <c r="GQ9" s="127" t="s">
        <v>684</v>
      </c>
      <c r="GR9" s="127" t="s">
        <v>685</v>
      </c>
      <c r="GS9" s="127" t="s">
        <v>686</v>
      </c>
      <c r="GT9" s="127" t="s">
        <v>687</v>
      </c>
      <c r="GU9" s="127" t="s">
        <v>689</v>
      </c>
      <c r="GV9" s="127" t="s">
        <v>690</v>
      </c>
      <c r="GW9" s="127" t="s">
        <v>691</v>
      </c>
      <c r="GX9" s="127" t="s">
        <v>693</v>
      </c>
      <c r="GY9" s="127" t="s">
        <v>694</v>
      </c>
      <c r="GZ9" s="127" t="s">
        <v>695</v>
      </c>
      <c r="HA9" s="127" t="s">
        <v>697</v>
      </c>
      <c r="HB9" s="127" t="s">
        <v>698</v>
      </c>
      <c r="HC9" s="127" t="s">
        <v>699</v>
      </c>
      <c r="HD9" s="127" t="s">
        <v>702</v>
      </c>
      <c r="HE9" s="127" t="s">
        <v>703</v>
      </c>
      <c r="HF9" s="127" t="s">
        <v>704</v>
      </c>
      <c r="HG9" s="127" t="s">
        <v>705</v>
      </c>
      <c r="HH9" s="127" t="s">
        <v>706</v>
      </c>
      <c r="HI9" s="127" t="s">
        <v>707</v>
      </c>
      <c r="HJ9" s="127" t="s">
        <v>710</v>
      </c>
      <c r="HK9" s="127" t="s">
        <v>711</v>
      </c>
      <c r="HL9" s="127" t="s">
        <v>712</v>
      </c>
      <c r="HM9" s="127" t="s">
        <v>714</v>
      </c>
      <c r="HN9" s="127" t="s">
        <v>715</v>
      </c>
      <c r="HO9" s="127" t="s">
        <v>716</v>
      </c>
      <c r="HP9" s="127" t="s">
        <v>717</v>
      </c>
      <c r="HQ9" s="127" t="s">
        <v>718</v>
      </c>
      <c r="HR9" s="127" t="s">
        <v>719</v>
      </c>
      <c r="HS9" s="127" t="s">
        <v>722</v>
      </c>
      <c r="HT9" s="127" t="s">
        <v>723</v>
      </c>
      <c r="HU9" s="127" t="s">
        <v>724</v>
      </c>
      <c r="HV9" s="127" t="s">
        <v>725</v>
      </c>
      <c r="HW9" s="127" t="s">
        <v>726</v>
      </c>
      <c r="HX9" s="127" t="s">
        <v>727</v>
      </c>
      <c r="HY9" s="127" t="s">
        <v>737</v>
      </c>
      <c r="HZ9" s="127" t="s">
        <v>738</v>
      </c>
      <c r="IA9" s="127" t="s">
        <v>739</v>
      </c>
      <c r="IB9" s="127" t="s">
        <v>740</v>
      </c>
      <c r="IC9" s="127" t="s">
        <v>741</v>
      </c>
      <c r="ID9" s="127" t="s">
        <v>742</v>
      </c>
      <c r="IE9" s="127" t="s">
        <v>745</v>
      </c>
      <c r="IF9" s="127" t="s">
        <v>746</v>
      </c>
      <c r="IG9" s="127" t="s">
        <v>747</v>
      </c>
      <c r="IH9" s="127" t="s">
        <v>749</v>
      </c>
      <c r="II9" s="127" t="s">
        <v>750</v>
      </c>
      <c r="IJ9" s="127" t="s">
        <v>751</v>
      </c>
    </row>
    <row r="10" spans="2:244 16358:16359" s="30" customFormat="1" x14ac:dyDescent="0.25">
      <c r="B10" s="64" t="s">
        <v>185</v>
      </c>
      <c r="C10" s="27" t="s">
        <v>15</v>
      </c>
      <c r="D10" s="61" t="s">
        <v>353</v>
      </c>
      <c r="E10" s="27">
        <v>6</v>
      </c>
      <c r="F10" s="27" t="s">
        <v>10</v>
      </c>
      <c r="G10" s="156">
        <v>715517.44413764658</v>
      </c>
      <c r="H10" s="156">
        <f t="shared" ref="H10:O10" si="0">H11+H20</f>
        <v>772731.92659999989</v>
      </c>
      <c r="I10" s="156">
        <f t="shared" si="0"/>
        <v>828266</v>
      </c>
      <c r="J10" s="156">
        <f t="shared" si="0"/>
        <v>885079</v>
      </c>
      <c r="K10" s="26">
        <f t="shared" si="0"/>
        <v>977965</v>
      </c>
      <c r="L10" s="26">
        <f t="shared" si="0"/>
        <v>1043228.54</v>
      </c>
      <c r="M10" s="26">
        <f t="shared" si="0"/>
        <v>1066610.7</v>
      </c>
      <c r="N10" s="26">
        <f t="shared" si="0"/>
        <v>1088168.97</v>
      </c>
      <c r="O10" s="26">
        <f t="shared" si="0"/>
        <v>1107284.5062869366</v>
      </c>
      <c r="P10" s="26">
        <f>P11+P20</f>
        <v>1112625.9111071439</v>
      </c>
      <c r="Q10" s="26">
        <f>Q11+Q20</f>
        <v>1224470.3569511829</v>
      </c>
      <c r="R10" s="26">
        <f>R11+R20</f>
        <v>1382939.7296654782</v>
      </c>
      <c r="S10" s="26">
        <f>S11+S20</f>
        <v>1378625.8202368291</v>
      </c>
      <c r="T10" s="26">
        <f>T11+T20</f>
        <v>1369082.7297795489</v>
      </c>
      <c r="U10" s="26"/>
      <c r="V10" s="26"/>
      <c r="W10" s="66"/>
      <c r="X10" s="27"/>
      <c r="Y10" s="26"/>
      <c r="Z10" s="26"/>
      <c r="AA10" s="66"/>
      <c r="AB10" s="27"/>
      <c r="AC10" s="66"/>
      <c r="AD10" s="66"/>
      <c r="AE10" s="66"/>
      <c r="AF10" s="27"/>
      <c r="AG10" s="66"/>
      <c r="AH10" s="66"/>
      <c r="AI10" s="66"/>
      <c r="AJ10" s="27"/>
      <c r="AK10" s="66"/>
      <c r="AL10" s="66"/>
      <c r="AM10" s="66"/>
      <c r="AN10" s="27"/>
      <c r="AO10" s="66"/>
      <c r="AP10" s="66"/>
      <c r="AQ10" s="66"/>
      <c r="AR10" s="27"/>
      <c r="AS10" s="61"/>
      <c r="AT10" s="66"/>
      <c r="AU10" s="66"/>
      <c r="AV10" s="27"/>
      <c r="AW10" s="26"/>
      <c r="AX10" s="26"/>
      <c r="AY10" s="26"/>
      <c r="AZ10" s="26"/>
      <c r="BA10" s="26"/>
      <c r="BB10" s="66"/>
      <c r="BC10" s="66"/>
      <c r="BD10" s="66"/>
      <c r="BE10" s="66"/>
      <c r="BF10" s="66"/>
      <c r="BG10" s="6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P10" s="27"/>
      <c r="GQ10" s="27"/>
      <c r="GR10" s="27"/>
      <c r="GS10" s="27"/>
      <c r="GT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T10" s="27"/>
      <c r="HU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146"/>
    </row>
    <row r="11" spans="2:244 16358:16359" s="30" customFormat="1" x14ac:dyDescent="0.25">
      <c r="B11" s="64" t="s">
        <v>186</v>
      </c>
      <c r="C11" s="27" t="s">
        <v>16</v>
      </c>
      <c r="D11" s="61" t="s">
        <v>354</v>
      </c>
      <c r="E11" s="27">
        <v>6</v>
      </c>
      <c r="F11" s="27" t="s">
        <v>10</v>
      </c>
      <c r="G11" s="156">
        <f t="shared" ref="G11:L11" si="1">G12+G15</f>
        <v>715370.88906856987</v>
      </c>
      <c r="H11" s="156">
        <f t="shared" si="1"/>
        <v>772516.92659999989</v>
      </c>
      <c r="I11" s="156">
        <f t="shared" si="1"/>
        <v>827981</v>
      </c>
      <c r="J11" s="156">
        <f t="shared" si="1"/>
        <v>884692</v>
      </c>
      <c r="K11" s="26">
        <f t="shared" si="1"/>
        <v>977102</v>
      </c>
      <c r="L11" s="26">
        <f t="shared" si="1"/>
        <v>1042271.54</v>
      </c>
      <c r="M11" s="26">
        <f t="shared" ref="M11:R11" si="2">M12+M15</f>
        <v>1065709.7</v>
      </c>
      <c r="N11" s="26">
        <f t="shared" si="2"/>
        <v>1087341.97</v>
      </c>
      <c r="O11" s="26">
        <f t="shared" si="2"/>
        <v>1106568.8259726185</v>
      </c>
      <c r="P11" s="26">
        <f t="shared" si="2"/>
        <v>1112044.1998354751</v>
      </c>
      <c r="Q11" s="26">
        <f t="shared" si="2"/>
        <v>1224038.2318433872</v>
      </c>
      <c r="R11" s="26">
        <f t="shared" si="2"/>
        <v>1382624.852860701</v>
      </c>
      <c r="S11" s="26">
        <f t="shared" ref="S11:T11" si="3">S12+S15</f>
        <v>1378421.4631156197</v>
      </c>
      <c r="T11" s="26">
        <f t="shared" si="3"/>
        <v>1368981.7376025901</v>
      </c>
      <c r="U11" s="26"/>
      <c r="V11" s="26"/>
      <c r="W11" s="66"/>
      <c r="X11" s="27"/>
      <c r="Y11" s="26"/>
      <c r="Z11" s="26"/>
      <c r="AA11" s="66"/>
      <c r="AB11" s="27"/>
      <c r="AC11" s="66"/>
      <c r="AD11" s="66"/>
      <c r="AE11" s="66"/>
      <c r="AF11" s="27"/>
      <c r="AG11" s="66"/>
      <c r="AH11" s="66"/>
      <c r="AI11" s="66"/>
      <c r="AJ11" s="27"/>
      <c r="AK11" s="66"/>
      <c r="AL11" s="66"/>
      <c r="AM11" s="66"/>
      <c r="AN11" s="27"/>
      <c r="AO11" s="66"/>
      <c r="AP11" s="66"/>
      <c r="AQ11" s="66"/>
      <c r="AR11" s="27"/>
      <c r="AS11" s="66"/>
      <c r="AT11" s="66"/>
      <c r="AU11" s="66"/>
      <c r="AV11" s="27"/>
      <c r="AW11" s="26"/>
      <c r="AX11" s="26"/>
      <c r="AY11" s="26"/>
      <c r="AZ11" s="26"/>
      <c r="BA11" s="26"/>
      <c r="BB11" s="66"/>
      <c r="BC11" s="66"/>
      <c r="BD11" s="66"/>
      <c r="BE11" s="66"/>
      <c r="BF11" s="66"/>
      <c r="BG11" s="6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P11" s="27"/>
      <c r="GQ11" s="27"/>
      <c r="GR11" s="27"/>
      <c r="GS11" s="27"/>
      <c r="GT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T11" s="27"/>
      <c r="HU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146"/>
    </row>
    <row r="12" spans="2:244 16358:16359" s="30" customFormat="1" x14ac:dyDescent="0.25">
      <c r="B12" s="64" t="s">
        <v>188</v>
      </c>
      <c r="C12" s="27" t="s">
        <v>18</v>
      </c>
      <c r="D12" s="61" t="s">
        <v>355</v>
      </c>
      <c r="E12" s="27">
        <v>6</v>
      </c>
      <c r="F12" s="27" t="s">
        <v>10</v>
      </c>
      <c r="G12" s="157">
        <v>407371.68053999997</v>
      </c>
      <c r="H12" s="156">
        <v>438582</v>
      </c>
      <c r="I12" s="156">
        <v>470358</v>
      </c>
      <c r="J12" s="156">
        <v>520786</v>
      </c>
      <c r="K12" s="26">
        <v>564673</v>
      </c>
      <c r="L12" s="26">
        <v>551374</v>
      </c>
      <c r="M12" s="26">
        <f t="shared" ref="M12:R12" si="4">M13+M14</f>
        <v>561120</v>
      </c>
      <c r="N12" s="26">
        <f t="shared" si="4"/>
        <v>577055.97</v>
      </c>
      <c r="O12" s="26">
        <f t="shared" si="4"/>
        <v>580310.30533055007</v>
      </c>
      <c r="P12" s="26">
        <f t="shared" si="4"/>
        <v>597290.00103857007</v>
      </c>
      <c r="Q12" s="26">
        <f t="shared" si="4"/>
        <v>644087.84581244888</v>
      </c>
      <c r="R12" s="26">
        <f t="shared" si="4"/>
        <v>702255.53966348362</v>
      </c>
      <c r="S12" s="26">
        <f t="shared" ref="S12:T12" si="5">S13+S14</f>
        <v>732653.86889284733</v>
      </c>
      <c r="T12" s="26">
        <f t="shared" si="5"/>
        <v>748033.252755692</v>
      </c>
      <c r="U12" s="26"/>
      <c r="V12" s="26"/>
      <c r="W12" s="66"/>
      <c r="X12" s="27"/>
      <c r="Y12" s="26"/>
      <c r="Z12" s="26"/>
      <c r="AA12" s="66"/>
      <c r="AB12" s="27"/>
      <c r="AC12" s="66"/>
      <c r="AD12" s="66"/>
      <c r="AE12" s="66"/>
      <c r="AF12" s="27"/>
      <c r="AG12" s="66"/>
      <c r="AH12" s="66"/>
      <c r="AI12" s="66"/>
      <c r="AJ12" s="27"/>
      <c r="AK12" s="66"/>
      <c r="AL12" s="66"/>
      <c r="AM12" s="66"/>
      <c r="AN12" s="27"/>
      <c r="AO12" s="66"/>
      <c r="AP12" s="66"/>
      <c r="AQ12" s="66"/>
      <c r="AR12" s="27"/>
      <c r="AS12" s="66"/>
      <c r="AT12" s="66"/>
      <c r="AU12" s="66"/>
      <c r="AV12" s="27"/>
      <c r="AW12" s="26"/>
      <c r="AX12" s="26"/>
      <c r="AY12" s="26"/>
      <c r="AZ12" s="26"/>
      <c r="BA12" s="26"/>
      <c r="BB12" s="66"/>
      <c r="BC12" s="66"/>
      <c r="BD12" s="66"/>
      <c r="BE12" s="66"/>
      <c r="BF12" s="66"/>
      <c r="BG12" s="6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P12" s="27"/>
      <c r="GQ12" s="27"/>
      <c r="GR12" s="27"/>
      <c r="GS12" s="27"/>
      <c r="GT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T12" s="27"/>
      <c r="HU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146"/>
    </row>
    <row r="13" spans="2:244 16358:16359" s="30" customFormat="1" x14ac:dyDescent="0.25">
      <c r="B13" s="64" t="s">
        <v>189</v>
      </c>
      <c r="C13" s="27" t="s">
        <v>19</v>
      </c>
      <c r="D13" s="61" t="s">
        <v>356</v>
      </c>
      <c r="E13" s="27">
        <v>6</v>
      </c>
      <c r="F13" s="27" t="s">
        <v>10</v>
      </c>
      <c r="G13" s="156">
        <v>401820.8888662</v>
      </c>
      <c r="H13" s="156">
        <v>429924.47</v>
      </c>
      <c r="I13" s="156">
        <v>454695</v>
      </c>
      <c r="J13" s="156">
        <v>500868</v>
      </c>
      <c r="K13" s="26">
        <v>538641</v>
      </c>
      <c r="L13" s="26">
        <v>520936</v>
      </c>
      <c r="M13" s="26">
        <v>530834</v>
      </c>
      <c r="N13" s="26">
        <v>546939</v>
      </c>
      <c r="O13" s="26">
        <v>565092.52203161002</v>
      </c>
      <c r="P13" s="26">
        <v>582135.57651368005</v>
      </c>
      <c r="Q13" s="26">
        <v>630791.14957838994</v>
      </c>
      <c r="R13" s="26">
        <v>678880.88196186</v>
      </c>
      <c r="S13" s="26">
        <v>712779.35871429008</v>
      </c>
      <c r="T13" s="26">
        <v>731653.80385760008</v>
      </c>
      <c r="U13" s="26"/>
      <c r="V13" s="26"/>
      <c r="W13" s="66"/>
      <c r="X13" s="27"/>
      <c r="Y13" s="26"/>
      <c r="Z13" s="26"/>
      <c r="AA13" s="66"/>
      <c r="AB13" s="27"/>
      <c r="AC13" s="66"/>
      <c r="AD13" s="66"/>
      <c r="AE13" s="66"/>
      <c r="AF13" s="27"/>
      <c r="AG13" s="66"/>
      <c r="AH13" s="66"/>
      <c r="AI13" s="66"/>
      <c r="AJ13" s="27"/>
      <c r="AK13" s="66"/>
      <c r="AL13" s="66"/>
      <c r="AM13" s="66"/>
      <c r="AN13" s="27"/>
      <c r="AO13" s="66"/>
      <c r="AP13" s="66"/>
      <c r="AQ13" s="66"/>
      <c r="AR13" s="27"/>
      <c r="AS13" s="66"/>
      <c r="AT13" s="66"/>
      <c r="AU13" s="66"/>
      <c r="AV13" s="27"/>
      <c r="AW13" s="26"/>
      <c r="AX13" s="26"/>
      <c r="AY13" s="26"/>
      <c r="AZ13" s="26"/>
      <c r="BA13" s="26"/>
      <c r="BB13" s="66"/>
      <c r="BC13" s="66"/>
      <c r="BD13" s="66"/>
      <c r="BE13" s="66"/>
      <c r="BF13" s="66"/>
      <c r="BG13" s="6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P13" s="27"/>
      <c r="GQ13" s="27"/>
      <c r="GR13" s="27"/>
      <c r="GS13" s="27"/>
      <c r="GT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T13" s="27"/>
      <c r="HU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146"/>
    </row>
    <row r="14" spans="2:244 16358:16359" s="30" customFormat="1" x14ac:dyDescent="0.25">
      <c r="B14" s="64" t="s">
        <v>190</v>
      </c>
      <c r="C14" s="27" t="s">
        <v>20</v>
      </c>
      <c r="D14" s="61" t="s">
        <v>357</v>
      </c>
      <c r="E14" s="27">
        <v>6</v>
      </c>
      <c r="F14" s="27" t="s">
        <v>10</v>
      </c>
      <c r="G14" s="156">
        <v>5551</v>
      </c>
      <c r="H14" s="156">
        <v>8657</v>
      </c>
      <c r="I14" s="156">
        <v>15663</v>
      </c>
      <c r="J14" s="156">
        <v>19918</v>
      </c>
      <c r="K14" s="26">
        <v>26033</v>
      </c>
      <c r="L14" s="26">
        <v>30439</v>
      </c>
      <c r="M14" s="26">
        <v>30286</v>
      </c>
      <c r="N14" s="26">
        <v>30116.97</v>
      </c>
      <c r="O14" s="26">
        <v>15217.783298940001</v>
      </c>
      <c r="P14" s="26">
        <v>15154.424524889999</v>
      </c>
      <c r="Q14" s="26">
        <v>13296.696234058956</v>
      </c>
      <c r="R14" s="26">
        <v>23374.657701623597</v>
      </c>
      <c r="S14" s="26">
        <v>19874.510178557204</v>
      </c>
      <c r="T14" s="26">
        <v>16379.448898091952</v>
      </c>
      <c r="U14" s="26"/>
      <c r="V14" s="26"/>
      <c r="W14" s="66"/>
      <c r="X14" s="27"/>
      <c r="Y14" s="26"/>
      <c r="Z14" s="26"/>
      <c r="AA14" s="66"/>
      <c r="AB14" s="27"/>
      <c r="AC14" s="66"/>
      <c r="AD14" s="66"/>
      <c r="AE14" s="66"/>
      <c r="AF14" s="27"/>
      <c r="AG14" s="66"/>
      <c r="AH14" s="66"/>
      <c r="AI14" s="66"/>
      <c r="AJ14" s="27"/>
      <c r="AK14" s="66"/>
      <c r="AL14" s="66"/>
      <c r="AM14" s="66"/>
      <c r="AN14" s="27"/>
      <c r="AO14" s="66"/>
      <c r="AP14" s="66"/>
      <c r="AQ14" s="66"/>
      <c r="AR14" s="27"/>
      <c r="AS14" s="66"/>
      <c r="AT14" s="66"/>
      <c r="AU14" s="66"/>
      <c r="AV14" s="27"/>
      <c r="AW14" s="26"/>
      <c r="AX14" s="26"/>
      <c r="AY14" s="26"/>
      <c r="AZ14" s="26"/>
      <c r="BA14" s="26"/>
      <c r="BB14" s="66"/>
      <c r="BC14" s="66"/>
      <c r="BD14" s="66"/>
      <c r="BE14" s="66"/>
      <c r="BF14" s="66"/>
      <c r="BG14" s="6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P14" s="27"/>
      <c r="GQ14" s="27"/>
      <c r="GR14" s="27"/>
      <c r="GS14" s="27"/>
      <c r="GT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T14" s="27"/>
      <c r="HU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146"/>
    </row>
    <row r="15" spans="2:244 16358:16359" s="65" customFormat="1" x14ac:dyDescent="0.25">
      <c r="B15" s="67" t="s">
        <v>191</v>
      </c>
      <c r="C15" s="61" t="s">
        <v>21</v>
      </c>
      <c r="D15" s="61" t="s">
        <v>358</v>
      </c>
      <c r="E15" s="61">
        <v>6</v>
      </c>
      <c r="F15" s="61" t="s">
        <v>10</v>
      </c>
      <c r="G15" s="158">
        <f t="shared" ref="G15:L15" si="6">G16+G17</f>
        <v>307999.2085285699</v>
      </c>
      <c r="H15" s="156">
        <f t="shared" si="6"/>
        <v>333934.92659999995</v>
      </c>
      <c r="I15" s="156">
        <f t="shared" si="6"/>
        <v>357623</v>
      </c>
      <c r="J15" s="156">
        <f t="shared" si="6"/>
        <v>363906</v>
      </c>
      <c r="K15" s="66">
        <f t="shared" si="6"/>
        <v>412429</v>
      </c>
      <c r="L15" s="66">
        <f t="shared" si="6"/>
        <v>490897.54</v>
      </c>
      <c r="M15" s="66">
        <f t="shared" ref="M15:S15" si="7">M16+M17</f>
        <v>504589.7</v>
      </c>
      <c r="N15" s="106">
        <f t="shared" si="7"/>
        <v>510286</v>
      </c>
      <c r="O15" s="106">
        <f t="shared" si="7"/>
        <v>526258.52064206847</v>
      </c>
      <c r="P15" s="26">
        <f t="shared" si="7"/>
        <v>514754.19879690511</v>
      </c>
      <c r="Q15" s="26">
        <f t="shared" si="7"/>
        <v>579950.38603093848</v>
      </c>
      <c r="R15" s="66">
        <f t="shared" si="7"/>
        <v>680369.31319721742</v>
      </c>
      <c r="S15" s="66">
        <f t="shared" si="7"/>
        <v>645767.5942227724</v>
      </c>
      <c r="T15" s="66">
        <f t="shared" ref="T15" si="8">T16+T17</f>
        <v>620948.48484689812</v>
      </c>
      <c r="U15" s="66"/>
      <c r="V15" s="66"/>
      <c r="W15" s="66"/>
      <c r="X15" s="61"/>
      <c r="Y15" s="66"/>
      <c r="Z15" s="66"/>
      <c r="AA15" s="66"/>
      <c r="AB15" s="61"/>
      <c r="AC15" s="66"/>
      <c r="AD15" s="66"/>
      <c r="AE15" s="66"/>
      <c r="AF15" s="61"/>
      <c r="AG15" s="66"/>
      <c r="AH15" s="66"/>
      <c r="AI15" s="66"/>
      <c r="AJ15" s="61"/>
      <c r="AK15" s="66"/>
      <c r="AL15" s="66"/>
      <c r="AM15" s="66"/>
      <c r="AN15" s="61"/>
      <c r="AO15" s="66"/>
      <c r="AP15" s="66"/>
      <c r="AQ15" s="66"/>
      <c r="AR15" s="61"/>
      <c r="AS15" s="66"/>
      <c r="AT15" s="66"/>
      <c r="AU15" s="66"/>
      <c r="AV15" s="61"/>
      <c r="AW15" s="10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30"/>
      <c r="GP15" s="61"/>
      <c r="GQ15" s="61"/>
      <c r="GR15" s="61"/>
      <c r="GS15" s="61"/>
      <c r="GT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  <c r="HO15" s="61"/>
      <c r="HP15" s="61"/>
      <c r="HQ15" s="61"/>
      <c r="HR15" s="61"/>
      <c r="HT15" s="61"/>
      <c r="HU15" s="61"/>
      <c r="HY15" s="61"/>
      <c r="HZ15" s="61"/>
      <c r="IA15" s="61"/>
      <c r="IB15" s="61"/>
      <c r="IC15" s="61"/>
      <c r="ID15" s="61"/>
      <c r="IE15" s="61"/>
      <c r="IF15" s="61"/>
      <c r="IG15" s="61"/>
      <c r="IH15" s="61"/>
      <c r="II15" s="61"/>
      <c r="IJ15" s="147"/>
    </row>
    <row r="16" spans="2:244 16358:16359" s="65" customFormat="1" x14ac:dyDescent="0.25">
      <c r="B16" s="67" t="s">
        <v>192</v>
      </c>
      <c r="C16" s="61" t="s">
        <v>22</v>
      </c>
      <c r="D16" s="61" t="s">
        <v>359</v>
      </c>
      <c r="E16" s="61">
        <v>6</v>
      </c>
      <c r="F16" s="61" t="s">
        <v>10</v>
      </c>
      <c r="G16" s="158">
        <v>268124.45550000004</v>
      </c>
      <c r="H16" s="156">
        <v>294275.96879999997</v>
      </c>
      <c r="I16" s="156">
        <v>319833</v>
      </c>
      <c r="J16" s="156">
        <v>332500</v>
      </c>
      <c r="K16" s="66">
        <v>383922</v>
      </c>
      <c r="L16" s="66">
        <v>465306.18</v>
      </c>
      <c r="M16" s="66">
        <v>481407.4</v>
      </c>
      <c r="N16" s="66">
        <v>490518</v>
      </c>
      <c r="O16" s="66">
        <v>496804.22933188535</v>
      </c>
      <c r="P16" s="26">
        <v>488055.82893212972</v>
      </c>
      <c r="Q16" s="26">
        <v>544434.3774498282</v>
      </c>
      <c r="R16" s="66">
        <v>648847.88073543704</v>
      </c>
      <c r="S16" s="66">
        <v>613421.1782653433</v>
      </c>
      <c r="T16" s="66">
        <v>595990.84736030479</v>
      </c>
      <c r="U16" s="66"/>
      <c r="V16" s="66"/>
      <c r="W16" s="66"/>
      <c r="X16" s="61"/>
      <c r="Y16" s="66"/>
      <c r="Z16" s="66"/>
      <c r="AA16" s="66"/>
      <c r="AB16" s="61"/>
      <c r="AC16" s="66"/>
      <c r="AD16" s="66"/>
      <c r="AE16" s="66"/>
      <c r="AF16" s="61"/>
      <c r="AG16" s="66"/>
      <c r="AH16" s="66"/>
      <c r="AI16" s="66"/>
      <c r="AJ16" s="61"/>
      <c r="AK16" s="66"/>
      <c r="AL16" s="66"/>
      <c r="AM16" s="66"/>
      <c r="AN16" s="61"/>
      <c r="AO16" s="66"/>
      <c r="AP16" s="66"/>
      <c r="AQ16" s="66"/>
      <c r="AR16" s="61"/>
      <c r="AS16" s="66"/>
      <c r="AT16" s="66"/>
      <c r="AU16" s="66"/>
      <c r="AV16" s="61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P16" s="61"/>
      <c r="GQ16" s="61"/>
      <c r="GR16" s="61"/>
      <c r="GS16" s="61"/>
      <c r="GT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  <c r="HO16" s="61"/>
      <c r="HP16" s="61"/>
      <c r="HQ16" s="61"/>
      <c r="HR16" s="61"/>
      <c r="HT16" s="61"/>
      <c r="HU16" s="61"/>
      <c r="HY16" s="61"/>
      <c r="HZ16" s="61"/>
      <c r="IA16" s="61"/>
      <c r="IB16" s="61"/>
      <c r="IC16" s="61"/>
      <c r="ID16" s="61"/>
      <c r="IE16" s="61"/>
      <c r="IF16" s="61"/>
      <c r="IG16" s="61"/>
      <c r="IH16" s="61"/>
      <c r="II16" s="61"/>
      <c r="IJ16" s="147"/>
    </row>
    <row r="17" spans="2:244" s="65" customFormat="1" x14ac:dyDescent="0.25">
      <c r="B17" s="67" t="s">
        <v>193</v>
      </c>
      <c r="C17" s="61" t="s">
        <v>23</v>
      </c>
      <c r="D17" s="61" t="s">
        <v>360</v>
      </c>
      <c r="E17" s="61">
        <v>6</v>
      </c>
      <c r="F17" s="61" t="s">
        <v>10</v>
      </c>
      <c r="G17" s="158">
        <v>39874.753028569874</v>
      </c>
      <c r="H17" s="156">
        <v>39658.957799999996</v>
      </c>
      <c r="I17" s="156">
        <v>37790</v>
      </c>
      <c r="J17" s="156">
        <v>31406</v>
      </c>
      <c r="K17" s="66">
        <v>28507</v>
      </c>
      <c r="L17" s="66">
        <v>25591.360000000001</v>
      </c>
      <c r="M17" s="66">
        <v>23182.3</v>
      </c>
      <c r="N17" s="66">
        <v>19768</v>
      </c>
      <c r="O17" s="66">
        <v>29454.291310183078</v>
      </c>
      <c r="P17" s="26">
        <v>26698.369864775403</v>
      </c>
      <c r="Q17" s="26">
        <v>35516.008581110298</v>
      </c>
      <c r="R17" s="66">
        <v>31521.432461780361</v>
      </c>
      <c r="S17" s="66">
        <v>32346.415957429155</v>
      </c>
      <c r="T17" s="66">
        <v>24957.637486593281</v>
      </c>
      <c r="U17" s="66"/>
      <c r="V17" s="66"/>
      <c r="W17" s="66"/>
      <c r="X17" s="61"/>
      <c r="Y17" s="66"/>
      <c r="Z17" s="66"/>
      <c r="AA17" s="66"/>
      <c r="AB17" s="61"/>
      <c r="AC17" s="66"/>
      <c r="AD17" s="66"/>
      <c r="AE17" s="66"/>
      <c r="AF17" s="61"/>
      <c r="AG17" s="66"/>
      <c r="AH17" s="66"/>
      <c r="AI17" s="66"/>
      <c r="AJ17" s="61"/>
      <c r="AK17" s="66"/>
      <c r="AL17" s="66"/>
      <c r="AM17" s="66"/>
      <c r="AN17" s="61"/>
      <c r="AO17" s="66"/>
      <c r="AP17" s="66"/>
      <c r="AQ17" s="66"/>
      <c r="AR17" s="61"/>
      <c r="AS17" s="66"/>
      <c r="AT17" s="66"/>
      <c r="AU17" s="66"/>
      <c r="AV17" s="61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61"/>
      <c r="FM17" s="61"/>
      <c r="FN17" s="61"/>
      <c r="FO17" s="61"/>
      <c r="FP17" s="61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/>
      <c r="GD17" s="61"/>
      <c r="GE17" s="61"/>
      <c r="GF17" s="61"/>
      <c r="GG17" s="61"/>
      <c r="GH17" s="61"/>
      <c r="GI17" s="61"/>
      <c r="GJ17" s="61"/>
      <c r="GK17" s="61"/>
      <c r="GL17" s="61"/>
      <c r="GM17" s="61"/>
      <c r="GN17" s="61"/>
      <c r="GP17" s="61"/>
      <c r="GQ17" s="61"/>
      <c r="GR17" s="61"/>
      <c r="GS17" s="61"/>
      <c r="GT17" s="61"/>
      <c r="GY17" s="61"/>
      <c r="GZ17" s="61"/>
      <c r="HA17" s="61"/>
      <c r="HB17" s="61"/>
      <c r="HC17" s="61"/>
      <c r="HD17" s="61"/>
      <c r="HE17" s="61"/>
      <c r="HF17" s="61"/>
      <c r="HG17" s="61"/>
      <c r="HH17" s="61"/>
      <c r="HI17" s="61"/>
      <c r="HJ17" s="61"/>
      <c r="HK17" s="61"/>
      <c r="HL17" s="61"/>
      <c r="HM17" s="61"/>
      <c r="HN17" s="61"/>
      <c r="HO17" s="61"/>
      <c r="HP17" s="61"/>
      <c r="HQ17" s="61"/>
      <c r="HR17" s="61"/>
      <c r="HT17" s="61"/>
      <c r="HU17" s="61"/>
      <c r="HY17" s="61"/>
      <c r="HZ17" s="61"/>
      <c r="IA17" s="61"/>
      <c r="IB17" s="61"/>
      <c r="IC17" s="61"/>
      <c r="ID17" s="61"/>
      <c r="IE17" s="61"/>
      <c r="IF17" s="61"/>
      <c r="IG17" s="61"/>
      <c r="IH17" s="61"/>
      <c r="II17" s="61"/>
      <c r="IJ17" s="147"/>
    </row>
    <row r="18" spans="2:244" s="30" customFormat="1" x14ac:dyDescent="0.25">
      <c r="B18" s="64" t="s">
        <v>194</v>
      </c>
      <c r="C18" s="27" t="s">
        <v>24</v>
      </c>
      <c r="D18" s="61" t="s">
        <v>361</v>
      </c>
      <c r="E18" s="27">
        <v>6</v>
      </c>
      <c r="F18" s="27" t="s">
        <v>10</v>
      </c>
      <c r="G18" s="156">
        <v>669945.59427</v>
      </c>
      <c r="H18" s="156">
        <v>724199.96880000003</v>
      </c>
      <c r="I18" s="156">
        <v>774528</v>
      </c>
      <c r="J18" s="156">
        <v>833367</v>
      </c>
      <c r="K18" s="26">
        <v>922562</v>
      </c>
      <c r="L18" s="26">
        <v>986242</v>
      </c>
      <c r="M18" s="26">
        <v>1012241</v>
      </c>
      <c r="N18" s="26">
        <v>1037457</v>
      </c>
      <c r="O18" s="26">
        <v>1061896.7513634954</v>
      </c>
      <c r="P18" s="26">
        <v>1070191.4054458097</v>
      </c>
      <c r="Q18" s="26">
        <v>1175225.5270282181</v>
      </c>
      <c r="R18" s="26">
        <v>1327728.7626972971</v>
      </c>
      <c r="S18" s="26">
        <v>1326200.5369796334</v>
      </c>
      <c r="T18" s="26">
        <v>1327644.6512179049</v>
      </c>
      <c r="U18" s="26"/>
      <c r="V18" s="26"/>
      <c r="W18" s="66"/>
      <c r="X18" s="27"/>
      <c r="Y18" s="26"/>
      <c r="Z18" s="26"/>
      <c r="AA18" s="66"/>
      <c r="AB18" s="61"/>
      <c r="AC18" s="66"/>
      <c r="AD18" s="66"/>
      <c r="AE18" s="66"/>
      <c r="AF18" s="27"/>
      <c r="AG18" s="66"/>
      <c r="AH18" s="66"/>
      <c r="AI18" s="66"/>
      <c r="AJ18" s="27"/>
      <c r="AK18" s="66"/>
      <c r="AL18" s="66"/>
      <c r="AM18" s="66"/>
      <c r="AN18" s="27"/>
      <c r="AO18" s="66"/>
      <c r="AP18" s="66"/>
      <c r="AQ18" s="66"/>
      <c r="AR18" s="27"/>
      <c r="AS18" s="66"/>
      <c r="AT18" s="66"/>
      <c r="AU18" s="66"/>
      <c r="AV18" s="27"/>
      <c r="AW18" s="26"/>
      <c r="AX18" s="26"/>
      <c r="AY18" s="26"/>
      <c r="AZ18" s="26"/>
      <c r="BA18" s="26"/>
      <c r="BB18" s="66"/>
      <c r="BC18" s="66"/>
      <c r="BD18" s="66"/>
      <c r="BE18" s="66"/>
      <c r="BF18" s="66"/>
      <c r="BG18" s="6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65"/>
      <c r="GP18" s="27"/>
      <c r="GQ18" s="27"/>
      <c r="GR18" s="27"/>
      <c r="GS18" s="27"/>
      <c r="GT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T18" s="27"/>
      <c r="HU18" s="27"/>
      <c r="HY18" s="27"/>
      <c r="HZ18" s="27"/>
      <c r="IA18" s="27"/>
      <c r="IB18" s="27"/>
      <c r="IC18" s="27"/>
      <c r="ID18" s="27"/>
      <c r="IE18" s="27"/>
      <c r="IF18" s="27"/>
      <c r="IG18" s="27"/>
      <c r="IH18" s="27"/>
      <c r="II18" s="27"/>
      <c r="IJ18" s="146"/>
    </row>
    <row r="19" spans="2:244" s="30" customFormat="1" x14ac:dyDescent="0.25">
      <c r="B19" s="64" t="s">
        <v>195</v>
      </c>
      <c r="C19" s="27" t="s">
        <v>25</v>
      </c>
      <c r="D19" s="61" t="s">
        <v>362</v>
      </c>
      <c r="E19" s="27">
        <v>6</v>
      </c>
      <c r="F19" s="27" t="s">
        <v>10</v>
      </c>
      <c r="G19" s="156">
        <v>45424.909327646608</v>
      </c>
      <c r="H19" s="156">
        <v>48316.412978859742</v>
      </c>
      <c r="I19" s="156">
        <v>53453</v>
      </c>
      <c r="J19" s="156">
        <v>51324</v>
      </c>
      <c r="K19" s="26">
        <v>54540</v>
      </c>
      <c r="L19" s="26">
        <v>56030</v>
      </c>
      <c r="M19" s="26">
        <v>53468</v>
      </c>
      <c r="N19" s="26">
        <v>49885</v>
      </c>
      <c r="O19" s="26">
        <v>44672.074609123083</v>
      </c>
      <c r="P19" s="26">
        <v>41852.794389665403</v>
      </c>
      <c r="Q19" s="26">
        <v>48812.707815169262</v>
      </c>
      <c r="R19" s="26">
        <f>R14+R17</f>
        <v>54896.090163403962</v>
      </c>
      <c r="S19" s="26">
        <f>S14+S17</f>
        <v>52220.926135986359</v>
      </c>
      <c r="T19" s="26">
        <f>T14+T17</f>
        <v>41337.08638468523</v>
      </c>
      <c r="U19" s="26"/>
      <c r="V19" s="26"/>
      <c r="W19" s="66"/>
      <c r="X19" s="27"/>
      <c r="Y19" s="26"/>
      <c r="Z19" s="26"/>
      <c r="AA19" s="66"/>
      <c r="AB19" s="61"/>
      <c r="AC19" s="66"/>
      <c r="AD19" s="66"/>
      <c r="AE19" s="66"/>
      <c r="AF19" s="27"/>
      <c r="AG19" s="66"/>
      <c r="AH19" s="66"/>
      <c r="AI19" s="66"/>
      <c r="AJ19" s="27"/>
      <c r="AK19" s="66"/>
      <c r="AL19" s="66"/>
      <c r="AM19" s="66"/>
      <c r="AN19" s="27"/>
      <c r="AO19" s="66"/>
      <c r="AP19" s="66"/>
      <c r="AQ19" s="66"/>
      <c r="AR19" s="27"/>
      <c r="AS19" s="66"/>
      <c r="AT19" s="66"/>
      <c r="AU19" s="66"/>
      <c r="AV19" s="27"/>
      <c r="AW19" s="26"/>
      <c r="AX19" s="26"/>
      <c r="AY19" s="26"/>
      <c r="AZ19" s="26"/>
      <c r="BA19" s="26"/>
      <c r="BB19" s="66"/>
      <c r="BC19" s="66"/>
      <c r="BD19" s="66"/>
      <c r="BE19" s="66"/>
      <c r="BF19" s="66"/>
      <c r="BG19" s="6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P19" s="27"/>
      <c r="GQ19" s="27"/>
      <c r="GR19" s="27"/>
      <c r="GS19" s="27"/>
      <c r="GT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T19" s="27"/>
      <c r="HU19" s="27"/>
      <c r="HY19" s="27"/>
      <c r="HZ19" s="27"/>
      <c r="IA19" s="27"/>
      <c r="IB19" s="27"/>
      <c r="IC19" s="27"/>
      <c r="ID19" s="27"/>
      <c r="IE19" s="27"/>
      <c r="IF19" s="27"/>
      <c r="IG19" s="27"/>
      <c r="IH19" s="27"/>
      <c r="II19" s="27"/>
      <c r="IJ19" s="146"/>
    </row>
    <row r="20" spans="2:244" s="30" customFormat="1" x14ac:dyDescent="0.25">
      <c r="B20" s="64" t="s">
        <v>187</v>
      </c>
      <c r="C20" s="27" t="s">
        <v>17</v>
      </c>
      <c r="D20" s="61" t="s">
        <v>363</v>
      </c>
      <c r="E20" s="27">
        <v>6</v>
      </c>
      <c r="F20" s="27" t="s">
        <v>10</v>
      </c>
      <c r="G20" s="156">
        <v>147.26</v>
      </c>
      <c r="H20" s="156">
        <v>215</v>
      </c>
      <c r="I20" s="156">
        <v>285</v>
      </c>
      <c r="J20" s="156">
        <v>387</v>
      </c>
      <c r="K20" s="26">
        <v>863</v>
      </c>
      <c r="L20" s="26">
        <v>957</v>
      </c>
      <c r="M20" s="26">
        <v>901</v>
      </c>
      <c r="N20" s="26">
        <v>827</v>
      </c>
      <c r="O20" s="26">
        <v>715.68031431814006</v>
      </c>
      <c r="P20" s="26">
        <v>581.7112716686928</v>
      </c>
      <c r="Q20" s="26">
        <v>432.12510779567691</v>
      </c>
      <c r="R20" s="26">
        <v>314.87680477723467</v>
      </c>
      <c r="S20" s="26">
        <v>204.357121209295</v>
      </c>
      <c r="T20" s="26">
        <v>100.99217695884255</v>
      </c>
      <c r="U20" s="26"/>
      <c r="V20" s="26"/>
      <c r="W20" s="66"/>
      <c r="X20" s="27"/>
      <c r="Y20" s="26"/>
      <c r="Z20" s="26"/>
      <c r="AA20" s="66"/>
      <c r="AB20" s="61"/>
      <c r="AC20" s="66"/>
      <c r="AD20" s="66"/>
      <c r="AE20" s="66"/>
      <c r="AF20" s="27"/>
      <c r="AG20" s="66"/>
      <c r="AH20" s="66"/>
      <c r="AI20" s="66"/>
      <c r="AJ20" s="27"/>
      <c r="AK20" s="66"/>
      <c r="AL20" s="66"/>
      <c r="AM20" s="66"/>
      <c r="AN20" s="27"/>
      <c r="AO20" s="66"/>
      <c r="AP20" s="66"/>
      <c r="AQ20" s="66"/>
      <c r="AR20" s="27"/>
      <c r="AS20" s="66"/>
      <c r="AT20" s="66"/>
      <c r="AU20" s="66"/>
      <c r="AV20" s="27"/>
      <c r="AW20" s="26"/>
      <c r="AX20" s="26"/>
      <c r="AY20" s="26"/>
      <c r="AZ20" s="26"/>
      <c r="BA20" s="26"/>
      <c r="BB20" s="66"/>
      <c r="BC20" s="66"/>
      <c r="BD20" s="66"/>
      <c r="BE20" s="66"/>
      <c r="BF20" s="66"/>
      <c r="BG20" s="6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P20" s="27"/>
      <c r="GQ20" s="27"/>
      <c r="GR20" s="27"/>
      <c r="GS20" s="27"/>
      <c r="GT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T20" s="27"/>
      <c r="HU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146"/>
    </row>
    <row r="21" spans="2:244" s="30" customFormat="1" x14ac:dyDescent="0.25">
      <c r="B21" s="64" t="s">
        <v>196</v>
      </c>
      <c r="C21" s="27" t="s">
        <v>26</v>
      </c>
      <c r="D21" s="61" t="s">
        <v>364</v>
      </c>
      <c r="E21" s="27">
        <v>6</v>
      </c>
      <c r="F21" s="27" t="s">
        <v>10</v>
      </c>
      <c r="G21" s="156">
        <f t="shared" ref="G21:L21" si="9">G22+G25</f>
        <v>48116</v>
      </c>
      <c r="H21" s="156">
        <f t="shared" si="9"/>
        <v>48734</v>
      </c>
      <c r="I21" s="156">
        <f t="shared" si="9"/>
        <v>52166</v>
      </c>
      <c r="J21" s="156">
        <f t="shared" si="9"/>
        <v>56109</v>
      </c>
      <c r="K21" s="26">
        <f t="shared" si="9"/>
        <v>57782</v>
      </c>
      <c r="L21" s="26">
        <f t="shared" si="9"/>
        <v>100336</v>
      </c>
      <c r="M21" s="26">
        <f t="shared" ref="M21:S21" si="10">M22+M25</f>
        <v>58257</v>
      </c>
      <c r="N21" s="26">
        <f t="shared" si="10"/>
        <v>57673</v>
      </c>
      <c r="O21" s="26">
        <f t="shared" si="10"/>
        <v>88191.85</v>
      </c>
      <c r="P21" s="26">
        <f t="shared" si="10"/>
        <v>64933.380117328692</v>
      </c>
      <c r="Q21" s="26">
        <f t="shared" si="10"/>
        <v>96091.702238598082</v>
      </c>
      <c r="R21" s="26">
        <f t="shared" si="10"/>
        <v>68986.396954639989</v>
      </c>
      <c r="S21" s="26">
        <f t="shared" si="10"/>
        <v>78009.73585301821</v>
      </c>
      <c r="T21" s="26">
        <f t="shared" ref="T21" si="11">T22+T25</f>
        <v>100828.8830603752</v>
      </c>
      <c r="U21" s="26"/>
      <c r="V21" s="26"/>
      <c r="W21" s="26"/>
      <c r="X21" s="27"/>
      <c r="Y21" s="26"/>
      <c r="Z21" s="26"/>
      <c r="AA21" s="26"/>
      <c r="AB21" s="61"/>
      <c r="AC21" s="66"/>
      <c r="AD21" s="66"/>
      <c r="AE21" s="66"/>
      <c r="AF21" s="27"/>
      <c r="AG21" s="66"/>
      <c r="AH21" s="66"/>
      <c r="AI21" s="66"/>
      <c r="AJ21" s="27"/>
      <c r="AK21" s="66"/>
      <c r="AL21" s="66"/>
      <c r="AM21" s="66"/>
      <c r="AN21" s="27"/>
      <c r="AO21" s="66"/>
      <c r="AP21" s="66"/>
      <c r="AQ21" s="66"/>
      <c r="AR21" s="27"/>
      <c r="AS21" s="66"/>
      <c r="AT21" s="66"/>
      <c r="AU21" s="66"/>
      <c r="AV21" s="27"/>
      <c r="AW21" s="26"/>
      <c r="AX21" s="26"/>
      <c r="AY21" s="26"/>
      <c r="AZ21" s="26"/>
      <c r="BA21" s="26"/>
      <c r="BB21" s="66"/>
      <c r="BC21" s="66"/>
      <c r="BD21" s="66"/>
      <c r="BE21" s="66"/>
      <c r="BF21" s="66"/>
      <c r="BG21" s="6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P21" s="27"/>
      <c r="GQ21" s="27"/>
      <c r="GR21" s="27"/>
      <c r="GS21" s="27"/>
      <c r="GT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T21" s="27"/>
      <c r="HU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146"/>
    </row>
    <row r="22" spans="2:244" s="30" customFormat="1" x14ac:dyDescent="0.25">
      <c r="B22" s="64" t="s">
        <v>197</v>
      </c>
      <c r="C22" s="27" t="s">
        <v>27</v>
      </c>
      <c r="D22" s="61" t="s">
        <v>365</v>
      </c>
      <c r="E22" s="27">
        <v>6</v>
      </c>
      <c r="F22" s="27" t="s">
        <v>10</v>
      </c>
      <c r="G22" s="156">
        <f t="shared" ref="G22:L22" si="12">G23+G24</f>
        <v>41604</v>
      </c>
      <c r="H22" s="156">
        <f t="shared" si="12"/>
        <v>41121</v>
      </c>
      <c r="I22" s="156">
        <f t="shared" si="12"/>
        <v>41497</v>
      </c>
      <c r="J22" s="156">
        <f t="shared" si="12"/>
        <v>43335</v>
      </c>
      <c r="K22" s="26">
        <f t="shared" si="12"/>
        <v>39937</v>
      </c>
      <c r="L22" s="26">
        <f t="shared" si="12"/>
        <v>38643</v>
      </c>
      <c r="M22" s="26">
        <f t="shared" ref="M22:S22" si="13">M23+M24</f>
        <v>36259</v>
      </c>
      <c r="N22" s="26">
        <f t="shared" si="13"/>
        <v>31904</v>
      </c>
      <c r="O22" s="26">
        <f t="shared" si="13"/>
        <v>36513.370000000003</v>
      </c>
      <c r="P22" s="26">
        <f t="shared" si="13"/>
        <v>35142.821032270193</v>
      </c>
      <c r="Q22" s="26">
        <f t="shared" si="13"/>
        <v>34393.39875023174</v>
      </c>
      <c r="R22" s="26">
        <f t="shared" si="13"/>
        <v>35822.296277729998</v>
      </c>
      <c r="S22" s="26">
        <f t="shared" si="13"/>
        <v>39623.991341686706</v>
      </c>
      <c r="T22" s="26">
        <f t="shared" ref="T22" si="14">T23+T24</f>
        <v>47590.910489435504</v>
      </c>
      <c r="U22" s="26"/>
      <c r="V22" s="26"/>
      <c r="W22" s="66"/>
      <c r="X22" s="27"/>
      <c r="Y22" s="26"/>
      <c r="Z22" s="26"/>
      <c r="AA22" s="66"/>
      <c r="AB22" s="61"/>
      <c r="AC22" s="66"/>
      <c r="AD22" s="66"/>
      <c r="AE22" s="66"/>
      <c r="AF22" s="27"/>
      <c r="AG22" s="66"/>
      <c r="AH22" s="66"/>
      <c r="AI22" s="66"/>
      <c r="AJ22" s="27"/>
      <c r="AK22" s="66"/>
      <c r="AL22" s="66"/>
      <c r="AM22" s="66"/>
      <c r="AN22" s="27"/>
      <c r="AO22" s="66"/>
      <c r="AP22" s="66"/>
      <c r="AQ22" s="66"/>
      <c r="AR22" s="27"/>
      <c r="AS22" s="66"/>
      <c r="AT22" s="66"/>
      <c r="AU22" s="66"/>
      <c r="AV22" s="27"/>
      <c r="AW22" s="26"/>
      <c r="AX22" s="26"/>
      <c r="AY22" s="26"/>
      <c r="AZ22" s="26"/>
      <c r="BA22" s="26"/>
      <c r="BB22" s="66"/>
      <c r="BC22" s="66"/>
      <c r="BD22" s="66"/>
      <c r="BE22" s="66"/>
      <c r="BF22" s="66"/>
      <c r="BG22" s="6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P22" s="27"/>
      <c r="GQ22" s="27"/>
      <c r="GR22" s="27"/>
      <c r="GS22" s="27"/>
      <c r="GT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T22" s="27"/>
      <c r="HU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146"/>
    </row>
    <row r="23" spans="2:244" s="30" customFormat="1" x14ac:dyDescent="0.25">
      <c r="B23" s="64" t="s">
        <v>198</v>
      </c>
      <c r="C23" s="27" t="s">
        <v>28</v>
      </c>
      <c r="D23" s="61" t="s">
        <v>366</v>
      </c>
      <c r="E23" s="27">
        <v>6</v>
      </c>
      <c r="F23" s="27" t="s">
        <v>10</v>
      </c>
      <c r="G23" s="156">
        <v>35583</v>
      </c>
      <c r="H23" s="156">
        <v>34253</v>
      </c>
      <c r="I23" s="156">
        <v>34005</v>
      </c>
      <c r="J23" s="156">
        <v>35890</v>
      </c>
      <c r="K23" s="26">
        <v>31696</v>
      </c>
      <c r="L23" s="26">
        <v>27385</v>
      </c>
      <c r="M23" s="26">
        <v>25526</v>
      </c>
      <c r="N23" s="26">
        <v>21415</v>
      </c>
      <c r="O23" s="26">
        <v>23157.97</v>
      </c>
      <c r="P23" s="26">
        <v>22837.894017588889</v>
      </c>
      <c r="Q23" s="26">
        <v>22350.909268369996</v>
      </c>
      <c r="R23" s="26">
        <v>23470.395302320001</v>
      </c>
      <c r="S23" s="26">
        <v>24210.317433939999</v>
      </c>
      <c r="T23" s="26">
        <v>29030.327549257003</v>
      </c>
      <c r="U23" s="26"/>
      <c r="V23" s="26"/>
      <c r="W23" s="66"/>
      <c r="X23" s="27"/>
      <c r="Y23" s="26"/>
      <c r="Z23" s="26"/>
      <c r="AA23" s="66"/>
      <c r="AB23" s="61"/>
      <c r="AC23" s="66"/>
      <c r="AD23" s="66"/>
      <c r="AE23" s="66"/>
      <c r="AF23" s="27"/>
      <c r="AG23" s="66"/>
      <c r="AH23" s="66"/>
      <c r="AI23" s="66"/>
      <c r="AJ23" s="27"/>
      <c r="AK23" s="66"/>
      <c r="AL23" s="66"/>
      <c r="AM23" s="66"/>
      <c r="AN23" s="27"/>
      <c r="AO23" s="66"/>
      <c r="AP23" s="66"/>
      <c r="AQ23" s="66"/>
      <c r="AR23" s="27"/>
      <c r="AS23" s="66"/>
      <c r="AT23" s="66"/>
      <c r="AU23" s="66"/>
      <c r="AV23" s="27"/>
      <c r="AW23" s="26"/>
      <c r="AX23" s="26"/>
      <c r="AY23" s="26"/>
      <c r="AZ23" s="26"/>
      <c r="BA23" s="26"/>
      <c r="BB23" s="66"/>
      <c r="BC23" s="66"/>
      <c r="BD23" s="66"/>
      <c r="BE23" s="66"/>
      <c r="BF23" s="66"/>
      <c r="BG23" s="6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P23" s="27"/>
      <c r="GQ23" s="27"/>
      <c r="GR23" s="27"/>
      <c r="GS23" s="27"/>
      <c r="GT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T23" s="27"/>
      <c r="HU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146"/>
    </row>
    <row r="24" spans="2:244" s="30" customFormat="1" x14ac:dyDescent="0.25">
      <c r="B24" s="64" t="s">
        <v>199</v>
      </c>
      <c r="C24" s="27" t="s">
        <v>29</v>
      </c>
      <c r="D24" s="61" t="s">
        <v>367</v>
      </c>
      <c r="E24" s="27">
        <v>6</v>
      </c>
      <c r="F24" s="27" t="s">
        <v>10</v>
      </c>
      <c r="G24" s="156">
        <v>6021</v>
      </c>
      <c r="H24" s="156">
        <v>6868</v>
      </c>
      <c r="I24" s="156">
        <v>7492</v>
      </c>
      <c r="J24" s="156">
        <v>7445</v>
      </c>
      <c r="K24" s="26">
        <v>8241</v>
      </c>
      <c r="L24" s="26">
        <v>11258</v>
      </c>
      <c r="M24" s="26">
        <v>10733</v>
      </c>
      <c r="N24" s="26">
        <v>10489</v>
      </c>
      <c r="O24" s="26">
        <v>13355.4</v>
      </c>
      <c r="P24" s="26">
        <v>12304.9270146813</v>
      </c>
      <c r="Q24" s="26">
        <v>12042.489481861745</v>
      </c>
      <c r="R24" s="26">
        <v>12351.900975410001</v>
      </c>
      <c r="S24" s="26">
        <v>15413.673907746705</v>
      </c>
      <c r="T24" s="26">
        <v>18560.582940178501</v>
      </c>
      <c r="U24" s="26"/>
      <c r="V24" s="26"/>
      <c r="W24" s="66"/>
      <c r="X24" s="27"/>
      <c r="Y24" s="26"/>
      <c r="Z24" s="26"/>
      <c r="AA24" s="66"/>
      <c r="AB24" s="61"/>
      <c r="AC24" s="66"/>
      <c r="AD24" s="66"/>
      <c r="AE24" s="66"/>
      <c r="AF24" s="27"/>
      <c r="AG24" s="66"/>
      <c r="AH24" s="66"/>
      <c r="AI24" s="66"/>
      <c r="AJ24" s="27"/>
      <c r="AK24" s="66"/>
      <c r="AL24" s="66"/>
      <c r="AM24" s="66"/>
      <c r="AN24" s="27"/>
      <c r="AO24" s="66"/>
      <c r="AP24" s="66"/>
      <c r="AQ24" s="66"/>
      <c r="AR24" s="27"/>
      <c r="AS24" s="66"/>
      <c r="AT24" s="66"/>
      <c r="AU24" s="66"/>
      <c r="AV24" s="27"/>
      <c r="AW24" s="26"/>
      <c r="AX24" s="26"/>
      <c r="AY24" s="26"/>
      <c r="AZ24" s="26"/>
      <c r="BA24" s="26"/>
      <c r="BB24" s="66"/>
      <c r="BC24" s="66"/>
      <c r="BD24" s="66"/>
      <c r="BE24" s="66"/>
      <c r="BF24" s="66"/>
      <c r="BG24" s="6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P24" s="27"/>
      <c r="GQ24" s="27"/>
      <c r="GR24" s="27"/>
      <c r="GS24" s="27"/>
      <c r="GT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T24" s="27"/>
      <c r="HU24" s="27"/>
      <c r="HY24" s="27"/>
      <c r="HZ24" s="27"/>
      <c r="IA24" s="27"/>
      <c r="IB24" s="27"/>
      <c r="IC24" s="27"/>
      <c r="ID24" s="27"/>
      <c r="IE24" s="27"/>
      <c r="IF24" s="27"/>
      <c r="IG24" s="27"/>
      <c r="IH24" s="27"/>
      <c r="II24" s="27"/>
      <c r="IJ24" s="146"/>
    </row>
    <row r="25" spans="2:244" s="30" customFormat="1" x14ac:dyDescent="0.25">
      <c r="B25" s="64" t="s">
        <v>200</v>
      </c>
      <c r="C25" s="27" t="s">
        <v>30</v>
      </c>
      <c r="D25" s="61" t="s">
        <v>368</v>
      </c>
      <c r="E25" s="27">
        <v>6</v>
      </c>
      <c r="F25" s="27" t="s">
        <v>10</v>
      </c>
      <c r="G25" s="156">
        <v>6512</v>
      </c>
      <c r="H25" s="156">
        <v>7613</v>
      </c>
      <c r="I25" s="156">
        <v>10669</v>
      </c>
      <c r="J25" s="156">
        <v>12774</v>
      </c>
      <c r="K25" s="26">
        <v>17845</v>
      </c>
      <c r="L25" s="26">
        <v>61693</v>
      </c>
      <c r="M25" s="26">
        <v>21998</v>
      </c>
      <c r="N25" s="26">
        <v>25769</v>
      </c>
      <c r="O25" s="26">
        <v>51678.48</v>
      </c>
      <c r="P25" s="26">
        <v>29790.559085058499</v>
      </c>
      <c r="Q25" s="26">
        <v>61698.303488366349</v>
      </c>
      <c r="R25" s="26">
        <v>33164.100676909999</v>
      </c>
      <c r="S25" s="26">
        <v>38385.744511331497</v>
      </c>
      <c r="T25" s="26">
        <v>53237.972570939695</v>
      </c>
      <c r="U25" s="26"/>
      <c r="V25" s="26"/>
      <c r="W25" s="66"/>
      <c r="X25" s="27"/>
      <c r="Y25" s="26"/>
      <c r="Z25" s="26"/>
      <c r="AA25" s="66"/>
      <c r="AB25" s="61"/>
      <c r="AC25" s="66"/>
      <c r="AD25" s="66"/>
      <c r="AE25" s="66"/>
      <c r="AF25" s="27"/>
      <c r="AG25" s="66"/>
      <c r="AH25" s="66"/>
      <c r="AI25" s="66"/>
      <c r="AJ25" s="27"/>
      <c r="AK25" s="66"/>
      <c r="AL25" s="66"/>
      <c r="AM25" s="66"/>
      <c r="AN25" s="27"/>
      <c r="AO25" s="66"/>
      <c r="AP25" s="66"/>
      <c r="AQ25" s="66"/>
      <c r="AR25" s="27"/>
      <c r="AS25" s="66"/>
      <c r="AT25" s="66"/>
      <c r="AU25" s="66"/>
      <c r="AV25" s="27"/>
      <c r="AW25" s="26"/>
      <c r="AX25" s="26"/>
      <c r="AY25" s="26"/>
      <c r="AZ25" s="26"/>
      <c r="BA25" s="26"/>
      <c r="BB25" s="66"/>
      <c r="BC25" s="66"/>
      <c r="BD25" s="66"/>
      <c r="BE25" s="66"/>
      <c r="BF25" s="66"/>
      <c r="BG25" s="6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P25" s="27"/>
      <c r="GQ25" s="27"/>
      <c r="GR25" s="27"/>
      <c r="GS25" s="27"/>
      <c r="GT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T25" s="27"/>
      <c r="HU25" s="27"/>
      <c r="HY25" s="27"/>
      <c r="HZ25" s="27"/>
      <c r="IA25" s="27"/>
      <c r="IB25" s="27"/>
      <c r="IC25" s="27"/>
      <c r="ID25" s="27"/>
      <c r="IE25" s="27"/>
      <c r="IF25" s="27"/>
      <c r="IG25" s="27"/>
      <c r="IH25" s="27"/>
      <c r="II25" s="27"/>
      <c r="IJ25" s="146"/>
    </row>
    <row r="26" spans="2:244" s="30" customFormat="1" x14ac:dyDescent="0.25">
      <c r="B26" s="64" t="s">
        <v>201</v>
      </c>
      <c r="C26" s="27" t="s">
        <v>31</v>
      </c>
      <c r="D26" s="61" t="s">
        <v>369</v>
      </c>
      <c r="E26" s="27">
        <v>6</v>
      </c>
      <c r="F26" s="27" t="s">
        <v>10</v>
      </c>
      <c r="G26" s="156">
        <v>401820.8888662</v>
      </c>
      <c r="H26" s="156">
        <v>429924.47</v>
      </c>
      <c r="I26" s="156">
        <v>454695</v>
      </c>
      <c r="J26" s="156">
        <v>500868</v>
      </c>
      <c r="K26" s="26">
        <v>538641</v>
      </c>
      <c r="L26" s="26">
        <v>520935</v>
      </c>
      <c r="M26" s="26">
        <f t="shared" ref="M26:S26" si="15">M27+M32</f>
        <v>530834.34899999993</v>
      </c>
      <c r="N26" s="26">
        <f t="shared" si="15"/>
        <v>546938.80799999996</v>
      </c>
      <c r="O26" s="26">
        <f t="shared" si="15"/>
        <v>565092.52203200001</v>
      </c>
      <c r="P26" s="26">
        <f t="shared" si="15"/>
        <v>582135.57651368005</v>
      </c>
      <c r="Q26" s="26">
        <f t="shared" si="15"/>
        <v>630791.14957839006</v>
      </c>
      <c r="R26" s="66">
        <f>R27+R32</f>
        <v>678880.88196186</v>
      </c>
      <c r="S26" s="66">
        <f t="shared" si="15"/>
        <v>706759.55342928995</v>
      </c>
      <c r="T26" s="26">
        <f t="shared" ref="T26" si="16">T27+T32</f>
        <v>725398.68388916994</v>
      </c>
      <c r="U26" s="26"/>
      <c r="V26" s="26"/>
      <c r="W26" s="66"/>
      <c r="X26" s="27"/>
      <c r="Y26" s="26"/>
      <c r="Z26" s="26"/>
      <c r="AA26" s="66"/>
      <c r="AB26" s="61"/>
      <c r="AC26" s="66"/>
      <c r="AD26" s="66"/>
      <c r="AE26" s="66"/>
      <c r="AF26" s="27"/>
      <c r="AG26" s="66"/>
      <c r="AH26" s="66"/>
      <c r="AI26" s="66"/>
      <c r="AJ26" s="27"/>
      <c r="AK26" s="66"/>
      <c r="AL26" s="66"/>
      <c r="AM26" s="66"/>
      <c r="AN26" s="27"/>
      <c r="AO26" s="66"/>
      <c r="AP26" s="66"/>
      <c r="AQ26" s="66"/>
      <c r="AR26" s="27"/>
      <c r="AS26" s="66"/>
      <c r="AT26" s="66"/>
      <c r="AU26" s="66"/>
      <c r="AV26" s="27"/>
      <c r="AW26" s="26"/>
      <c r="AX26" s="26"/>
      <c r="AY26" s="26"/>
      <c r="AZ26" s="26"/>
      <c r="BA26" s="26"/>
      <c r="BB26" s="66"/>
      <c r="BC26" s="66"/>
      <c r="BD26" s="66"/>
      <c r="BE26" s="66"/>
      <c r="BF26" s="66"/>
      <c r="BG26" s="6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P26" s="27"/>
      <c r="GQ26" s="27"/>
      <c r="GR26" s="27"/>
      <c r="GS26" s="27"/>
      <c r="GT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T26" s="27"/>
      <c r="HU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146"/>
    </row>
    <row r="27" spans="2:244" s="30" customFormat="1" x14ac:dyDescent="0.25">
      <c r="B27" s="64" t="s">
        <v>202</v>
      </c>
      <c r="C27" s="27" t="s">
        <v>32</v>
      </c>
      <c r="D27" s="61" t="s">
        <v>370</v>
      </c>
      <c r="E27" s="27">
        <v>6</v>
      </c>
      <c r="F27" s="27" t="s">
        <v>10</v>
      </c>
      <c r="G27" s="156">
        <v>231435.8888662</v>
      </c>
      <c r="H27" s="156">
        <v>241385.1</v>
      </c>
      <c r="I27" s="156">
        <f t="shared" ref="I27:M27" si="17">I28+I29+I30+I31</f>
        <v>250352</v>
      </c>
      <c r="J27" s="156">
        <f t="shared" si="17"/>
        <v>245782</v>
      </c>
      <c r="K27" s="26">
        <f t="shared" si="17"/>
        <v>260599</v>
      </c>
      <c r="L27" s="26">
        <f t="shared" si="17"/>
        <v>223824</v>
      </c>
      <c r="M27" s="26">
        <f t="shared" si="17"/>
        <v>209408.81</v>
      </c>
      <c r="N27" s="26">
        <f t="shared" ref="N27:S27" si="18">N28+N29+N30+N31</f>
        <v>195046.59999999998</v>
      </c>
      <c r="O27" s="26">
        <f t="shared" si="18"/>
        <v>194544.94315199999</v>
      </c>
      <c r="P27" s="26">
        <f t="shared" si="18"/>
        <v>193739.27651367997</v>
      </c>
      <c r="Q27" s="26">
        <f t="shared" si="18"/>
        <v>200436.54957839006</v>
      </c>
      <c r="R27" s="66">
        <f t="shared" si="18"/>
        <v>202111.78196186005</v>
      </c>
      <c r="S27" s="66">
        <f t="shared" si="18"/>
        <v>234469.71929928998</v>
      </c>
      <c r="T27" s="26">
        <f t="shared" ref="T27" si="19">T28+T29+T30+T31</f>
        <v>213533.05560917006</v>
      </c>
      <c r="U27" s="26"/>
      <c r="V27" s="26"/>
      <c r="W27" s="66"/>
      <c r="X27" s="27"/>
      <c r="Y27" s="26"/>
      <c r="Z27" s="26"/>
      <c r="AA27" s="66"/>
      <c r="AB27" s="61"/>
      <c r="AC27" s="66"/>
      <c r="AD27" s="66"/>
      <c r="AE27" s="66"/>
      <c r="AF27" s="27"/>
      <c r="AG27" s="66"/>
      <c r="AH27" s="66"/>
      <c r="AI27" s="66"/>
      <c r="AJ27" s="27"/>
      <c r="AK27" s="66"/>
      <c r="AL27" s="66"/>
      <c r="AM27" s="66"/>
      <c r="AN27" s="27"/>
      <c r="AO27" s="66"/>
      <c r="AP27" s="66"/>
      <c r="AQ27" s="66"/>
      <c r="AR27" s="27"/>
      <c r="AS27" s="66"/>
      <c r="AT27" s="66"/>
      <c r="AU27" s="66"/>
      <c r="AV27" s="27"/>
      <c r="AW27" s="26"/>
      <c r="AX27" s="26"/>
      <c r="AY27" s="26"/>
      <c r="AZ27" s="26"/>
      <c r="BA27" s="26"/>
      <c r="BB27" s="66"/>
      <c r="BC27" s="66"/>
      <c r="BD27" s="66"/>
      <c r="BE27" s="66"/>
      <c r="BF27" s="66"/>
      <c r="BG27" s="6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P27" s="27"/>
      <c r="GQ27" s="27"/>
      <c r="GR27" s="27"/>
      <c r="GS27" s="27"/>
      <c r="GT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T27" s="27"/>
      <c r="HU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146"/>
    </row>
    <row r="28" spans="2:244" s="30" customFormat="1" x14ac:dyDescent="0.25">
      <c r="B28" s="64" t="s">
        <v>203</v>
      </c>
      <c r="C28" s="27" t="s">
        <v>33</v>
      </c>
      <c r="D28" s="61" t="s">
        <v>371</v>
      </c>
      <c r="E28" s="27">
        <v>6</v>
      </c>
      <c r="F28" s="27" t="s">
        <v>10</v>
      </c>
      <c r="G28" s="156">
        <v>11495</v>
      </c>
      <c r="H28" s="156">
        <v>11578.92</v>
      </c>
      <c r="I28" s="156">
        <v>6998</v>
      </c>
      <c r="J28" s="156">
        <v>7959</v>
      </c>
      <c r="K28" s="26">
        <v>19697</v>
      </c>
      <c r="L28" s="26">
        <v>4374</v>
      </c>
      <c r="M28" s="26">
        <v>2342.038</v>
      </c>
      <c r="N28" s="26">
        <v>0</v>
      </c>
      <c r="O28" s="26">
        <v>0</v>
      </c>
      <c r="P28" s="26">
        <v>0</v>
      </c>
      <c r="Q28" s="26">
        <v>1497.99229251</v>
      </c>
      <c r="R28" s="26">
        <v>2643.9887004099996</v>
      </c>
      <c r="S28" s="26">
        <v>2978.2592002599999</v>
      </c>
      <c r="T28" s="26"/>
      <c r="U28" s="26"/>
      <c r="V28" s="26"/>
      <c r="W28" s="66"/>
      <c r="X28" s="27"/>
      <c r="Y28" s="26"/>
      <c r="Z28" s="26"/>
      <c r="AA28" s="66"/>
      <c r="AB28" s="61"/>
      <c r="AC28" s="66"/>
      <c r="AD28" s="66"/>
      <c r="AE28" s="66"/>
      <c r="AF28" s="27"/>
      <c r="AG28" s="66"/>
      <c r="AH28" s="66"/>
      <c r="AI28" s="66"/>
      <c r="AJ28" s="27"/>
      <c r="AK28" s="66"/>
      <c r="AL28" s="66"/>
      <c r="AM28" s="66"/>
      <c r="AN28" s="27"/>
      <c r="AO28" s="66"/>
      <c r="AP28" s="66"/>
      <c r="AQ28" s="66"/>
      <c r="AR28" s="27"/>
      <c r="AS28" s="66"/>
      <c r="AT28" s="66"/>
      <c r="AU28" s="66"/>
      <c r="AV28" s="27"/>
      <c r="AW28" s="26"/>
      <c r="AX28" s="26"/>
      <c r="AY28" s="26"/>
      <c r="AZ28" s="26"/>
      <c r="BA28" s="26"/>
      <c r="BB28" s="66"/>
      <c r="BC28" s="66"/>
      <c r="BD28" s="66"/>
      <c r="BE28" s="66"/>
      <c r="BF28" s="66"/>
      <c r="BG28" s="6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P28" s="27"/>
      <c r="GQ28" s="27"/>
      <c r="GR28" s="27"/>
      <c r="GS28" s="27"/>
      <c r="GT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T28" s="27"/>
      <c r="HU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146"/>
    </row>
    <row r="29" spans="2:244" s="30" customFormat="1" ht="18" customHeight="1" x14ac:dyDescent="0.25">
      <c r="B29" s="64" t="s">
        <v>204</v>
      </c>
      <c r="C29" s="27" t="s">
        <v>34</v>
      </c>
      <c r="D29" s="61" t="s">
        <v>372</v>
      </c>
      <c r="E29" s="27">
        <v>6</v>
      </c>
      <c r="F29" s="27" t="s">
        <v>10</v>
      </c>
      <c r="G29" s="156">
        <v>44188</v>
      </c>
      <c r="H29" s="156">
        <v>42914.32</v>
      </c>
      <c r="I29" s="156">
        <v>39129</v>
      </c>
      <c r="J29" s="156">
        <v>39242</v>
      </c>
      <c r="K29" s="26">
        <v>35831</v>
      </c>
      <c r="L29" s="26">
        <v>28928</v>
      </c>
      <c r="M29" s="26">
        <v>21219.494999999999</v>
      </c>
      <c r="N29" s="26">
        <v>11071.3</v>
      </c>
      <c r="O29" s="26">
        <v>2905.9953850000002</v>
      </c>
      <c r="P29" s="26">
        <v>353.97774126000002</v>
      </c>
      <c r="Q29" s="26">
        <v>1900.7781326300001</v>
      </c>
      <c r="R29" s="26">
        <v>2717.3340811500002</v>
      </c>
      <c r="S29" s="26">
        <v>5809.1598100600004</v>
      </c>
      <c r="T29" s="26">
        <v>992.5760747999999</v>
      </c>
      <c r="U29" s="26"/>
      <c r="V29" s="26"/>
      <c r="W29" s="66"/>
      <c r="X29" s="27"/>
      <c r="Y29" s="26"/>
      <c r="Z29" s="26"/>
      <c r="AA29" s="66"/>
      <c r="AB29" s="61"/>
      <c r="AC29" s="66"/>
      <c r="AD29" s="66"/>
      <c r="AE29" s="66"/>
      <c r="AF29" s="27"/>
      <c r="AG29" s="66"/>
      <c r="AH29" s="66"/>
      <c r="AI29" s="66"/>
      <c r="AJ29" s="27"/>
      <c r="AK29" s="66"/>
      <c r="AL29" s="66"/>
      <c r="AM29" s="66"/>
      <c r="AN29" s="27"/>
      <c r="AO29" s="66"/>
      <c r="AP29" s="66"/>
      <c r="AQ29" s="66"/>
      <c r="AR29" s="27"/>
      <c r="AS29" s="66"/>
      <c r="AT29" s="66"/>
      <c r="AU29" s="66"/>
      <c r="AV29" s="27"/>
      <c r="AW29" s="26"/>
      <c r="AX29" s="26"/>
      <c r="AY29" s="26"/>
      <c r="AZ29" s="26"/>
      <c r="BA29" s="26"/>
      <c r="BB29" s="66"/>
      <c r="BC29" s="66"/>
      <c r="BD29" s="66"/>
      <c r="BE29" s="66"/>
      <c r="BF29" s="66"/>
      <c r="BG29" s="6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P29" s="27"/>
      <c r="GQ29" s="27"/>
      <c r="GR29" s="27"/>
      <c r="GS29" s="27"/>
      <c r="GT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T29" s="27"/>
      <c r="HU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146"/>
    </row>
    <row r="30" spans="2:244" s="30" customFormat="1" x14ac:dyDescent="0.25">
      <c r="B30" s="64" t="s">
        <v>205</v>
      </c>
      <c r="C30" s="27" t="s">
        <v>35</v>
      </c>
      <c r="D30" s="61" t="s">
        <v>373</v>
      </c>
      <c r="E30" s="27">
        <v>6</v>
      </c>
      <c r="F30" s="27" t="s">
        <v>10</v>
      </c>
      <c r="G30" s="156">
        <v>3316.8888661999999</v>
      </c>
      <c r="H30" s="156">
        <v>0</v>
      </c>
      <c r="I30" s="156">
        <v>0</v>
      </c>
      <c r="J30" s="15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/>
      <c r="S30" s="26"/>
      <c r="T30" s="26"/>
      <c r="U30" s="26"/>
      <c r="V30" s="26"/>
      <c r="W30" s="66"/>
      <c r="X30" s="27"/>
      <c r="Y30" s="26"/>
      <c r="Z30" s="26"/>
      <c r="AA30" s="66"/>
      <c r="AB30" s="61"/>
      <c r="AC30" s="66"/>
      <c r="AD30" s="66"/>
      <c r="AE30" s="66"/>
      <c r="AF30" s="27"/>
      <c r="AG30" s="66"/>
      <c r="AH30" s="66"/>
      <c r="AI30" s="66"/>
      <c r="AJ30" s="27"/>
      <c r="AK30" s="66"/>
      <c r="AL30" s="66"/>
      <c r="AM30" s="66"/>
      <c r="AN30" s="27"/>
      <c r="AO30" s="66"/>
      <c r="AP30" s="66"/>
      <c r="AQ30" s="66"/>
      <c r="AR30" s="27"/>
      <c r="AS30" s="66"/>
      <c r="AT30" s="66"/>
      <c r="AU30" s="66"/>
      <c r="AV30" s="27"/>
      <c r="AW30" s="26"/>
      <c r="AX30" s="26"/>
      <c r="AY30" s="26"/>
      <c r="AZ30" s="26"/>
      <c r="BA30" s="26"/>
      <c r="BB30" s="66"/>
      <c r="BC30" s="66"/>
      <c r="BD30" s="66"/>
      <c r="BE30" s="66"/>
      <c r="BF30" s="66"/>
      <c r="BG30" s="6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P30" s="27"/>
      <c r="GQ30" s="27"/>
      <c r="GR30" s="27"/>
      <c r="GS30" s="27"/>
      <c r="GT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T30" s="27"/>
      <c r="HU30" s="27"/>
      <c r="HY30" s="27"/>
      <c r="HZ30" s="27"/>
      <c r="IA30" s="27"/>
      <c r="IB30" s="27"/>
      <c r="IC30" s="27"/>
      <c r="ID30" s="27"/>
      <c r="IE30" s="27"/>
      <c r="IF30" s="27"/>
      <c r="IG30" s="27"/>
      <c r="IH30" s="27"/>
      <c r="II30" s="27"/>
      <c r="IJ30" s="146"/>
    </row>
    <row r="31" spans="2:244" s="30" customFormat="1" x14ac:dyDescent="0.25">
      <c r="B31" s="64" t="s">
        <v>206</v>
      </c>
      <c r="C31" s="27" t="s">
        <v>36</v>
      </c>
      <c r="D31" s="61" t="s">
        <v>374</v>
      </c>
      <c r="E31" s="27">
        <v>6</v>
      </c>
      <c r="F31" s="27" t="s">
        <v>10</v>
      </c>
      <c r="G31" s="26">
        <v>172436</v>
      </c>
      <c r="H31" s="26">
        <v>186891.86</v>
      </c>
      <c r="I31" s="26">
        <v>204225</v>
      </c>
      <c r="J31" s="26">
        <v>198581</v>
      </c>
      <c r="K31" s="26">
        <v>205071</v>
      </c>
      <c r="L31" s="26">
        <v>190522</v>
      </c>
      <c r="M31" s="26">
        <v>185847.277</v>
      </c>
      <c r="N31" s="26">
        <v>183975.3</v>
      </c>
      <c r="O31" s="26">
        <v>191638.94776700001</v>
      </c>
      <c r="P31" s="26">
        <v>193385.29877241998</v>
      </c>
      <c r="Q31" s="26">
        <v>197037.77915325004</v>
      </c>
      <c r="R31" s="26">
        <v>196750.45918030004</v>
      </c>
      <c r="S31" s="26">
        <v>225682.30028896997</v>
      </c>
      <c r="T31" s="26">
        <v>212540.47953437007</v>
      </c>
      <c r="U31" s="26"/>
      <c r="V31" s="26"/>
      <c r="W31" s="66"/>
      <c r="X31" s="27"/>
      <c r="Y31" s="26"/>
      <c r="Z31" s="26"/>
      <c r="AA31" s="66"/>
      <c r="AB31" s="61"/>
      <c r="AC31" s="66"/>
      <c r="AD31" s="66"/>
      <c r="AE31" s="66"/>
      <c r="AF31" s="27"/>
      <c r="AG31" s="66"/>
      <c r="AH31" s="66"/>
      <c r="AI31" s="66"/>
      <c r="AJ31" s="27"/>
      <c r="AK31" s="66"/>
      <c r="AL31" s="66"/>
      <c r="AM31" s="66"/>
      <c r="AN31" s="27"/>
      <c r="AO31" s="66"/>
      <c r="AP31" s="66"/>
      <c r="AQ31" s="66"/>
      <c r="AR31" s="27"/>
      <c r="AS31" s="66"/>
      <c r="AT31" s="66"/>
      <c r="AU31" s="66"/>
      <c r="AV31" s="27"/>
      <c r="AW31" s="26"/>
      <c r="AX31" s="26"/>
      <c r="AY31" s="26"/>
      <c r="AZ31" s="26"/>
      <c r="BA31" s="26"/>
      <c r="BB31" s="66"/>
      <c r="BC31" s="66"/>
      <c r="BD31" s="66"/>
      <c r="BE31" s="66"/>
      <c r="BF31" s="66"/>
      <c r="BG31" s="6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P31" s="27"/>
      <c r="GQ31" s="27"/>
      <c r="GR31" s="27"/>
      <c r="GS31" s="27"/>
      <c r="GT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T31" s="27"/>
      <c r="HU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146"/>
    </row>
    <row r="32" spans="2:244" s="30" customFormat="1" x14ac:dyDescent="0.25">
      <c r="B32" s="64" t="s">
        <v>207</v>
      </c>
      <c r="C32" s="27" t="s">
        <v>37</v>
      </c>
      <c r="D32" s="61" t="s">
        <v>375</v>
      </c>
      <c r="E32" s="27">
        <v>6</v>
      </c>
      <c r="F32" s="27" t="s">
        <v>10</v>
      </c>
      <c r="G32" s="26">
        <v>170385</v>
      </c>
      <c r="H32" s="26">
        <v>188539.37</v>
      </c>
      <c r="I32" s="26">
        <f t="shared" ref="I32:N32" si="20">I33+I34+I35+I36+I37</f>
        <v>204343</v>
      </c>
      <c r="J32" s="26">
        <f t="shared" si="20"/>
        <v>255086.35</v>
      </c>
      <c r="K32" s="26">
        <f t="shared" si="20"/>
        <v>278042</v>
      </c>
      <c r="L32" s="26">
        <f t="shared" si="20"/>
        <v>297111</v>
      </c>
      <c r="M32" s="26">
        <f t="shared" si="20"/>
        <v>321425.53899999999</v>
      </c>
      <c r="N32" s="26">
        <f t="shared" si="20"/>
        <v>351892.20799999998</v>
      </c>
      <c r="O32" s="26">
        <f t="shared" ref="O32:P32" si="21">O33+O34+O35+O36+O37</f>
        <v>370547.57888000004</v>
      </c>
      <c r="P32" s="26">
        <f t="shared" si="21"/>
        <v>388396.30000000005</v>
      </c>
      <c r="Q32" s="26">
        <f t="shared" ref="Q32" si="22">Q33+Q34+Q35+Q36+Q37</f>
        <v>430354.6</v>
      </c>
      <c r="R32" s="26">
        <f>R33+R34+R35+R36+R37+R38</f>
        <v>476769.1</v>
      </c>
      <c r="S32" s="26">
        <f>S33+S34+S35+S36+S37+S38</f>
        <v>472289.83412999997</v>
      </c>
      <c r="T32" s="26">
        <f>T33+T34+T35+T36+T37+T38</f>
        <v>511865.62827999995</v>
      </c>
      <c r="U32" s="26"/>
      <c r="V32" s="26"/>
      <c r="W32" s="66"/>
      <c r="X32" s="27"/>
      <c r="Y32" s="26"/>
      <c r="Z32" s="26"/>
      <c r="AA32" s="66"/>
      <c r="AB32" s="61"/>
      <c r="AC32" s="66"/>
      <c r="AD32" s="66"/>
      <c r="AE32" s="66"/>
      <c r="AF32" s="27"/>
      <c r="AG32" s="66"/>
      <c r="AH32" s="66"/>
      <c r="AI32" s="66"/>
      <c r="AJ32" s="27"/>
      <c r="AK32" s="66"/>
      <c r="AL32" s="66"/>
      <c r="AM32" s="66"/>
      <c r="AN32" s="27"/>
      <c r="AO32" s="66"/>
      <c r="AP32" s="66"/>
      <c r="AQ32" s="66"/>
      <c r="AR32" s="27"/>
      <c r="AS32" s="66"/>
      <c r="AT32" s="66"/>
      <c r="AU32" s="66"/>
      <c r="AV32" s="27"/>
      <c r="AW32" s="26"/>
      <c r="AX32" s="26"/>
      <c r="AY32" s="26"/>
      <c r="AZ32" s="26"/>
      <c r="BA32" s="26"/>
      <c r="BB32" s="66"/>
      <c r="BC32" s="66"/>
      <c r="BD32" s="66"/>
      <c r="BE32" s="66"/>
      <c r="BF32" s="66"/>
      <c r="BG32" s="6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P32" s="27"/>
      <c r="GQ32" s="27"/>
      <c r="GR32" s="27"/>
      <c r="GS32" s="27"/>
      <c r="GT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T32" s="27"/>
      <c r="HU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146"/>
    </row>
    <row r="33" spans="2:244" s="30" customFormat="1" x14ac:dyDescent="0.25">
      <c r="B33" s="64" t="s">
        <v>208</v>
      </c>
      <c r="C33" s="27" t="s">
        <v>38</v>
      </c>
      <c r="D33" s="61" t="s">
        <v>376</v>
      </c>
      <c r="E33" s="27">
        <v>6</v>
      </c>
      <c r="F33" s="27" t="s">
        <v>10</v>
      </c>
      <c r="G33" s="26">
        <v>70957</v>
      </c>
      <c r="H33" s="26">
        <v>75140.77</v>
      </c>
      <c r="I33" s="26">
        <v>76742</v>
      </c>
      <c r="J33" s="26">
        <v>81731</v>
      </c>
      <c r="K33" s="26">
        <v>85358</v>
      </c>
      <c r="L33" s="26">
        <v>80983</v>
      </c>
      <c r="M33" s="26">
        <v>83673.539000000004</v>
      </c>
      <c r="N33" s="110">
        <v>95474.207999999999</v>
      </c>
      <c r="O33" s="110">
        <v>100751.17888000001</v>
      </c>
      <c r="P33" s="26">
        <v>86791.1</v>
      </c>
      <c r="Q33" s="26">
        <v>97455.3</v>
      </c>
      <c r="R33" s="26">
        <v>101931.9</v>
      </c>
      <c r="S33" s="26">
        <v>96202.834130000003</v>
      </c>
      <c r="T33" s="26">
        <v>96268.128280000004</v>
      </c>
      <c r="U33" s="26"/>
      <c r="V33" s="26"/>
      <c r="W33" s="66"/>
      <c r="X33" s="27"/>
      <c r="Y33" s="26"/>
      <c r="Z33" s="26"/>
      <c r="AA33" s="66"/>
      <c r="AB33" s="61"/>
      <c r="AC33" s="66"/>
      <c r="AD33" s="66"/>
      <c r="AE33" s="66"/>
      <c r="AF33" s="27"/>
      <c r="AG33" s="66"/>
      <c r="AH33" s="66"/>
      <c r="AI33" s="66"/>
      <c r="AJ33" s="27"/>
      <c r="AK33" s="66"/>
      <c r="AL33" s="66"/>
      <c r="AM33" s="66"/>
      <c r="AN33" s="27"/>
      <c r="AO33" s="66"/>
      <c r="AP33" s="66"/>
      <c r="AQ33" s="66"/>
      <c r="AR33" s="27"/>
      <c r="AS33" s="66"/>
      <c r="AT33" s="66"/>
      <c r="AU33" s="66"/>
      <c r="AV33" s="27"/>
      <c r="AW33" s="26"/>
      <c r="AX33" s="26"/>
      <c r="AY33" s="26"/>
      <c r="AZ33" s="26"/>
      <c r="BA33" s="26"/>
      <c r="BB33" s="66"/>
      <c r="BC33" s="66"/>
      <c r="BD33" s="66"/>
      <c r="BE33" s="66"/>
      <c r="BF33" s="66"/>
      <c r="BG33" s="66"/>
      <c r="BH33" s="110"/>
      <c r="BI33" s="110"/>
      <c r="BJ33" s="110"/>
      <c r="BK33" s="110"/>
      <c r="BL33" s="110"/>
      <c r="BM33" s="110"/>
      <c r="BN33" s="110"/>
      <c r="BO33" s="110"/>
      <c r="BP33" s="110"/>
      <c r="BQ33" s="110"/>
      <c r="BR33" s="110"/>
      <c r="BS33" s="110"/>
      <c r="BT33" s="110"/>
      <c r="BU33" s="110"/>
      <c r="BV33" s="110"/>
      <c r="BW33" s="110"/>
      <c r="BX33" s="110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P33" s="27"/>
      <c r="GQ33" s="27"/>
      <c r="GR33" s="27"/>
      <c r="GS33" s="27"/>
      <c r="GT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T33" s="27"/>
      <c r="HU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146"/>
    </row>
    <row r="34" spans="2:244" s="30" customFormat="1" x14ac:dyDescent="0.25">
      <c r="B34" s="64" t="s">
        <v>209</v>
      </c>
      <c r="C34" s="27" t="s">
        <v>39</v>
      </c>
      <c r="D34" s="61" t="s">
        <v>377</v>
      </c>
      <c r="E34" s="27">
        <v>6</v>
      </c>
      <c r="F34" s="27" t="s">
        <v>10</v>
      </c>
      <c r="G34" s="26">
        <v>15613</v>
      </c>
      <c r="H34" s="26">
        <v>19386.8</v>
      </c>
      <c r="I34" s="26">
        <v>22625</v>
      </c>
      <c r="J34" s="26">
        <v>32654.85</v>
      </c>
      <c r="K34" s="26">
        <v>34278</v>
      </c>
      <c r="L34" s="26">
        <v>36677</v>
      </c>
      <c r="M34" s="26">
        <v>28919.8</v>
      </c>
      <c r="N34" s="111">
        <v>24673.1</v>
      </c>
      <c r="O34" s="111">
        <v>18678.599999999999</v>
      </c>
      <c r="P34" s="26">
        <v>26201</v>
      </c>
      <c r="Q34" s="26">
        <v>43358.400000000001</v>
      </c>
      <c r="R34" s="26">
        <v>59858.400000000001</v>
      </c>
      <c r="S34" s="26">
        <v>57375.7</v>
      </c>
      <c r="T34" s="26">
        <v>67853.3</v>
      </c>
      <c r="U34" s="26"/>
      <c r="V34" s="26"/>
      <c r="W34" s="66"/>
      <c r="X34" s="27"/>
      <c r="Y34" s="26"/>
      <c r="Z34" s="26"/>
      <c r="AA34" s="66"/>
      <c r="AB34" s="61"/>
      <c r="AC34" s="66"/>
      <c r="AD34" s="66"/>
      <c r="AE34" s="66"/>
      <c r="AF34" s="27"/>
      <c r="AG34" s="66"/>
      <c r="AH34" s="66"/>
      <c r="AI34" s="66"/>
      <c r="AJ34" s="27"/>
      <c r="AK34" s="66"/>
      <c r="AL34" s="66"/>
      <c r="AM34" s="66"/>
      <c r="AN34" s="27"/>
      <c r="AO34" s="66"/>
      <c r="AP34" s="66"/>
      <c r="AQ34" s="66"/>
      <c r="AR34" s="27"/>
      <c r="AS34" s="66"/>
      <c r="AT34" s="66"/>
      <c r="AU34" s="66"/>
      <c r="AV34" s="27"/>
      <c r="AW34" s="26"/>
      <c r="AX34" s="26"/>
      <c r="AY34" s="26"/>
      <c r="AZ34" s="26"/>
      <c r="BA34" s="26"/>
      <c r="BB34" s="66"/>
      <c r="BC34" s="66"/>
      <c r="BD34" s="66"/>
      <c r="BE34" s="66"/>
      <c r="BF34" s="66"/>
      <c r="BG34" s="66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P34" s="27"/>
      <c r="GQ34" s="27"/>
      <c r="GR34" s="27"/>
      <c r="GS34" s="27"/>
      <c r="GT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T34" s="27"/>
      <c r="HU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146"/>
    </row>
    <row r="35" spans="2:244" s="30" customFormat="1" x14ac:dyDescent="0.25">
      <c r="B35" s="64" t="s">
        <v>210</v>
      </c>
      <c r="C35" s="27" t="s">
        <v>40</v>
      </c>
      <c r="D35" s="61" t="s">
        <v>378</v>
      </c>
      <c r="E35" s="27">
        <v>6</v>
      </c>
      <c r="F35" s="27" t="s">
        <v>10</v>
      </c>
      <c r="G35" s="26">
        <v>71815</v>
      </c>
      <c r="H35" s="26">
        <v>82011.8</v>
      </c>
      <c r="I35" s="26">
        <v>87994</v>
      </c>
      <c r="J35" s="26">
        <v>93909.5</v>
      </c>
      <c r="K35" s="26">
        <v>93760</v>
      </c>
      <c r="L35" s="26">
        <v>90851</v>
      </c>
      <c r="M35" s="26">
        <v>98427.5</v>
      </c>
      <c r="N35" s="111">
        <v>103120.1</v>
      </c>
      <c r="O35" s="111">
        <v>101265.7</v>
      </c>
      <c r="P35" s="111">
        <v>107569.1</v>
      </c>
      <c r="Q35" s="111">
        <v>112837</v>
      </c>
      <c r="R35" s="26">
        <v>117753.9</v>
      </c>
      <c r="S35" s="26">
        <v>105003.4</v>
      </c>
      <c r="T35" s="26">
        <v>114293.8</v>
      </c>
      <c r="U35" s="26"/>
      <c r="V35" s="26"/>
      <c r="W35" s="66"/>
      <c r="X35" s="27"/>
      <c r="Y35" s="26"/>
      <c r="Z35" s="26"/>
      <c r="AA35" s="66"/>
      <c r="AB35" s="61"/>
      <c r="AC35" s="66"/>
      <c r="AD35" s="66"/>
      <c r="AE35" s="66"/>
      <c r="AF35" s="27"/>
      <c r="AG35" s="66"/>
      <c r="AH35" s="66"/>
      <c r="AI35" s="66"/>
      <c r="AJ35" s="27"/>
      <c r="AK35" s="66"/>
      <c r="AL35" s="66"/>
      <c r="AM35" s="66"/>
      <c r="AN35" s="27"/>
      <c r="AO35" s="66"/>
      <c r="AP35" s="66"/>
      <c r="AQ35" s="66"/>
      <c r="AR35" s="27"/>
      <c r="AS35" s="66"/>
      <c r="AT35" s="66"/>
      <c r="AU35" s="66"/>
      <c r="AV35" s="27"/>
      <c r="AW35" s="26"/>
      <c r="AX35" s="26"/>
      <c r="AY35" s="26"/>
      <c r="AZ35" s="26"/>
      <c r="BA35" s="26"/>
      <c r="BB35" s="66"/>
      <c r="BC35" s="66"/>
      <c r="BD35" s="66"/>
      <c r="BE35" s="66"/>
      <c r="BF35" s="66"/>
      <c r="BG35" s="66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P35" s="27"/>
      <c r="GQ35" s="27"/>
      <c r="GR35" s="27"/>
      <c r="GS35" s="27"/>
      <c r="GT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T35" s="27"/>
      <c r="HU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146"/>
    </row>
    <row r="36" spans="2:244" s="30" customFormat="1" x14ac:dyDescent="0.25">
      <c r="B36" s="64" t="s">
        <v>211</v>
      </c>
      <c r="C36" s="27" t="s">
        <v>41</v>
      </c>
      <c r="D36" s="61" t="s">
        <v>379</v>
      </c>
      <c r="E36" s="27">
        <v>6</v>
      </c>
      <c r="F36" s="27" t="s">
        <v>10</v>
      </c>
      <c r="G36" s="26">
        <v>12000</v>
      </c>
      <c r="H36" s="26">
        <v>12000</v>
      </c>
      <c r="I36" s="26">
        <v>16982</v>
      </c>
      <c r="J36" s="26">
        <v>38517</v>
      </c>
      <c r="K36" s="26">
        <v>43544</v>
      </c>
      <c r="L36" s="26">
        <v>54927</v>
      </c>
      <c r="M36" s="26">
        <v>63232.2</v>
      </c>
      <c r="N36" s="111">
        <v>71669.2</v>
      </c>
      <c r="O36" s="111">
        <v>81787.7</v>
      </c>
      <c r="P36" s="111">
        <v>88305.600000000006</v>
      </c>
      <c r="Q36" s="111">
        <v>83674.5</v>
      </c>
      <c r="R36" s="26">
        <v>84728.4</v>
      </c>
      <c r="S36" s="26">
        <v>85931</v>
      </c>
      <c r="T36" s="26">
        <v>96277</v>
      </c>
      <c r="U36" s="26"/>
      <c r="V36" s="26"/>
      <c r="W36" s="66"/>
      <c r="X36" s="27"/>
      <c r="Y36" s="26"/>
      <c r="Z36" s="26"/>
      <c r="AA36" s="66"/>
      <c r="AB36" s="61"/>
      <c r="AC36" s="66"/>
      <c r="AD36" s="66"/>
      <c r="AE36" s="66"/>
      <c r="AF36" s="27"/>
      <c r="AG36" s="66"/>
      <c r="AH36" s="66"/>
      <c r="AI36" s="66"/>
      <c r="AJ36" s="27"/>
      <c r="AK36" s="66"/>
      <c r="AL36" s="66"/>
      <c r="AM36" s="66"/>
      <c r="AN36" s="27"/>
      <c r="AO36" s="66"/>
      <c r="AP36" s="66"/>
      <c r="AQ36" s="66"/>
      <c r="AR36" s="27"/>
      <c r="AS36" s="66"/>
      <c r="AT36" s="66"/>
      <c r="AU36" s="66"/>
      <c r="AV36" s="27"/>
      <c r="AW36" s="26"/>
      <c r="AX36" s="26"/>
      <c r="AY36" s="26"/>
      <c r="AZ36" s="26"/>
      <c r="BA36" s="26"/>
      <c r="BB36" s="66"/>
      <c r="BC36" s="66"/>
      <c r="BD36" s="66"/>
      <c r="BE36" s="66"/>
      <c r="BF36" s="66"/>
      <c r="BG36" s="66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P36" s="27"/>
      <c r="GQ36" s="27"/>
      <c r="GR36" s="27"/>
      <c r="GS36" s="27"/>
      <c r="GT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T36" s="27"/>
      <c r="HU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146"/>
    </row>
    <row r="37" spans="2:244" s="30" customFormat="1" x14ac:dyDescent="0.25">
      <c r="B37" s="64" t="s">
        <v>212</v>
      </c>
      <c r="C37" s="27" t="s">
        <v>733</v>
      </c>
      <c r="D37" s="61" t="s">
        <v>380</v>
      </c>
      <c r="E37" s="27">
        <v>6</v>
      </c>
      <c r="F37" s="27" t="s">
        <v>10</v>
      </c>
      <c r="G37" s="26"/>
      <c r="H37" s="26"/>
      <c r="I37" s="26"/>
      <c r="J37" s="26">
        <v>8274</v>
      </c>
      <c r="K37" s="26">
        <v>21102</v>
      </c>
      <c r="L37" s="26">
        <v>33673</v>
      </c>
      <c r="M37" s="26">
        <v>47172.5</v>
      </c>
      <c r="N37" s="111">
        <v>56955.6</v>
      </c>
      <c r="O37" s="111">
        <v>68064.399999999994</v>
      </c>
      <c r="P37" s="111">
        <v>79529.5</v>
      </c>
      <c r="Q37" s="111">
        <v>93029.4</v>
      </c>
      <c r="R37" s="26">
        <v>111346.5</v>
      </c>
      <c r="S37" s="26">
        <v>121391.5</v>
      </c>
      <c r="T37" s="26">
        <v>125243.8</v>
      </c>
      <c r="U37" s="26"/>
      <c r="V37" s="26"/>
      <c r="W37" s="66"/>
      <c r="X37" s="27"/>
      <c r="Y37" s="26"/>
      <c r="Z37" s="26"/>
      <c r="AA37" s="66"/>
      <c r="AB37" s="61"/>
      <c r="AC37" s="66"/>
      <c r="AD37" s="66"/>
      <c r="AE37" s="66"/>
      <c r="AF37" s="27"/>
      <c r="AG37" s="66"/>
      <c r="AH37" s="66"/>
      <c r="AI37" s="66"/>
      <c r="AJ37" s="27"/>
      <c r="AK37" s="66"/>
      <c r="AL37" s="66"/>
      <c r="AM37" s="66"/>
      <c r="AN37" s="27"/>
      <c r="AO37" s="66"/>
      <c r="AP37" s="66"/>
      <c r="AQ37" s="66"/>
      <c r="AR37" s="27"/>
      <c r="AS37" s="66"/>
      <c r="AT37" s="66"/>
      <c r="AU37" s="66"/>
      <c r="AV37" s="27"/>
      <c r="AW37" s="26"/>
      <c r="AX37" s="26"/>
      <c r="AY37" s="26"/>
      <c r="AZ37" s="26"/>
      <c r="BA37" s="26"/>
      <c r="BB37" s="66"/>
      <c r="BC37" s="66"/>
      <c r="BD37" s="66"/>
      <c r="BE37" s="66"/>
      <c r="BF37" s="66"/>
      <c r="BG37" s="66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P37" s="27"/>
      <c r="GQ37" s="27"/>
      <c r="GR37" s="27"/>
      <c r="GS37" s="27"/>
      <c r="GT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T37" s="27"/>
      <c r="HU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146"/>
    </row>
    <row r="38" spans="2:244" s="30" customFormat="1" x14ac:dyDescent="0.25">
      <c r="B38" s="64" t="s">
        <v>213</v>
      </c>
      <c r="C38" s="132" t="s">
        <v>732</v>
      </c>
      <c r="D38" s="131" t="s">
        <v>734</v>
      </c>
      <c r="E38" s="27">
        <v>6</v>
      </c>
      <c r="F38" s="27" t="s">
        <v>10</v>
      </c>
      <c r="G38" s="27"/>
      <c r="H38" s="26"/>
      <c r="I38" s="26"/>
      <c r="J38" s="26"/>
      <c r="K38" s="26"/>
      <c r="L38" s="26"/>
      <c r="M38" s="26"/>
      <c r="N38" s="111"/>
      <c r="O38" s="111"/>
      <c r="P38" s="111"/>
      <c r="Q38" s="111"/>
      <c r="R38" s="26">
        <v>1150</v>
      </c>
      <c r="S38" s="26">
        <v>6385.4</v>
      </c>
      <c r="T38" s="26">
        <v>11929.6</v>
      </c>
      <c r="U38" s="26"/>
      <c r="V38" s="26"/>
      <c r="W38" s="66"/>
      <c r="X38" s="27"/>
      <c r="Y38" s="26"/>
      <c r="Z38" s="26"/>
      <c r="AA38" s="66"/>
      <c r="AB38" s="61"/>
      <c r="AC38" s="66"/>
      <c r="AD38" s="66"/>
      <c r="AE38" s="66"/>
      <c r="AF38" s="27"/>
      <c r="AG38" s="66"/>
      <c r="AH38" s="66"/>
      <c r="AI38" s="66"/>
      <c r="AJ38" s="27"/>
      <c r="AK38" s="66"/>
      <c r="AL38" s="66"/>
      <c r="AM38" s="66"/>
      <c r="AN38" s="27"/>
      <c r="AO38" s="66"/>
      <c r="AP38" s="66"/>
      <c r="AQ38" s="66"/>
      <c r="AR38" s="27"/>
      <c r="AS38" s="66"/>
      <c r="AT38" s="66"/>
      <c r="AU38" s="66"/>
      <c r="AV38" s="27"/>
      <c r="AW38" s="26"/>
      <c r="AX38" s="26"/>
      <c r="AY38" s="26"/>
      <c r="AZ38" s="26"/>
      <c r="BA38" s="26"/>
      <c r="BB38" s="66"/>
      <c r="BC38" s="66"/>
      <c r="BD38" s="66"/>
      <c r="BE38" s="66"/>
      <c r="BF38" s="66"/>
      <c r="BG38" s="66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P38" s="27"/>
      <c r="GQ38" s="27"/>
      <c r="GR38" s="27"/>
      <c r="GS38" s="27"/>
      <c r="GT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T38" s="27"/>
      <c r="HU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146"/>
    </row>
    <row r="39" spans="2:244" s="30" customFormat="1" x14ac:dyDescent="0.25">
      <c r="B39" s="64" t="s">
        <v>214</v>
      </c>
      <c r="C39" s="27" t="s">
        <v>42</v>
      </c>
      <c r="D39" s="61" t="s">
        <v>381</v>
      </c>
      <c r="E39" s="27">
        <v>6</v>
      </c>
      <c r="F39" s="27" t="s">
        <v>10</v>
      </c>
      <c r="G39" s="26">
        <v>5551</v>
      </c>
      <c r="H39" s="26">
        <v>8657.2000000000007</v>
      </c>
      <c r="I39" s="26">
        <v>15663</v>
      </c>
      <c r="J39" s="26">
        <v>19918</v>
      </c>
      <c r="K39" s="26">
        <v>26033</v>
      </c>
      <c r="L39" s="26">
        <v>30439</v>
      </c>
      <c r="M39" s="26">
        <v>30286</v>
      </c>
      <c r="N39" s="26">
        <v>30116.97</v>
      </c>
      <c r="O39" s="26">
        <v>15217.783298</v>
      </c>
      <c r="P39" s="26">
        <v>15154.424524889999</v>
      </c>
      <c r="Q39" s="26">
        <v>13296.696234058958</v>
      </c>
      <c r="R39" s="26">
        <v>23374.657701623597</v>
      </c>
      <c r="S39" s="26">
        <v>19874.510178557204</v>
      </c>
      <c r="T39" s="26">
        <v>16379.448898091952</v>
      </c>
      <c r="U39" s="26"/>
      <c r="V39" s="26"/>
      <c r="W39" s="66"/>
      <c r="X39" s="27"/>
      <c r="Y39" s="26"/>
      <c r="Z39" s="26"/>
      <c r="AA39" s="66"/>
      <c r="AB39" s="61"/>
      <c r="AC39" s="66"/>
      <c r="AD39" s="66"/>
      <c r="AE39" s="66"/>
      <c r="AF39" s="27"/>
      <c r="AG39" s="66"/>
      <c r="AH39" s="66"/>
      <c r="AI39" s="66"/>
      <c r="AJ39" s="61"/>
      <c r="AK39" s="66"/>
      <c r="AL39" s="66"/>
      <c r="AM39" s="66"/>
      <c r="AN39" s="27"/>
      <c r="AO39" s="66"/>
      <c r="AP39" s="66"/>
      <c r="AQ39" s="66"/>
      <c r="AR39" s="27"/>
      <c r="AS39" s="66"/>
      <c r="AT39" s="66"/>
      <c r="AU39" s="66"/>
      <c r="AV39" s="27"/>
      <c r="AW39" s="26"/>
      <c r="AX39" s="26"/>
      <c r="AY39" s="26"/>
      <c r="AZ39" s="26"/>
      <c r="BA39" s="26"/>
      <c r="BB39" s="66"/>
      <c r="BC39" s="66"/>
      <c r="BD39" s="66"/>
      <c r="BE39" s="66"/>
      <c r="BF39" s="66"/>
      <c r="BG39" s="6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P39" s="27"/>
      <c r="GQ39" s="27"/>
      <c r="GR39" s="27"/>
      <c r="GS39" s="27"/>
      <c r="GT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T39" s="27"/>
      <c r="HU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146"/>
    </row>
    <row r="40" spans="2:244" s="30" customFormat="1" x14ac:dyDescent="0.25">
      <c r="B40" s="64" t="s">
        <v>215</v>
      </c>
      <c r="C40" s="27" t="s">
        <v>43</v>
      </c>
      <c r="D40" s="61" t="s">
        <v>382</v>
      </c>
      <c r="E40" s="27">
        <v>6</v>
      </c>
      <c r="F40" s="27" t="s">
        <v>10</v>
      </c>
      <c r="G40" s="26"/>
      <c r="H40" s="26">
        <v>8657</v>
      </c>
      <c r="I40" s="26">
        <v>15663</v>
      </c>
      <c r="J40" s="26">
        <v>19918</v>
      </c>
      <c r="K40" s="26">
        <v>26033</v>
      </c>
      <c r="L40" s="26">
        <v>30439</v>
      </c>
      <c r="M40" s="26">
        <v>30286</v>
      </c>
      <c r="N40" s="26">
        <f t="shared" ref="N40:S40" si="23">N39</f>
        <v>30116.97</v>
      </c>
      <c r="O40" s="26">
        <f t="shared" si="23"/>
        <v>15217.783298</v>
      </c>
      <c r="P40" s="26">
        <f t="shared" si="23"/>
        <v>15154.424524889999</v>
      </c>
      <c r="Q40" s="26">
        <f t="shared" si="23"/>
        <v>13296.696234058958</v>
      </c>
      <c r="R40" s="26">
        <f t="shared" si="23"/>
        <v>23374.657701623597</v>
      </c>
      <c r="S40" s="26">
        <f t="shared" si="23"/>
        <v>19874.510178557204</v>
      </c>
      <c r="T40" s="26">
        <f t="shared" ref="T40" si="24">T39</f>
        <v>16379.448898091952</v>
      </c>
      <c r="U40" s="26"/>
      <c r="V40" s="26"/>
      <c r="W40" s="66"/>
      <c r="X40" s="27"/>
      <c r="Y40" s="26"/>
      <c r="Z40" s="26"/>
      <c r="AA40" s="66"/>
      <c r="AB40" s="61"/>
      <c r="AC40" s="66"/>
      <c r="AD40" s="66"/>
      <c r="AE40" s="66"/>
      <c r="AF40" s="27"/>
      <c r="AG40" s="66"/>
      <c r="AH40" s="66"/>
      <c r="AI40" s="66"/>
      <c r="AJ40" s="27"/>
      <c r="AK40" s="66"/>
      <c r="AL40" s="66"/>
      <c r="AM40" s="66"/>
      <c r="AN40" s="27"/>
      <c r="AO40" s="66"/>
      <c r="AP40" s="66"/>
      <c r="AQ40" s="66"/>
      <c r="AR40" s="27"/>
      <c r="AS40" s="66"/>
      <c r="AT40" s="66"/>
      <c r="AU40" s="66"/>
      <c r="AV40" s="27"/>
      <c r="AW40" s="26"/>
      <c r="AX40" s="26"/>
      <c r="AY40" s="26"/>
      <c r="AZ40" s="26"/>
      <c r="BA40" s="26"/>
      <c r="BB40" s="66"/>
      <c r="BC40" s="66"/>
      <c r="BD40" s="66"/>
      <c r="BE40" s="66"/>
      <c r="BF40" s="66"/>
      <c r="BG40" s="6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P40" s="27"/>
      <c r="GQ40" s="27"/>
      <c r="GR40" s="27"/>
      <c r="GS40" s="27"/>
      <c r="GT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T40" s="27"/>
      <c r="HU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146"/>
    </row>
    <row r="41" spans="2:244" s="30" customFormat="1" x14ac:dyDescent="0.25">
      <c r="B41" s="64" t="s">
        <v>216</v>
      </c>
      <c r="C41" s="27" t="s">
        <v>44</v>
      </c>
      <c r="D41" s="61" t="s">
        <v>383</v>
      </c>
      <c r="E41" s="27">
        <v>0</v>
      </c>
      <c r="F41" s="27" t="s">
        <v>10</v>
      </c>
      <c r="G41" s="26">
        <v>15.41</v>
      </c>
      <c r="H41" s="26">
        <v>14.3</v>
      </c>
      <c r="I41" s="26">
        <f>0.1248*100</f>
        <v>12.479999999999999</v>
      </c>
      <c r="J41" s="26">
        <v>12.27</v>
      </c>
      <c r="K41" s="26">
        <v>11.26</v>
      </c>
      <c r="L41" s="26">
        <v>9.91</v>
      </c>
      <c r="M41" s="26">
        <v>9.2799999999999994</v>
      </c>
      <c r="N41" s="26">
        <v>7.94</v>
      </c>
      <c r="O41" s="26">
        <v>8.02</v>
      </c>
      <c r="P41" s="26">
        <v>8.1</v>
      </c>
      <c r="Q41" s="26">
        <v>8.99</v>
      </c>
      <c r="R41" s="26">
        <v>9.0398830303181743</v>
      </c>
      <c r="S41" s="26">
        <v>8.3813040059133197</v>
      </c>
      <c r="T41" s="26">
        <v>8.910985910846783</v>
      </c>
      <c r="U41" s="26"/>
      <c r="V41" s="26"/>
      <c r="W41" s="66"/>
      <c r="X41" s="27"/>
      <c r="Y41" s="26"/>
      <c r="Z41" s="26"/>
      <c r="AA41" s="66"/>
      <c r="AB41" s="61"/>
      <c r="AC41" s="66"/>
      <c r="AD41" s="66"/>
      <c r="AE41" s="66"/>
      <c r="AF41" s="27"/>
      <c r="AG41" s="66"/>
      <c r="AH41" s="66"/>
      <c r="AI41" s="66"/>
      <c r="AJ41" s="27"/>
      <c r="AK41" s="66"/>
      <c r="AL41" s="66"/>
      <c r="AM41" s="66"/>
      <c r="AN41" s="27"/>
      <c r="AO41" s="66"/>
      <c r="AP41" s="66"/>
      <c r="AQ41" s="66"/>
      <c r="AR41" s="27"/>
      <c r="AS41" s="66"/>
      <c r="AT41" s="66"/>
      <c r="AU41" s="66"/>
      <c r="AV41" s="27"/>
      <c r="AW41" s="26"/>
      <c r="AX41" s="26"/>
      <c r="AY41" s="26"/>
      <c r="AZ41" s="26"/>
      <c r="BA41" s="26"/>
      <c r="BB41" s="66"/>
      <c r="BC41" s="66"/>
      <c r="BD41" s="66"/>
      <c r="BE41" s="66"/>
      <c r="BF41" s="66"/>
      <c r="BG41" s="6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P41" s="27"/>
      <c r="GQ41" s="27"/>
      <c r="GR41" s="27"/>
      <c r="GS41" s="27"/>
      <c r="GT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T41" s="27"/>
      <c r="HU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146"/>
    </row>
    <row r="42" spans="2:244" s="30" customFormat="1" x14ac:dyDescent="0.25">
      <c r="B42" s="64" t="s">
        <v>217</v>
      </c>
      <c r="C42" s="27" t="s">
        <v>45</v>
      </c>
      <c r="D42" s="61" t="s">
        <v>384</v>
      </c>
      <c r="E42" s="27">
        <v>0</v>
      </c>
      <c r="F42" s="27" t="s">
        <v>10</v>
      </c>
      <c r="G42" s="26">
        <v>69.3</v>
      </c>
      <c r="H42" s="26">
        <v>69.05</v>
      </c>
      <c r="I42" s="26">
        <v>66.89</v>
      </c>
      <c r="J42" s="26">
        <v>62.56</v>
      </c>
      <c r="K42" s="26">
        <v>61.529999999999994</v>
      </c>
      <c r="L42" s="26">
        <v>58.199999999999996</v>
      </c>
      <c r="M42" s="26">
        <v>60.33</v>
      </c>
      <c r="N42" s="26">
        <v>60.96</v>
      </c>
      <c r="O42" s="26">
        <v>61.246000000000002</v>
      </c>
      <c r="P42" s="26">
        <v>62.22</v>
      </c>
      <c r="Q42" s="26">
        <v>63.35</v>
      </c>
      <c r="R42" s="26">
        <v>64.102000000000004</v>
      </c>
      <c r="S42" s="26">
        <v>62.58</v>
      </c>
      <c r="T42" s="26">
        <v>62.741999999999997</v>
      </c>
      <c r="U42" s="26"/>
      <c r="V42" s="26"/>
      <c r="W42" s="66"/>
      <c r="X42" s="27"/>
      <c r="Y42" s="26"/>
      <c r="Z42" s="26"/>
      <c r="AA42" s="66"/>
      <c r="AB42" s="61"/>
      <c r="AC42" s="66"/>
      <c r="AD42" s="66"/>
      <c r="AE42" s="66"/>
      <c r="AF42" s="27"/>
      <c r="AG42" s="66"/>
      <c r="AH42" s="66"/>
      <c r="AI42" s="66"/>
      <c r="AJ42" s="27"/>
      <c r="AK42" s="66"/>
      <c r="AL42" s="66"/>
      <c r="AM42" s="66"/>
      <c r="AN42" s="27"/>
      <c r="AO42" s="66"/>
      <c r="AP42" s="66"/>
      <c r="AQ42" s="66"/>
      <c r="AR42" s="27"/>
      <c r="AS42" s="66"/>
      <c r="AT42" s="66"/>
      <c r="AU42" s="66"/>
      <c r="AV42" s="27"/>
      <c r="AW42" s="26"/>
      <c r="AX42" s="26"/>
      <c r="AY42" s="26"/>
      <c r="AZ42" s="26"/>
      <c r="BA42" s="26"/>
      <c r="BB42" s="66"/>
      <c r="BC42" s="66"/>
      <c r="BD42" s="66"/>
      <c r="BE42" s="66"/>
      <c r="BF42" s="66"/>
      <c r="BG42" s="6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P42" s="27"/>
      <c r="GQ42" s="27"/>
      <c r="GR42" s="27"/>
      <c r="GS42" s="27"/>
      <c r="GT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T42" s="27"/>
      <c r="HU42" s="27"/>
      <c r="HY42" s="27"/>
      <c r="HZ42" s="27"/>
      <c r="IA42" s="27"/>
      <c r="IB42" s="27"/>
      <c r="IC42" s="27"/>
      <c r="ID42" s="27"/>
      <c r="IE42" s="27"/>
      <c r="IF42" s="27"/>
      <c r="IG42" s="27"/>
      <c r="IH42" s="27"/>
      <c r="II42" s="27"/>
      <c r="IJ42" s="146"/>
    </row>
    <row r="43" spans="2:244" s="30" customFormat="1" x14ac:dyDescent="0.25">
      <c r="B43" s="64" t="s">
        <v>218</v>
      </c>
      <c r="C43" s="27" t="s">
        <v>349</v>
      </c>
      <c r="D43" s="61" t="s">
        <v>385</v>
      </c>
      <c r="E43" s="27">
        <v>0</v>
      </c>
      <c r="F43" s="27" t="s">
        <v>10</v>
      </c>
      <c r="G43" s="26">
        <v>3.21</v>
      </c>
      <c r="H43" s="26">
        <v>3.73</v>
      </c>
      <c r="I43" s="26">
        <v>6.16</v>
      </c>
      <c r="J43" s="26">
        <v>12.659999999999998</v>
      </c>
      <c r="K43" s="26">
        <v>15.290000000000001</v>
      </c>
      <c r="L43" s="26">
        <v>17.059999999999999</v>
      </c>
      <c r="M43" s="26">
        <v>15.32</v>
      </c>
      <c r="N43" s="110">
        <v>16.239999999999998</v>
      </c>
      <c r="O43" s="110">
        <v>15.584</v>
      </c>
      <c r="P43" s="110">
        <f>P44+P45</f>
        <v>16.27</v>
      </c>
      <c r="Q43" s="110">
        <v>15.93</v>
      </c>
      <c r="R43" s="26">
        <v>16.442715525040796</v>
      </c>
      <c r="S43" s="26">
        <v>16.9421317121061</v>
      </c>
      <c r="T43" s="26">
        <v>16.448361313811017</v>
      </c>
      <c r="U43" s="26"/>
      <c r="V43" s="26"/>
      <c r="W43" s="66"/>
      <c r="X43" s="27"/>
      <c r="Y43" s="26"/>
      <c r="Z43" s="26"/>
      <c r="AA43" s="66"/>
      <c r="AB43" s="61"/>
      <c r="AC43" s="66"/>
      <c r="AD43" s="66"/>
      <c r="AE43" s="66"/>
      <c r="AF43" s="27"/>
      <c r="AG43" s="66"/>
      <c r="AH43" s="66"/>
      <c r="AI43" s="66"/>
      <c r="AJ43" s="27"/>
      <c r="AK43" s="66"/>
      <c r="AL43" s="66"/>
      <c r="AM43" s="66"/>
      <c r="AN43" s="27"/>
      <c r="AO43" s="66"/>
      <c r="AP43" s="66"/>
      <c r="AQ43" s="66"/>
      <c r="AR43" s="27"/>
      <c r="AS43" s="66"/>
      <c r="AT43" s="66"/>
      <c r="AU43" s="66"/>
      <c r="AV43" s="27"/>
      <c r="AW43" s="26"/>
      <c r="AX43" s="26"/>
      <c r="AY43" s="26"/>
      <c r="AZ43" s="26"/>
      <c r="BA43" s="26"/>
      <c r="BB43" s="66"/>
      <c r="BC43" s="66"/>
      <c r="BD43" s="66"/>
      <c r="BE43" s="66"/>
      <c r="BF43" s="66"/>
      <c r="BG43" s="66"/>
      <c r="BH43" s="110"/>
      <c r="BI43" s="110"/>
      <c r="BJ43" s="110"/>
      <c r="BK43" s="110"/>
      <c r="BL43" s="110"/>
      <c r="BM43" s="110"/>
      <c r="BN43" s="110"/>
      <c r="BO43" s="110"/>
      <c r="BP43" s="110"/>
      <c r="BQ43" s="110"/>
      <c r="BR43" s="110"/>
      <c r="BS43" s="110"/>
      <c r="BT43" s="110"/>
      <c r="BU43" s="110"/>
      <c r="BV43" s="110"/>
      <c r="BW43" s="110"/>
      <c r="BX43" s="110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P43" s="27"/>
      <c r="GQ43" s="27"/>
      <c r="GR43" s="27"/>
      <c r="GS43" s="27"/>
      <c r="GT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T43" s="27"/>
      <c r="HU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146"/>
    </row>
    <row r="44" spans="2:244" s="30" customFormat="1" x14ac:dyDescent="0.25">
      <c r="B44" s="64" t="s">
        <v>219</v>
      </c>
      <c r="C44" s="27" t="s">
        <v>350</v>
      </c>
      <c r="D44" s="61" t="s">
        <v>386</v>
      </c>
      <c r="E44" s="27">
        <v>0</v>
      </c>
      <c r="F44" s="27" t="s">
        <v>10</v>
      </c>
      <c r="G44" s="26">
        <v>2.387</v>
      </c>
      <c r="H44" s="26">
        <v>2.9860000000000002</v>
      </c>
      <c r="I44" s="26">
        <v>5.25</v>
      </c>
      <c r="J44" s="26">
        <v>11.88</v>
      </c>
      <c r="K44" s="26">
        <v>14.1</v>
      </c>
      <c r="L44" s="26">
        <v>15.88</v>
      </c>
      <c r="M44" s="26">
        <v>13.95</v>
      </c>
      <c r="N44" s="111">
        <v>14.97</v>
      </c>
      <c r="O44" s="111">
        <v>13.989000000000001</v>
      </c>
      <c r="P44" s="111">
        <v>14.16</v>
      </c>
      <c r="Q44" s="111">
        <v>14.01</v>
      </c>
      <c r="R44" s="26">
        <v>14.440389281369843</v>
      </c>
      <c r="S44" s="26">
        <v>12.9705613757303</v>
      </c>
      <c r="T44" s="26">
        <v>13.24158445623641</v>
      </c>
      <c r="U44" s="26"/>
      <c r="V44" s="26"/>
      <c r="W44" s="66"/>
      <c r="X44" s="27"/>
      <c r="Y44" s="26"/>
      <c r="Z44" s="26"/>
      <c r="AA44" s="66"/>
      <c r="AB44" s="61"/>
      <c r="AC44" s="66"/>
      <c r="AD44" s="66"/>
      <c r="AE44" s="66"/>
      <c r="AF44" s="27"/>
      <c r="AG44" s="66"/>
      <c r="AH44" s="66"/>
      <c r="AI44" s="66"/>
      <c r="AJ44" s="27"/>
      <c r="AK44" s="66"/>
      <c r="AL44" s="66"/>
      <c r="AM44" s="66"/>
      <c r="AN44" s="27"/>
      <c r="AO44" s="66"/>
      <c r="AP44" s="66"/>
      <c r="AQ44" s="66"/>
      <c r="AR44" s="27"/>
      <c r="AS44" s="66"/>
      <c r="AT44" s="66"/>
      <c r="AU44" s="66"/>
      <c r="AV44" s="27"/>
      <c r="AW44" s="26"/>
      <c r="AX44" s="26"/>
      <c r="AY44" s="26"/>
      <c r="AZ44" s="26"/>
      <c r="BA44" s="26"/>
      <c r="BB44" s="66"/>
      <c r="BC44" s="66"/>
      <c r="BD44" s="66"/>
      <c r="BE44" s="66"/>
      <c r="BF44" s="66"/>
      <c r="BG44" s="66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P44" s="27"/>
      <c r="GQ44" s="27"/>
      <c r="GR44" s="27"/>
      <c r="GS44" s="27"/>
      <c r="GT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T44" s="27"/>
      <c r="HU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146"/>
    </row>
    <row r="45" spans="2:244" s="30" customFormat="1" x14ac:dyDescent="0.25">
      <c r="B45" s="64" t="s">
        <v>220</v>
      </c>
      <c r="C45" s="27" t="s">
        <v>351</v>
      </c>
      <c r="D45" s="61" t="s">
        <v>387</v>
      </c>
      <c r="E45" s="27">
        <v>0</v>
      </c>
      <c r="F45" s="27" t="s">
        <v>10</v>
      </c>
      <c r="G45" s="26">
        <v>0.82399999999999995</v>
      </c>
      <c r="H45" s="26">
        <v>0.73899999999999999</v>
      </c>
      <c r="I45" s="26">
        <v>0.91</v>
      </c>
      <c r="J45" s="26">
        <v>0.78</v>
      </c>
      <c r="K45" s="26">
        <v>1.18</v>
      </c>
      <c r="L45" s="26">
        <v>1.18</v>
      </c>
      <c r="M45" s="26">
        <v>1.37</v>
      </c>
      <c r="N45" s="111">
        <v>1.27</v>
      </c>
      <c r="O45" s="111">
        <v>1.595</v>
      </c>
      <c r="P45" s="111">
        <v>2.11</v>
      </c>
      <c r="Q45" s="111">
        <v>1.92</v>
      </c>
      <c r="R45" s="26">
        <v>2.0023262436709559</v>
      </c>
      <c r="S45" s="26">
        <v>3.9715703363758399</v>
      </c>
      <c r="T45" s="26">
        <v>3.2643672069564396</v>
      </c>
      <c r="U45" s="26"/>
      <c r="V45" s="26"/>
      <c r="W45" s="66"/>
      <c r="X45" s="27"/>
      <c r="Y45" s="26"/>
      <c r="Z45" s="26"/>
      <c r="AA45" s="66"/>
      <c r="AB45" s="61"/>
      <c r="AC45" s="66"/>
      <c r="AD45" s="66"/>
      <c r="AE45" s="66"/>
      <c r="AF45" s="27"/>
      <c r="AG45" s="66"/>
      <c r="AH45" s="66"/>
      <c r="AI45" s="66"/>
      <c r="AJ45" s="27"/>
      <c r="AK45" s="66"/>
      <c r="AL45" s="66"/>
      <c r="AM45" s="66"/>
      <c r="AN45" s="27"/>
      <c r="AO45" s="66"/>
      <c r="AP45" s="66"/>
      <c r="AQ45" s="66"/>
      <c r="AR45" s="27"/>
      <c r="AS45" s="66"/>
      <c r="AT45" s="66"/>
      <c r="AU45" s="66"/>
      <c r="AV45" s="27"/>
      <c r="AW45" s="26"/>
      <c r="AX45" s="26"/>
      <c r="AY45" s="26"/>
      <c r="AZ45" s="26"/>
      <c r="BA45" s="26"/>
      <c r="BB45" s="66"/>
      <c r="BC45" s="66"/>
      <c r="BD45" s="66"/>
      <c r="BE45" s="66"/>
      <c r="BF45" s="66"/>
      <c r="BG45" s="66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P45" s="27"/>
      <c r="GQ45" s="27"/>
      <c r="GR45" s="27"/>
      <c r="GS45" s="27"/>
      <c r="GT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T45" s="27"/>
      <c r="HU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146"/>
    </row>
    <row r="46" spans="2:244" s="30" customFormat="1" x14ac:dyDescent="0.25">
      <c r="B46" s="64" t="s">
        <v>221</v>
      </c>
      <c r="C46" s="27" t="s">
        <v>352</v>
      </c>
      <c r="D46" s="61" t="s">
        <v>388</v>
      </c>
      <c r="E46" s="27">
        <v>0</v>
      </c>
      <c r="F46" s="27" t="s">
        <v>10</v>
      </c>
      <c r="G46" s="26">
        <v>12.08</v>
      </c>
      <c r="H46" s="26">
        <v>12.92</v>
      </c>
      <c r="I46" s="26">
        <v>14.48</v>
      </c>
      <c r="J46" s="26">
        <v>12.5</v>
      </c>
      <c r="K46" s="26">
        <v>11.92</v>
      </c>
      <c r="L46" s="26">
        <v>14.829999999999998</v>
      </c>
      <c r="M46" s="26">
        <v>15.07</v>
      </c>
      <c r="N46" s="111">
        <v>14.86</v>
      </c>
      <c r="O46" s="111">
        <v>15.15</v>
      </c>
      <c r="P46" s="111">
        <v>13.41</v>
      </c>
      <c r="Q46" s="111">
        <v>11.73</v>
      </c>
      <c r="R46" s="26">
        <v>10.415572177867841</v>
      </c>
      <c r="S46" s="26">
        <v>12.0967990382815</v>
      </c>
      <c r="T46" s="26">
        <v>11.8409914459655</v>
      </c>
      <c r="U46" s="26"/>
      <c r="V46" s="26"/>
      <c r="W46" s="66"/>
      <c r="X46" s="27"/>
      <c r="Y46" s="26"/>
      <c r="Z46" s="26"/>
      <c r="AA46" s="66"/>
      <c r="AB46" s="61"/>
      <c r="AC46" s="66"/>
      <c r="AD46" s="66"/>
      <c r="AE46" s="66"/>
      <c r="AF46" s="27"/>
      <c r="AG46" s="66"/>
      <c r="AH46" s="66"/>
      <c r="AI46" s="66"/>
      <c r="AJ46" s="27"/>
      <c r="AK46" s="66"/>
      <c r="AL46" s="66"/>
      <c r="AM46" s="66"/>
      <c r="AN46" s="27"/>
      <c r="AO46" s="66"/>
      <c r="AP46" s="66"/>
      <c r="AQ46" s="66"/>
      <c r="AR46" s="27"/>
      <c r="AS46" s="66"/>
      <c r="AT46" s="66"/>
      <c r="AU46" s="66"/>
      <c r="AV46" s="27"/>
      <c r="AW46" s="26"/>
      <c r="AX46" s="26"/>
      <c r="AY46" s="26"/>
      <c r="AZ46" s="26"/>
      <c r="BA46" s="26"/>
      <c r="BB46" s="66"/>
      <c r="BC46" s="66"/>
      <c r="BD46" s="66"/>
      <c r="BE46" s="66"/>
      <c r="BF46" s="66"/>
      <c r="BG46" s="66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P46" s="27"/>
      <c r="GQ46" s="27"/>
      <c r="GR46" s="27"/>
      <c r="GS46" s="27"/>
      <c r="GT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  <c r="HN46" s="27"/>
      <c r="HO46" s="27"/>
      <c r="HP46" s="27"/>
      <c r="HQ46" s="27"/>
      <c r="HR46" s="27"/>
      <c r="HT46" s="27"/>
      <c r="HU46" s="27"/>
      <c r="HY46" s="27"/>
      <c r="HZ46" s="27"/>
      <c r="IA46" s="27"/>
      <c r="IB46" s="27"/>
      <c r="IC46" s="27"/>
      <c r="ID46" s="27"/>
      <c r="IE46" s="27"/>
      <c r="IF46" s="27"/>
      <c r="IG46" s="27"/>
      <c r="IH46" s="27"/>
      <c r="II46" s="27"/>
      <c r="IJ46" s="146"/>
    </row>
    <row r="47" spans="2:244" s="30" customFormat="1" x14ac:dyDescent="0.25">
      <c r="B47" s="64" t="s">
        <v>222</v>
      </c>
      <c r="C47" s="27" t="s">
        <v>46</v>
      </c>
      <c r="D47" s="61" t="s">
        <v>389</v>
      </c>
      <c r="E47" s="27">
        <v>6</v>
      </c>
      <c r="F47" s="27" t="s">
        <v>10</v>
      </c>
      <c r="G47" s="27"/>
      <c r="H47" s="26"/>
      <c r="I47" s="26"/>
      <c r="J47" s="26"/>
      <c r="K47" s="26"/>
      <c r="L47" s="26"/>
      <c r="M47" s="26"/>
      <c r="N47" s="111"/>
      <c r="O47" s="111"/>
      <c r="P47" s="111"/>
      <c r="Q47" s="111"/>
      <c r="R47" s="26"/>
      <c r="S47" s="26"/>
      <c r="T47" s="26"/>
      <c r="U47" s="26"/>
      <c r="V47" s="26"/>
      <c r="W47" s="66"/>
      <c r="X47" s="27"/>
      <c r="Y47" s="26"/>
      <c r="Z47" s="26"/>
      <c r="AA47" s="66"/>
      <c r="AB47" s="61"/>
      <c r="AC47" s="66"/>
      <c r="AD47" s="66"/>
      <c r="AE47" s="66"/>
      <c r="AF47" s="27"/>
      <c r="AG47" s="66"/>
      <c r="AH47" s="66"/>
      <c r="AI47" s="66"/>
      <c r="AJ47" s="27"/>
      <c r="AK47" s="66"/>
      <c r="AL47" s="66"/>
      <c r="AM47" s="66"/>
      <c r="AN47" s="27"/>
      <c r="AO47" s="66"/>
      <c r="AP47" s="66"/>
      <c r="AQ47" s="66"/>
      <c r="AR47" s="27"/>
      <c r="AS47" s="66"/>
      <c r="AT47" s="66"/>
      <c r="AU47" s="66"/>
      <c r="AV47" s="27"/>
      <c r="AW47" s="26"/>
      <c r="AX47" s="26"/>
      <c r="AY47" s="26"/>
      <c r="AZ47" s="26"/>
      <c r="BA47" s="26"/>
      <c r="BB47" s="66"/>
      <c r="BC47" s="66"/>
      <c r="BD47" s="66"/>
      <c r="BE47" s="66"/>
      <c r="BF47" s="66"/>
      <c r="BG47" s="66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P47" s="27"/>
      <c r="GQ47" s="27"/>
      <c r="GR47" s="27"/>
      <c r="GS47" s="27"/>
      <c r="GT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T47" s="27"/>
      <c r="HU47" s="27"/>
      <c r="HY47" s="27"/>
      <c r="HZ47" s="27"/>
      <c r="IA47" s="27"/>
      <c r="IB47" s="27"/>
      <c r="IC47" s="27"/>
      <c r="ID47" s="27"/>
      <c r="IE47" s="27"/>
      <c r="IF47" s="27"/>
      <c r="IG47" s="27"/>
      <c r="IH47" s="27"/>
      <c r="II47" s="27"/>
      <c r="IJ47" s="146"/>
    </row>
    <row r="48" spans="2:244" s="30" customFormat="1" x14ac:dyDescent="0.25">
      <c r="B48" s="64" t="s">
        <v>223</v>
      </c>
      <c r="C48" s="27" t="s">
        <v>47</v>
      </c>
      <c r="D48" s="61" t="s">
        <v>390</v>
      </c>
      <c r="E48" s="27">
        <v>6</v>
      </c>
      <c r="F48" s="27" t="s">
        <v>10</v>
      </c>
      <c r="G48" s="68">
        <v>2219.4881085800002</v>
      </c>
      <c r="H48" s="68">
        <v>2403.62</v>
      </c>
      <c r="I48" s="28">
        <v>2561.94</v>
      </c>
      <c r="J48" s="28">
        <v>2595.62</v>
      </c>
      <c r="K48" s="28">
        <v>2942.97</v>
      </c>
      <c r="L48" s="28">
        <v>3575.88</v>
      </c>
      <c r="M48" s="69">
        <v>3731.34</v>
      </c>
      <c r="N48" s="28">
        <v>3838.18</v>
      </c>
      <c r="O48" s="91">
        <v>4263.9629000000004</v>
      </c>
      <c r="P48" s="91">
        <v>4227.2659100000001</v>
      </c>
      <c r="Q48" s="91">
        <v>4688.3610799999988</v>
      </c>
      <c r="R48" s="28">
        <v>5634.0614999999998</v>
      </c>
      <c r="S48" s="26">
        <v>5653.2218699999994</v>
      </c>
      <c r="T48" s="28">
        <v>5977.559424</v>
      </c>
      <c r="U48" s="28"/>
      <c r="V48" s="28"/>
      <c r="W48" s="69"/>
      <c r="X48" s="27"/>
      <c r="Y48" s="28"/>
      <c r="Z48" s="28"/>
      <c r="AA48" s="69"/>
      <c r="AB48" s="61"/>
      <c r="AC48" s="69"/>
      <c r="AD48" s="69"/>
      <c r="AE48" s="69"/>
      <c r="AF48" s="27"/>
      <c r="AG48" s="69"/>
      <c r="AH48" s="69"/>
      <c r="AI48" s="69"/>
      <c r="AJ48" s="27"/>
      <c r="AK48" s="69"/>
      <c r="AL48" s="69"/>
      <c r="AM48" s="69"/>
      <c r="AN48" s="27"/>
      <c r="AO48" s="69"/>
      <c r="AP48" s="69"/>
      <c r="AQ48" s="69"/>
      <c r="AR48" s="27"/>
      <c r="AS48" s="69"/>
      <c r="AT48" s="69"/>
      <c r="AU48" s="69"/>
      <c r="AV48" s="27"/>
      <c r="AW48" s="28"/>
      <c r="AX48" s="28"/>
      <c r="AY48" s="28"/>
      <c r="AZ48" s="28"/>
      <c r="BA48" s="28"/>
      <c r="BB48" s="69"/>
      <c r="BC48" s="69"/>
      <c r="BD48" s="69"/>
      <c r="BE48" s="69"/>
      <c r="BF48" s="69"/>
      <c r="BG48" s="69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P48" s="27"/>
      <c r="GQ48" s="27"/>
      <c r="GR48" s="27"/>
      <c r="GS48" s="27"/>
      <c r="GT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T48" s="27"/>
      <c r="HU48" s="27"/>
      <c r="HY48" s="27"/>
      <c r="HZ48" s="27"/>
      <c r="IA48" s="27"/>
      <c r="IB48" s="27"/>
      <c r="IC48" s="27"/>
      <c r="ID48" s="27"/>
      <c r="IE48" s="27"/>
      <c r="IF48" s="27"/>
      <c r="IG48" s="27"/>
      <c r="IH48" s="27"/>
      <c r="II48" s="27"/>
      <c r="IJ48" s="146"/>
    </row>
    <row r="49" spans="2:244" s="30" customFormat="1" x14ac:dyDescent="0.25">
      <c r="B49" s="64" t="s">
        <v>224</v>
      </c>
      <c r="C49" s="27" t="s">
        <v>48</v>
      </c>
      <c r="D49" s="61" t="s">
        <v>391</v>
      </c>
      <c r="E49" s="27">
        <v>6</v>
      </c>
      <c r="F49" s="27" t="s">
        <v>10</v>
      </c>
      <c r="G49" s="68">
        <v>2939.4147271599995</v>
      </c>
      <c r="H49" s="68">
        <v>3161.4197271599996</v>
      </c>
      <c r="I49" s="28">
        <v>3439.27</v>
      </c>
      <c r="J49" s="28">
        <v>3624.3</v>
      </c>
      <c r="K49" s="28">
        <v>4009.33</v>
      </c>
      <c r="L49" s="28">
        <v>4985.13</v>
      </c>
      <c r="M49" s="69">
        <v>5292.18</v>
      </c>
      <c r="N49" s="91">
        <v>5731.94</v>
      </c>
      <c r="O49" s="91">
        <v>6502.3220591599993</v>
      </c>
      <c r="P49" s="91">
        <v>6687.4605391599989</v>
      </c>
      <c r="Q49" s="91">
        <v>7758.3005591599995</v>
      </c>
      <c r="R49" s="135">
        <v>8886.1859421600002</v>
      </c>
      <c r="S49" s="26">
        <v>9186.4360821600003</v>
      </c>
      <c r="T49" s="135">
        <v>10067.94087016</v>
      </c>
      <c r="U49" s="28"/>
      <c r="V49" s="28"/>
      <c r="W49" s="69"/>
      <c r="X49" s="27"/>
      <c r="Y49" s="28"/>
      <c r="Z49" s="28"/>
      <c r="AA49" s="69"/>
      <c r="AB49" s="61"/>
      <c r="AC49" s="69"/>
      <c r="AD49" s="69"/>
      <c r="AE49" s="69"/>
      <c r="AF49" s="27"/>
      <c r="AG49" s="69"/>
      <c r="AH49" s="69"/>
      <c r="AI49" s="69"/>
      <c r="AJ49" s="27"/>
      <c r="AK49" s="69"/>
      <c r="AL49" s="69"/>
      <c r="AM49" s="69"/>
      <c r="AN49" s="27"/>
      <c r="AO49" s="69"/>
      <c r="AP49" s="69"/>
      <c r="AQ49" s="69"/>
      <c r="AR49" s="27"/>
      <c r="AS49" s="69"/>
      <c r="AT49" s="69"/>
      <c r="AU49" s="69"/>
      <c r="AV49" s="27"/>
      <c r="AW49" s="91"/>
      <c r="AX49" s="28"/>
      <c r="AY49" s="28"/>
      <c r="AZ49" s="28"/>
      <c r="BA49" s="28"/>
      <c r="BB49" s="69"/>
      <c r="BC49" s="69"/>
      <c r="BD49" s="69"/>
      <c r="BE49" s="69"/>
      <c r="BF49" s="69"/>
      <c r="BG49" s="69"/>
      <c r="BH49" s="91"/>
      <c r="BI49" s="91"/>
      <c r="BJ49" s="91"/>
      <c r="BK49" s="91"/>
      <c r="BL49" s="91"/>
      <c r="BM49" s="91"/>
      <c r="BN49" s="91"/>
      <c r="BO49" s="91"/>
      <c r="BP49" s="91"/>
      <c r="BQ49" s="91"/>
      <c r="BR49" s="91"/>
      <c r="BS49" s="91"/>
      <c r="BT49" s="91"/>
      <c r="BU49" s="91"/>
      <c r="BV49" s="91"/>
      <c r="BW49" s="91"/>
      <c r="BX49" s="91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P49" s="27"/>
      <c r="GQ49" s="27"/>
      <c r="GR49" s="27"/>
      <c r="GS49" s="27"/>
      <c r="GT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T49" s="27"/>
      <c r="HU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146"/>
    </row>
    <row r="50" spans="2:244" s="30" customFormat="1" x14ac:dyDescent="0.25">
      <c r="B50" s="64" t="s">
        <v>225</v>
      </c>
      <c r="C50" s="27" t="s">
        <v>49</v>
      </c>
      <c r="D50" s="61" t="s">
        <v>392</v>
      </c>
      <c r="E50" s="27">
        <v>6</v>
      </c>
      <c r="F50" s="27" t="s">
        <v>10</v>
      </c>
      <c r="G50" s="68">
        <v>950.61399999999992</v>
      </c>
      <c r="H50" s="70">
        <v>1080.914</v>
      </c>
      <c r="I50" s="71">
        <v>1223.03</v>
      </c>
      <c r="J50" s="28" t="s">
        <v>0</v>
      </c>
      <c r="K50" s="28">
        <v>1565.98</v>
      </c>
      <c r="L50" s="28">
        <v>2098.5100000000002</v>
      </c>
      <c r="M50" s="69">
        <v>2354.2399999999998</v>
      </c>
      <c r="N50" s="91">
        <v>2629.89</v>
      </c>
      <c r="O50" s="91">
        <v>3156.25297</v>
      </c>
      <c r="P50" s="91">
        <v>3511.8072899999997</v>
      </c>
      <c r="Q50" s="91">
        <v>4117.0708999999997</v>
      </c>
      <c r="R50" s="28">
        <v>4515.7341939399994</v>
      </c>
      <c r="S50" s="26">
        <v>4980.24306394</v>
      </c>
      <c r="T50" s="28">
        <v>5684.9749639399997</v>
      </c>
      <c r="U50" s="28"/>
      <c r="V50" s="28"/>
      <c r="W50" s="69"/>
      <c r="X50" s="27"/>
      <c r="Y50" s="28"/>
      <c r="Z50" s="28"/>
      <c r="AA50" s="69"/>
      <c r="AB50" s="61"/>
      <c r="AC50" s="69"/>
      <c r="AD50" s="69"/>
      <c r="AE50" s="69"/>
      <c r="AF50" s="27"/>
      <c r="AG50" s="69"/>
      <c r="AH50" s="69"/>
      <c r="AI50" s="69"/>
      <c r="AJ50" s="27"/>
      <c r="AK50" s="69"/>
      <c r="AL50" s="69"/>
      <c r="AM50" s="69"/>
      <c r="AN50" s="27"/>
      <c r="AO50" s="69"/>
      <c r="AP50" s="69"/>
      <c r="AQ50" s="69"/>
      <c r="AR50" s="27"/>
      <c r="AS50" s="69"/>
      <c r="AT50" s="69"/>
      <c r="AU50" s="69"/>
      <c r="AV50" s="27"/>
      <c r="AW50" s="91"/>
      <c r="AX50" s="28"/>
      <c r="AY50" s="28"/>
      <c r="AZ50" s="28"/>
      <c r="BA50" s="28"/>
      <c r="BB50" s="69"/>
      <c r="BC50" s="69"/>
      <c r="BD50" s="69"/>
      <c r="BE50" s="69"/>
      <c r="BF50" s="69"/>
      <c r="BG50" s="69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P50" s="27"/>
      <c r="GQ50" s="27"/>
      <c r="GR50" s="27"/>
      <c r="GS50" s="27"/>
      <c r="GT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T50" s="27"/>
      <c r="HU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146"/>
    </row>
    <row r="51" spans="2:244" s="30" customFormat="1" x14ac:dyDescent="0.25">
      <c r="B51" s="64" t="s">
        <v>226</v>
      </c>
      <c r="C51" s="27" t="s">
        <v>50</v>
      </c>
      <c r="D51" s="61" t="s">
        <v>393</v>
      </c>
      <c r="E51" s="27">
        <v>6</v>
      </c>
      <c r="F51" s="27" t="s">
        <v>10</v>
      </c>
      <c r="G51" s="68">
        <v>603.93105999999989</v>
      </c>
      <c r="H51" s="68">
        <v>678.32105999999999</v>
      </c>
      <c r="I51" s="28">
        <v>762.97</v>
      </c>
      <c r="J51" s="28">
        <v>859.64</v>
      </c>
      <c r="K51" s="28">
        <v>990.89</v>
      </c>
      <c r="L51" s="28">
        <v>1440.54</v>
      </c>
      <c r="M51" s="69">
        <v>1616.52</v>
      </c>
      <c r="N51" s="91">
        <v>1811.94</v>
      </c>
      <c r="O51" s="91">
        <v>2229.1562300000001</v>
      </c>
      <c r="P51" s="91">
        <v>2482.4283700000001</v>
      </c>
      <c r="Q51" s="91">
        <v>2987.5375300000001</v>
      </c>
      <c r="R51" s="28">
        <v>3280.7463299999999</v>
      </c>
      <c r="S51" s="26">
        <v>3613.4641499999998</v>
      </c>
      <c r="T51" s="28">
        <v>4138.2302</v>
      </c>
      <c r="U51" s="28"/>
      <c r="V51" s="28"/>
      <c r="W51" s="69"/>
      <c r="X51" s="27"/>
      <c r="Y51" s="28"/>
      <c r="Z51" s="28"/>
      <c r="AA51" s="69"/>
      <c r="AB51" s="61"/>
      <c r="AC51" s="69"/>
      <c r="AD51" s="69"/>
      <c r="AE51" s="69"/>
      <c r="AF51" s="27"/>
      <c r="AG51" s="69"/>
      <c r="AH51" s="69"/>
      <c r="AI51" s="69"/>
      <c r="AJ51" s="27"/>
      <c r="AK51" s="69"/>
      <c r="AL51" s="69"/>
      <c r="AM51" s="69"/>
      <c r="AN51" s="27"/>
      <c r="AO51" s="69"/>
      <c r="AP51" s="69"/>
      <c r="AQ51" s="69"/>
      <c r="AR51" s="27"/>
      <c r="AS51" s="69"/>
      <c r="AT51" s="69"/>
      <c r="AU51" s="69"/>
      <c r="AV51" s="27"/>
      <c r="AW51" s="91"/>
      <c r="AX51" s="28"/>
      <c r="AY51" s="28"/>
      <c r="AZ51" s="28"/>
      <c r="BA51" s="28"/>
      <c r="BB51" s="69"/>
      <c r="BC51" s="69"/>
      <c r="BD51" s="69"/>
      <c r="BE51" s="69"/>
      <c r="BF51" s="69"/>
      <c r="BG51" s="69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P51" s="27"/>
      <c r="GQ51" s="27"/>
      <c r="GR51" s="27"/>
      <c r="GS51" s="27"/>
      <c r="GT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27"/>
      <c r="HJ51" s="27"/>
      <c r="HK51" s="27"/>
      <c r="HL51" s="27"/>
      <c r="HM51" s="27"/>
      <c r="HN51" s="27"/>
      <c r="HO51" s="27"/>
      <c r="HP51" s="27"/>
      <c r="HQ51" s="27"/>
      <c r="HR51" s="27"/>
      <c r="HT51" s="27"/>
      <c r="HU51" s="27"/>
      <c r="HY51" s="27"/>
      <c r="HZ51" s="27"/>
      <c r="IA51" s="27"/>
      <c r="IB51" s="27"/>
      <c r="IC51" s="27"/>
      <c r="ID51" s="27"/>
      <c r="IE51" s="27"/>
      <c r="IF51" s="27"/>
      <c r="IG51" s="27"/>
      <c r="IH51" s="27"/>
      <c r="II51" s="27"/>
      <c r="IJ51" s="146"/>
    </row>
    <row r="52" spans="2:244" s="30" customFormat="1" x14ac:dyDescent="0.25">
      <c r="B52" s="64" t="s">
        <v>227</v>
      </c>
      <c r="C52" s="27" t="s">
        <v>51</v>
      </c>
      <c r="D52" s="61" t="s">
        <v>394</v>
      </c>
      <c r="E52" s="27">
        <v>6</v>
      </c>
      <c r="F52" s="27" t="s">
        <v>10</v>
      </c>
      <c r="G52" s="68">
        <v>346.68294000000003</v>
      </c>
      <c r="H52" s="68">
        <v>402.59294</v>
      </c>
      <c r="I52" s="28">
        <v>460.06</v>
      </c>
      <c r="J52" s="28">
        <v>514.79999999999995</v>
      </c>
      <c r="K52" s="28">
        <v>575.1</v>
      </c>
      <c r="L52" s="28">
        <v>657.97</v>
      </c>
      <c r="M52" s="69">
        <v>737.73</v>
      </c>
      <c r="N52" s="91">
        <v>817.94</v>
      </c>
      <c r="O52" s="91">
        <v>927.09673999999995</v>
      </c>
      <c r="P52" s="91">
        <v>1029.3789199999999</v>
      </c>
      <c r="Q52" s="91">
        <v>1129.5333699999999</v>
      </c>
      <c r="R52" s="28">
        <v>1234.9878639399999</v>
      </c>
      <c r="S52" s="26">
        <v>1366.7789139399999</v>
      </c>
      <c r="T52" s="28">
        <v>1546.74476394</v>
      </c>
      <c r="U52" s="28"/>
      <c r="V52" s="28"/>
      <c r="W52" s="69"/>
      <c r="X52" s="27"/>
      <c r="Y52" s="28"/>
      <c r="Z52" s="28"/>
      <c r="AA52" s="69"/>
      <c r="AB52" s="61"/>
      <c r="AC52" s="69"/>
      <c r="AD52" s="69"/>
      <c r="AE52" s="69"/>
      <c r="AF52" s="27"/>
      <c r="AG52" s="69"/>
      <c r="AH52" s="69"/>
      <c r="AI52" s="69"/>
      <c r="AJ52" s="27"/>
      <c r="AK52" s="69"/>
      <c r="AL52" s="69"/>
      <c r="AM52" s="69"/>
      <c r="AN52" s="27"/>
      <c r="AO52" s="69"/>
      <c r="AP52" s="69"/>
      <c r="AQ52" s="69"/>
      <c r="AR52" s="27"/>
      <c r="AS52" s="69"/>
      <c r="AT52" s="69"/>
      <c r="AU52" s="69"/>
      <c r="AV52" s="27"/>
      <c r="AW52" s="91"/>
      <c r="AX52" s="28"/>
      <c r="AY52" s="28"/>
      <c r="AZ52" s="28"/>
      <c r="BA52" s="28"/>
      <c r="BB52" s="69"/>
      <c r="BC52" s="69"/>
      <c r="BD52" s="69"/>
      <c r="BE52" s="69"/>
      <c r="BF52" s="69"/>
      <c r="BG52" s="69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7"/>
      <c r="DC52" s="27"/>
      <c r="DD52" s="27"/>
      <c r="DE52" s="27"/>
      <c r="DF52" s="27"/>
      <c r="DG52" s="27"/>
      <c r="DH52" s="27"/>
      <c r="DI52" s="27"/>
      <c r="DJ52" s="27"/>
      <c r="DK52" s="27"/>
      <c r="DL52" s="27"/>
      <c r="DM52" s="27"/>
      <c r="DN52" s="27"/>
      <c r="DO52" s="27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  <c r="FF52" s="27"/>
      <c r="FG52" s="27"/>
      <c r="FH52" s="27"/>
      <c r="FI52" s="27"/>
      <c r="FJ52" s="27"/>
      <c r="FK52" s="27"/>
      <c r="FL52" s="27"/>
      <c r="FM52" s="27"/>
      <c r="FN52" s="27"/>
      <c r="FO52" s="27"/>
      <c r="FP52" s="27"/>
      <c r="FQ52" s="27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P52" s="27"/>
      <c r="GQ52" s="27"/>
      <c r="GR52" s="27"/>
      <c r="GS52" s="27"/>
      <c r="GT52" s="27"/>
      <c r="GY52" s="27"/>
      <c r="GZ52" s="27"/>
      <c r="HA52" s="27"/>
      <c r="HB52" s="27"/>
      <c r="HC52" s="27"/>
      <c r="HD52" s="27"/>
      <c r="HE52" s="27"/>
      <c r="HF52" s="27"/>
      <c r="HG52" s="27"/>
      <c r="HH52" s="27"/>
      <c r="HI52" s="27"/>
      <c r="HJ52" s="27"/>
      <c r="HK52" s="27"/>
      <c r="HL52" s="27"/>
      <c r="HM52" s="27"/>
      <c r="HN52" s="27"/>
      <c r="HO52" s="27"/>
      <c r="HP52" s="27"/>
      <c r="HQ52" s="27"/>
      <c r="HR52" s="27"/>
      <c r="HT52" s="27"/>
      <c r="HU52" s="27"/>
      <c r="HY52" s="27"/>
      <c r="HZ52" s="27"/>
      <c r="IA52" s="27"/>
      <c r="IB52" s="27"/>
      <c r="IC52" s="27"/>
      <c r="ID52" s="27"/>
      <c r="IE52" s="27"/>
      <c r="IF52" s="27"/>
      <c r="IG52" s="27"/>
      <c r="IH52" s="27"/>
      <c r="II52" s="27"/>
      <c r="IJ52" s="146"/>
    </row>
    <row r="53" spans="2:244" s="30" customFormat="1" x14ac:dyDescent="0.25">
      <c r="B53" s="64" t="s">
        <v>228</v>
      </c>
      <c r="C53" s="27" t="s">
        <v>52</v>
      </c>
      <c r="D53" s="61" t="s">
        <v>395</v>
      </c>
      <c r="E53" s="27">
        <v>6</v>
      </c>
      <c r="F53" s="27" t="s">
        <v>10</v>
      </c>
      <c r="G53" s="68">
        <v>765.62099999999998</v>
      </c>
      <c r="H53" s="68">
        <v>856.04899999999998</v>
      </c>
      <c r="I53" s="28">
        <v>757.54</v>
      </c>
      <c r="J53" s="28">
        <v>812.37</v>
      </c>
      <c r="K53" s="28">
        <v>1086.1300000000001</v>
      </c>
      <c r="L53" s="28">
        <v>1243.1199999999999</v>
      </c>
      <c r="M53" s="69">
        <v>1191.6099999999999</v>
      </c>
      <c r="N53" s="91">
        <v>1129.1199999999999</v>
      </c>
      <c r="O53" s="91">
        <v>971.29705000000001</v>
      </c>
      <c r="P53" s="91">
        <v>829.63799999999992</v>
      </c>
      <c r="Q53" s="91">
        <v>644.24655999999993</v>
      </c>
      <c r="R53" s="28">
        <v>845.550119</v>
      </c>
      <c r="S53" s="26">
        <v>932.85924</v>
      </c>
      <c r="T53" s="28">
        <v>1152.9157180000002</v>
      </c>
      <c r="U53" s="28"/>
      <c r="V53" s="28"/>
      <c r="W53" s="69"/>
      <c r="X53" s="27"/>
      <c r="Y53" s="28"/>
      <c r="Z53" s="28"/>
      <c r="AA53" s="69"/>
      <c r="AB53" s="61"/>
      <c r="AC53" s="69"/>
      <c r="AD53" s="69"/>
      <c r="AE53" s="69"/>
      <c r="AF53" s="27"/>
      <c r="AG53" s="69"/>
      <c r="AH53" s="69"/>
      <c r="AI53" s="69"/>
      <c r="AJ53" s="27"/>
      <c r="AK53" s="69"/>
      <c r="AL53" s="69"/>
      <c r="AM53" s="69"/>
      <c r="AN53" s="27"/>
      <c r="AO53" s="69"/>
      <c r="AP53" s="69"/>
      <c r="AQ53" s="69"/>
      <c r="AR53" s="27"/>
      <c r="AS53" s="69"/>
      <c r="AT53" s="69"/>
      <c r="AU53" s="69"/>
      <c r="AV53" s="27"/>
      <c r="AW53" s="91"/>
      <c r="AX53" s="28"/>
      <c r="AY53" s="28"/>
      <c r="AZ53" s="28"/>
      <c r="BA53" s="28"/>
      <c r="BB53" s="69"/>
      <c r="BC53" s="69"/>
      <c r="BD53" s="69"/>
      <c r="BE53" s="69"/>
      <c r="BF53" s="69"/>
      <c r="BG53" s="69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P53" s="27"/>
      <c r="GQ53" s="27"/>
      <c r="GR53" s="27"/>
      <c r="GS53" s="27"/>
      <c r="GT53" s="27"/>
      <c r="GY53" s="27"/>
      <c r="GZ53" s="27"/>
      <c r="HA53" s="27"/>
      <c r="HB53" s="27"/>
      <c r="HC53" s="27"/>
      <c r="HD53" s="27"/>
      <c r="HE53" s="27"/>
      <c r="HF53" s="27"/>
      <c r="HG53" s="27"/>
      <c r="HH53" s="27"/>
      <c r="HI53" s="27"/>
      <c r="HJ53" s="27"/>
      <c r="HK53" s="27"/>
      <c r="HL53" s="27"/>
      <c r="HM53" s="27"/>
      <c r="HN53" s="27"/>
      <c r="HO53" s="27"/>
      <c r="HP53" s="27"/>
      <c r="HQ53" s="27"/>
      <c r="HR53" s="27"/>
      <c r="HT53" s="27"/>
      <c r="HU53" s="27"/>
      <c r="HY53" s="27"/>
      <c r="HZ53" s="27"/>
      <c r="IA53" s="27"/>
      <c r="IB53" s="27"/>
      <c r="IC53" s="27"/>
      <c r="ID53" s="27"/>
      <c r="IE53" s="27"/>
      <c r="IF53" s="27"/>
      <c r="IG53" s="27"/>
      <c r="IH53" s="27"/>
      <c r="II53" s="27"/>
      <c r="IJ53" s="146"/>
    </row>
    <row r="54" spans="2:244" s="30" customFormat="1" x14ac:dyDescent="0.25">
      <c r="B54" s="64" t="s">
        <v>229</v>
      </c>
      <c r="C54" s="27" t="s">
        <v>53</v>
      </c>
      <c r="D54" s="61" t="s">
        <v>396</v>
      </c>
      <c r="E54" s="27">
        <v>6</v>
      </c>
      <c r="F54" s="27" t="s">
        <v>10</v>
      </c>
      <c r="G54" s="27"/>
      <c r="H54" s="28"/>
      <c r="I54" s="28"/>
      <c r="J54" s="28"/>
      <c r="K54" s="28"/>
      <c r="L54" s="28"/>
      <c r="M54" s="28"/>
      <c r="N54" s="91"/>
      <c r="O54" s="91"/>
      <c r="P54" s="91"/>
      <c r="Q54" s="91"/>
      <c r="R54" s="28"/>
      <c r="S54" s="26"/>
      <c r="T54" s="28"/>
      <c r="U54" s="28"/>
      <c r="V54" s="28"/>
      <c r="W54" s="28"/>
      <c r="X54" s="27"/>
      <c r="Y54" s="28"/>
      <c r="Z54" s="28"/>
      <c r="AA54" s="28"/>
      <c r="AB54" s="61"/>
      <c r="AC54" s="69"/>
      <c r="AD54" s="69"/>
      <c r="AE54" s="69"/>
      <c r="AF54" s="27"/>
      <c r="AG54" s="69"/>
      <c r="AH54" s="69"/>
      <c r="AI54" s="69"/>
      <c r="AJ54" s="27"/>
      <c r="AK54" s="69"/>
      <c r="AL54" s="69"/>
      <c r="AM54" s="69"/>
      <c r="AN54" s="27"/>
      <c r="AO54" s="69"/>
      <c r="AP54" s="69"/>
      <c r="AQ54" s="69"/>
      <c r="AR54" s="27"/>
      <c r="AS54" s="69"/>
      <c r="AT54" s="69"/>
      <c r="AU54" s="69"/>
      <c r="AV54" s="27"/>
      <c r="AW54" s="91"/>
      <c r="AX54" s="28"/>
      <c r="AY54" s="28"/>
      <c r="AZ54" s="28"/>
      <c r="BA54" s="28"/>
      <c r="BB54" s="69"/>
      <c r="BC54" s="69"/>
      <c r="BD54" s="69"/>
      <c r="BE54" s="69"/>
      <c r="BF54" s="69"/>
      <c r="BG54" s="69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P54" s="27"/>
      <c r="GQ54" s="27"/>
      <c r="GR54" s="27"/>
      <c r="GS54" s="27"/>
      <c r="GT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T54" s="27"/>
      <c r="HU54" s="27"/>
      <c r="HY54" s="27"/>
      <c r="HZ54" s="27"/>
      <c r="IA54" s="27"/>
      <c r="IB54" s="27"/>
      <c r="IC54" s="27"/>
      <c r="ID54" s="27"/>
      <c r="IE54" s="27"/>
      <c r="IF54" s="27"/>
      <c r="IG54" s="27"/>
      <c r="IH54" s="27"/>
      <c r="II54" s="27"/>
      <c r="IJ54" s="146"/>
    </row>
    <row r="55" spans="2:244" s="30" customFormat="1" x14ac:dyDescent="0.25">
      <c r="B55" s="64" t="s">
        <v>230</v>
      </c>
      <c r="C55" s="27" t="s">
        <v>54</v>
      </c>
      <c r="D55" s="61" t="s">
        <v>397</v>
      </c>
      <c r="E55" s="27">
        <v>6</v>
      </c>
      <c r="F55" s="27" t="s">
        <v>10</v>
      </c>
      <c r="G55" s="68">
        <v>472.9</v>
      </c>
      <c r="H55" s="68">
        <v>222.005</v>
      </c>
      <c r="I55" s="28">
        <v>277.83999999999997</v>
      </c>
      <c r="J55" s="28">
        <v>185.04</v>
      </c>
      <c r="K55" s="28">
        <v>385.02</v>
      </c>
      <c r="L55" s="28">
        <v>975.81</v>
      </c>
      <c r="M55" s="28">
        <v>307.06</v>
      </c>
      <c r="N55" s="92">
        <v>439.73</v>
      </c>
      <c r="O55" s="92">
        <v>770.41219999999998</v>
      </c>
      <c r="P55" s="92">
        <v>185.13847999999999</v>
      </c>
      <c r="Q55" s="91">
        <v>1070.8400200000001</v>
      </c>
      <c r="R55" s="28">
        <v>1127.885383</v>
      </c>
      <c r="S55" s="26">
        <v>300.25013999999999</v>
      </c>
      <c r="T55" s="28">
        <v>881.50478800000008</v>
      </c>
      <c r="U55" s="28"/>
      <c r="V55" s="28"/>
      <c r="W55" s="69"/>
      <c r="X55" s="27"/>
      <c r="Y55" s="28"/>
      <c r="Z55" s="28"/>
      <c r="AA55" s="69"/>
      <c r="AB55" s="61"/>
      <c r="AC55" s="69"/>
      <c r="AD55" s="69"/>
      <c r="AE55" s="69"/>
      <c r="AF55" s="27"/>
      <c r="AG55" s="69"/>
      <c r="AH55" s="69"/>
      <c r="AI55" s="69"/>
      <c r="AJ55" s="27"/>
      <c r="AK55" s="69"/>
      <c r="AL55" s="69"/>
      <c r="AM55" s="69"/>
      <c r="AN55" s="27"/>
      <c r="AO55" s="69"/>
      <c r="AP55" s="69"/>
      <c r="AQ55" s="69"/>
      <c r="AR55" s="27"/>
      <c r="AS55" s="69"/>
      <c r="AT55" s="69"/>
      <c r="AU55" s="69"/>
      <c r="AV55" s="27"/>
      <c r="AW55" s="92"/>
      <c r="AX55" s="28"/>
      <c r="AY55" s="28"/>
      <c r="AZ55" s="28"/>
      <c r="BA55" s="28"/>
      <c r="BB55" s="69"/>
      <c r="BC55" s="69"/>
      <c r="BD55" s="69"/>
      <c r="BE55" s="69"/>
      <c r="BF55" s="69"/>
      <c r="BG55" s="69"/>
      <c r="BH55" s="92"/>
      <c r="BI55" s="92"/>
      <c r="BJ55" s="92"/>
      <c r="BK55" s="92"/>
      <c r="BL55" s="92"/>
      <c r="BM55" s="92"/>
      <c r="BN55" s="92"/>
      <c r="BO55" s="92"/>
      <c r="BP55" s="92"/>
      <c r="BQ55" s="92"/>
      <c r="BR55" s="92"/>
      <c r="BS55" s="92"/>
      <c r="BT55" s="92"/>
      <c r="BU55" s="92"/>
      <c r="BV55" s="92"/>
      <c r="BW55" s="92"/>
      <c r="BX55" s="92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P55" s="27"/>
      <c r="GQ55" s="27"/>
      <c r="GR55" s="27"/>
      <c r="GS55" s="27"/>
      <c r="GT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T55" s="27"/>
      <c r="HU55" s="27"/>
      <c r="HY55" s="27"/>
      <c r="HZ55" s="27"/>
      <c r="IA55" s="27"/>
      <c r="IB55" s="27"/>
      <c r="IC55" s="27"/>
      <c r="ID55" s="27"/>
      <c r="IE55" s="27"/>
      <c r="IF55" s="27"/>
      <c r="IG55" s="27"/>
      <c r="IH55" s="27"/>
      <c r="II55" s="27"/>
      <c r="IJ55" s="146"/>
    </row>
    <row r="56" spans="2:244" s="30" customFormat="1" x14ac:dyDescent="0.25">
      <c r="B56" s="64" t="s">
        <v>231</v>
      </c>
      <c r="C56" s="27" t="s">
        <v>55</v>
      </c>
      <c r="D56" s="61" t="s">
        <v>398</v>
      </c>
      <c r="E56" s="27">
        <v>6</v>
      </c>
      <c r="F56" s="27" t="s">
        <v>10</v>
      </c>
      <c r="G56" s="68">
        <v>308.99699999999996</v>
      </c>
      <c r="H56" s="68">
        <v>130.30000000000001</v>
      </c>
      <c r="I56" s="28">
        <v>142.12</v>
      </c>
      <c r="J56" s="28">
        <v>151.41</v>
      </c>
      <c r="K56" s="28" t="s">
        <v>1</v>
      </c>
      <c r="L56" s="28">
        <v>532.52</v>
      </c>
      <c r="M56" s="71" t="s">
        <v>3</v>
      </c>
      <c r="N56" s="92">
        <v>275.64999999999998</v>
      </c>
      <c r="O56" s="92">
        <v>526.36630000000002</v>
      </c>
      <c r="P56" s="92">
        <v>355.55432000000002</v>
      </c>
      <c r="Q56" s="91">
        <v>605.26360999999997</v>
      </c>
      <c r="R56" s="28">
        <v>398.66329394000002</v>
      </c>
      <c r="S56" s="26">
        <v>464.50886999999994</v>
      </c>
      <c r="T56" s="28">
        <v>704.7319</v>
      </c>
      <c r="U56" s="28"/>
      <c r="V56" s="28"/>
      <c r="W56" s="69"/>
      <c r="X56" s="27"/>
      <c r="Y56" s="28"/>
      <c r="Z56" s="28"/>
      <c r="AA56" s="69"/>
      <c r="AB56" s="61"/>
      <c r="AC56" s="69"/>
      <c r="AD56" s="69"/>
      <c r="AE56" s="69"/>
      <c r="AF56" s="27"/>
      <c r="AG56" s="69"/>
      <c r="AH56" s="69"/>
      <c r="AI56" s="69"/>
      <c r="AJ56" s="27"/>
      <c r="AK56" s="69"/>
      <c r="AL56" s="69"/>
      <c r="AM56" s="69"/>
      <c r="AN56" s="27"/>
      <c r="AO56" s="69"/>
      <c r="AP56" s="69"/>
      <c r="AQ56" s="69"/>
      <c r="AR56" s="27"/>
      <c r="AS56" s="69"/>
      <c r="AT56" s="69"/>
      <c r="AU56" s="69"/>
      <c r="AV56" s="27"/>
      <c r="AW56" s="92"/>
      <c r="AX56" s="71"/>
      <c r="AY56" s="71"/>
      <c r="AZ56" s="71"/>
      <c r="BA56" s="71"/>
      <c r="BB56" s="115"/>
      <c r="BC56" s="115"/>
      <c r="BD56" s="115"/>
      <c r="BE56" s="115"/>
      <c r="BF56" s="115"/>
      <c r="BG56" s="115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P56" s="27"/>
      <c r="GQ56" s="27"/>
      <c r="GR56" s="27"/>
      <c r="GS56" s="27"/>
      <c r="GT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T56" s="27"/>
      <c r="HU56" s="27"/>
      <c r="HY56" s="27"/>
      <c r="HZ56" s="27"/>
      <c r="IA56" s="27"/>
      <c r="IB56" s="27"/>
      <c r="IC56" s="27"/>
      <c r="ID56" s="27"/>
      <c r="IE56" s="27"/>
      <c r="IF56" s="27"/>
      <c r="IG56" s="27"/>
      <c r="IH56" s="27"/>
      <c r="II56" s="27"/>
      <c r="IJ56" s="146"/>
    </row>
    <row r="57" spans="2:244" s="30" customFormat="1" x14ac:dyDescent="0.25">
      <c r="B57" s="64" t="s">
        <v>232</v>
      </c>
      <c r="C57" s="72" t="s">
        <v>56</v>
      </c>
      <c r="D57" s="61" t="s">
        <v>399</v>
      </c>
      <c r="E57" s="27">
        <v>6</v>
      </c>
      <c r="F57" s="27" t="s">
        <v>10</v>
      </c>
      <c r="G57" s="68">
        <v>258.99599999999998</v>
      </c>
      <c r="H57" s="68">
        <v>74.39</v>
      </c>
      <c r="I57" s="28">
        <v>84.65</v>
      </c>
      <c r="J57" s="28">
        <v>96.67</v>
      </c>
      <c r="K57" s="28">
        <v>131.25</v>
      </c>
      <c r="L57" s="28">
        <v>449.65</v>
      </c>
      <c r="M57" s="28">
        <v>175.98</v>
      </c>
      <c r="N57" s="92">
        <v>195.43</v>
      </c>
      <c r="O57" s="92">
        <v>417.21300000000002</v>
      </c>
      <c r="P57" s="92">
        <v>253.27214000000001</v>
      </c>
      <c r="Q57" s="91">
        <v>505.10915999999997</v>
      </c>
      <c r="R57" s="28">
        <v>293.2088</v>
      </c>
      <c r="S57" s="26">
        <v>332.71781999999996</v>
      </c>
      <c r="T57" s="28">
        <v>524.76604999999995</v>
      </c>
      <c r="U57" s="28"/>
      <c r="V57" s="28"/>
      <c r="W57" s="69"/>
      <c r="X57" s="27"/>
      <c r="Y57" s="28"/>
      <c r="Z57" s="28"/>
      <c r="AA57" s="69"/>
      <c r="AB57" s="61"/>
      <c r="AC57" s="69"/>
      <c r="AD57" s="69"/>
      <c r="AE57" s="69"/>
      <c r="AF57" s="27"/>
      <c r="AG57" s="69"/>
      <c r="AH57" s="69"/>
      <c r="AI57" s="69"/>
      <c r="AJ57" s="27"/>
      <c r="AK57" s="69"/>
      <c r="AL57" s="69"/>
      <c r="AM57" s="69"/>
      <c r="AN57" s="27"/>
      <c r="AO57" s="69"/>
      <c r="AP57" s="69"/>
      <c r="AQ57" s="69"/>
      <c r="AR57" s="27"/>
      <c r="AS57" s="69"/>
      <c r="AT57" s="69"/>
      <c r="AU57" s="69"/>
      <c r="AV57" s="27"/>
      <c r="AW57" s="92"/>
      <c r="AX57" s="28"/>
      <c r="AY57" s="28"/>
      <c r="AZ57" s="28"/>
      <c r="BA57" s="28"/>
      <c r="BB57" s="69"/>
      <c r="BC57" s="69"/>
      <c r="BD57" s="69"/>
      <c r="BE57" s="69"/>
      <c r="BF57" s="69"/>
      <c r="BG57" s="69"/>
      <c r="BH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W57" s="92"/>
      <c r="BX57" s="92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P57" s="27"/>
      <c r="GQ57" s="27"/>
      <c r="GR57" s="27"/>
      <c r="GS57" s="27"/>
      <c r="GT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T57" s="27"/>
      <c r="HU57" s="27"/>
      <c r="HY57" s="27"/>
      <c r="HZ57" s="27"/>
      <c r="IA57" s="27"/>
      <c r="IB57" s="27"/>
      <c r="IC57" s="27"/>
      <c r="ID57" s="27"/>
      <c r="IE57" s="27"/>
      <c r="IF57" s="27"/>
      <c r="IG57" s="27"/>
      <c r="IH57" s="27"/>
      <c r="II57" s="27"/>
      <c r="IJ57" s="146"/>
    </row>
    <row r="58" spans="2:244" s="30" customFormat="1" x14ac:dyDescent="0.25">
      <c r="B58" s="64" t="s">
        <v>233</v>
      </c>
      <c r="C58" s="72" t="s">
        <v>57</v>
      </c>
      <c r="D58" s="61" t="s">
        <v>400</v>
      </c>
      <c r="E58" s="27">
        <v>6</v>
      </c>
      <c r="F58" s="27" t="s">
        <v>10</v>
      </c>
      <c r="G58" s="68">
        <v>50.000999999999998</v>
      </c>
      <c r="H58" s="68">
        <v>55.91</v>
      </c>
      <c r="I58" s="28">
        <v>57.47</v>
      </c>
      <c r="J58" s="28">
        <v>54.74</v>
      </c>
      <c r="K58" s="28">
        <v>60.29</v>
      </c>
      <c r="L58" s="28">
        <v>82.87</v>
      </c>
      <c r="M58" s="28">
        <v>79.760000000000005</v>
      </c>
      <c r="N58" s="92">
        <v>80.22</v>
      </c>
      <c r="O58" s="92">
        <v>109.1533</v>
      </c>
      <c r="P58" s="92">
        <v>102.28218</v>
      </c>
      <c r="Q58" s="91">
        <v>100.15445</v>
      </c>
      <c r="R58" s="28">
        <v>105.45449393999999</v>
      </c>
      <c r="S58" s="26">
        <v>131.79104999999998</v>
      </c>
      <c r="T58" s="28">
        <v>179.96585000000002</v>
      </c>
      <c r="U58" s="28"/>
      <c r="V58" s="28"/>
      <c r="W58" s="69"/>
      <c r="X58" s="27"/>
      <c r="Y58" s="28"/>
      <c r="Z58" s="28"/>
      <c r="AA58" s="69"/>
      <c r="AB58" s="61"/>
      <c r="AC58" s="69"/>
      <c r="AD58" s="69"/>
      <c r="AE58" s="69"/>
      <c r="AF58" s="27"/>
      <c r="AG58" s="69"/>
      <c r="AH58" s="69"/>
      <c r="AI58" s="69"/>
      <c r="AJ58" s="27"/>
      <c r="AK58" s="69"/>
      <c r="AL58" s="69"/>
      <c r="AM58" s="69"/>
      <c r="AN58" s="27"/>
      <c r="AO58" s="69"/>
      <c r="AP58" s="69"/>
      <c r="AQ58" s="69"/>
      <c r="AR58" s="27"/>
      <c r="AS58" s="69"/>
      <c r="AT58" s="69"/>
      <c r="AU58" s="69"/>
      <c r="AV58" s="27"/>
      <c r="AW58" s="92"/>
      <c r="AX58" s="28"/>
      <c r="AY58" s="28"/>
      <c r="AZ58" s="28"/>
      <c r="BA58" s="28"/>
      <c r="BB58" s="69"/>
      <c r="BC58" s="69"/>
      <c r="BD58" s="69"/>
      <c r="BE58" s="69"/>
      <c r="BF58" s="69"/>
      <c r="BG58" s="69"/>
      <c r="BH58" s="92"/>
      <c r="BI58" s="92"/>
      <c r="BJ58" s="92"/>
      <c r="BK58" s="92"/>
      <c r="BL58" s="92"/>
      <c r="BM58" s="92"/>
      <c r="BN58" s="92"/>
      <c r="BO58" s="92"/>
      <c r="BP58" s="92"/>
      <c r="BQ58" s="92"/>
      <c r="BR58" s="92"/>
      <c r="BS58" s="92"/>
      <c r="BT58" s="92"/>
      <c r="BU58" s="92"/>
      <c r="BV58" s="92"/>
      <c r="BW58" s="92"/>
      <c r="BX58" s="92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P58" s="27"/>
      <c r="GQ58" s="27"/>
      <c r="GR58" s="27"/>
      <c r="GS58" s="27"/>
      <c r="GT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  <c r="HI58" s="27"/>
      <c r="HJ58" s="27"/>
      <c r="HK58" s="27"/>
      <c r="HL58" s="27"/>
      <c r="HM58" s="27"/>
      <c r="HN58" s="27"/>
      <c r="HO58" s="27"/>
      <c r="HP58" s="27"/>
      <c r="HQ58" s="27"/>
      <c r="HR58" s="27"/>
      <c r="HT58" s="27"/>
      <c r="HU58" s="27"/>
      <c r="HY58" s="27"/>
      <c r="HZ58" s="27"/>
      <c r="IA58" s="27"/>
      <c r="IB58" s="27"/>
      <c r="IC58" s="27"/>
      <c r="ID58" s="27"/>
      <c r="IE58" s="27"/>
      <c r="IF58" s="27"/>
      <c r="IG58" s="27"/>
      <c r="IH58" s="27"/>
      <c r="II58" s="27"/>
      <c r="IJ58" s="146"/>
    </row>
    <row r="59" spans="2:244" s="30" customFormat="1" x14ac:dyDescent="0.25">
      <c r="B59" s="64" t="s">
        <v>234</v>
      </c>
      <c r="C59" s="27" t="s">
        <v>58</v>
      </c>
      <c r="D59" s="61" t="s">
        <v>401</v>
      </c>
      <c r="E59" s="27">
        <v>6</v>
      </c>
      <c r="F59" s="27" t="s">
        <v>10</v>
      </c>
      <c r="G59" s="27"/>
      <c r="H59" s="28"/>
      <c r="I59" s="28"/>
      <c r="J59" s="28"/>
      <c r="K59" s="28"/>
      <c r="L59" s="28"/>
      <c r="M59" s="28"/>
      <c r="N59" s="28"/>
      <c r="O59" s="28"/>
      <c r="P59" s="28"/>
      <c r="Q59" s="91"/>
      <c r="R59" s="28"/>
      <c r="S59" s="26"/>
      <c r="T59" s="28"/>
      <c r="U59" s="28"/>
      <c r="V59" s="28"/>
      <c r="W59" s="28"/>
      <c r="X59" s="27"/>
      <c r="Y59" s="28"/>
      <c r="Z59" s="28"/>
      <c r="AA59" s="28"/>
      <c r="AB59" s="61"/>
      <c r="AC59" s="69"/>
      <c r="AD59" s="69"/>
      <c r="AE59" s="69"/>
      <c r="AF59" s="27"/>
      <c r="AG59" s="69"/>
      <c r="AH59" s="69"/>
      <c r="AI59" s="69"/>
      <c r="AJ59" s="27"/>
      <c r="AK59" s="69"/>
      <c r="AL59" s="69"/>
      <c r="AM59" s="69"/>
      <c r="AN59" s="27"/>
      <c r="AO59" s="69"/>
      <c r="AP59" s="69"/>
      <c r="AQ59" s="69"/>
      <c r="AR59" s="27"/>
      <c r="AS59" s="69"/>
      <c r="AT59" s="69"/>
      <c r="AU59" s="69"/>
      <c r="AV59" s="27"/>
      <c r="AW59" s="28"/>
      <c r="AX59" s="28"/>
      <c r="AY59" s="28"/>
      <c r="AZ59" s="28"/>
      <c r="BA59" s="28"/>
      <c r="BB59" s="69"/>
      <c r="BC59" s="69"/>
      <c r="BD59" s="69"/>
      <c r="BE59" s="69"/>
      <c r="BF59" s="69"/>
      <c r="BG59" s="69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  <c r="FD59" s="27"/>
      <c r="FE59" s="27"/>
      <c r="FF59" s="27"/>
      <c r="FG59" s="27"/>
      <c r="FH59" s="27"/>
      <c r="FI59" s="27"/>
      <c r="FJ59" s="27"/>
      <c r="FK59" s="27"/>
      <c r="FL59" s="27"/>
      <c r="FM59" s="27"/>
      <c r="FN59" s="27"/>
      <c r="FO59" s="27"/>
      <c r="FP59" s="27"/>
      <c r="FQ59" s="27"/>
      <c r="FR59" s="27"/>
      <c r="FS59" s="27"/>
      <c r="FT59" s="27"/>
      <c r="FU59" s="27"/>
      <c r="FV59" s="27"/>
      <c r="FW59" s="27"/>
      <c r="FX59" s="27"/>
      <c r="FY59" s="27"/>
      <c r="FZ59" s="27"/>
      <c r="GA59" s="27"/>
      <c r="GB59" s="27"/>
      <c r="GC59" s="27"/>
      <c r="GD59" s="27"/>
      <c r="GE59" s="27"/>
      <c r="GF59" s="27"/>
      <c r="GG59" s="27"/>
      <c r="GH59" s="27"/>
      <c r="GI59" s="27"/>
      <c r="GJ59" s="27"/>
      <c r="GK59" s="27"/>
      <c r="GL59" s="27"/>
      <c r="GM59" s="27"/>
      <c r="GN59" s="27"/>
      <c r="GP59" s="27"/>
      <c r="GQ59" s="27"/>
      <c r="GR59" s="27"/>
      <c r="GS59" s="27"/>
      <c r="GT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  <c r="HI59" s="27"/>
      <c r="HJ59" s="27"/>
      <c r="HK59" s="27"/>
      <c r="HL59" s="27"/>
      <c r="HM59" s="27"/>
      <c r="HN59" s="27"/>
      <c r="HO59" s="27"/>
      <c r="HP59" s="27"/>
      <c r="HQ59" s="27"/>
      <c r="HR59" s="27"/>
      <c r="HT59" s="27"/>
      <c r="HU59" s="27"/>
      <c r="HY59" s="27"/>
      <c r="HZ59" s="27"/>
      <c r="IA59" s="27"/>
      <c r="IB59" s="27"/>
      <c r="IC59" s="27"/>
      <c r="ID59" s="27"/>
      <c r="IE59" s="27"/>
      <c r="IF59" s="27"/>
      <c r="IG59" s="27"/>
      <c r="IH59" s="27"/>
      <c r="II59" s="27"/>
      <c r="IJ59" s="146"/>
    </row>
    <row r="60" spans="2:244" s="30" customFormat="1" x14ac:dyDescent="0.25">
      <c r="B60" s="64" t="s">
        <v>235</v>
      </c>
      <c r="C60" s="27" t="s">
        <v>59</v>
      </c>
      <c r="D60" s="61" t="s">
        <v>402</v>
      </c>
      <c r="E60" s="27">
        <v>6</v>
      </c>
      <c r="F60" s="27" t="s">
        <v>10</v>
      </c>
      <c r="G60" s="68">
        <v>1932.15</v>
      </c>
      <c r="H60" s="68">
        <v>2118.16</v>
      </c>
      <c r="I60" s="28">
        <v>2291.23</v>
      </c>
      <c r="J60" s="28">
        <v>2371.61</v>
      </c>
      <c r="K60" s="28">
        <v>2739.55</v>
      </c>
      <c r="L60" s="28">
        <v>3389.47</v>
      </c>
      <c r="M60" s="28">
        <v>3559.91</v>
      </c>
      <c r="N60" s="89">
        <v>3689.49</v>
      </c>
      <c r="O60" s="89">
        <v>4025.3128000000002</v>
      </c>
      <c r="P60" s="89">
        <v>4008.01361</v>
      </c>
      <c r="Q60" s="91">
        <v>4401.246979999999</v>
      </c>
      <c r="R60" s="28">
        <v>5373.0361199999998</v>
      </c>
      <c r="S60" s="26">
        <v>5370.0527199999997</v>
      </c>
      <c r="T60" s="28">
        <v>5737.3049140000003</v>
      </c>
      <c r="U60" s="28"/>
      <c r="V60" s="28"/>
      <c r="W60" s="69"/>
      <c r="X60" s="27"/>
      <c r="Y60" s="28"/>
      <c r="Z60" s="28"/>
      <c r="AA60" s="69"/>
      <c r="AB60" s="61"/>
      <c r="AC60" s="69"/>
      <c r="AD60" s="69"/>
      <c r="AE60" s="69"/>
      <c r="AF60" s="27"/>
      <c r="AG60" s="69"/>
      <c r="AH60" s="69"/>
      <c r="AI60" s="69"/>
      <c r="AJ60" s="27"/>
      <c r="AK60" s="69"/>
      <c r="AL60" s="69"/>
      <c r="AM60" s="69"/>
      <c r="AN60" s="27"/>
      <c r="AO60" s="69"/>
      <c r="AP60" s="69"/>
      <c r="AQ60" s="69"/>
      <c r="AR60" s="27"/>
      <c r="AS60" s="69"/>
      <c r="AT60" s="69"/>
      <c r="AU60" s="69"/>
      <c r="AV60" s="27"/>
      <c r="AW60" s="89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9"/>
      <c r="BI60" s="89"/>
      <c r="BJ60" s="89"/>
      <c r="BK60" s="89"/>
      <c r="BL60" s="89"/>
      <c r="BM60" s="89"/>
      <c r="BN60" s="89"/>
      <c r="BO60" s="89"/>
      <c r="BP60" s="89"/>
      <c r="BQ60" s="89"/>
      <c r="BR60" s="89"/>
      <c r="BS60" s="89"/>
      <c r="BT60" s="89"/>
      <c r="BU60" s="89"/>
      <c r="BV60" s="89"/>
      <c r="BW60" s="89"/>
      <c r="BX60" s="89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P60" s="27"/>
      <c r="GQ60" s="27"/>
      <c r="GR60" s="27"/>
      <c r="GS60" s="27"/>
      <c r="GT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  <c r="HI60" s="27"/>
      <c r="HJ60" s="27"/>
      <c r="HK60" s="27"/>
      <c r="HL60" s="27"/>
      <c r="HM60" s="27"/>
      <c r="HN60" s="27"/>
      <c r="HO60" s="27"/>
      <c r="HP60" s="27"/>
      <c r="HQ60" s="27"/>
      <c r="HR60" s="27"/>
      <c r="HT60" s="27"/>
      <c r="HU60" s="27"/>
      <c r="HY60" s="27"/>
      <c r="HZ60" s="27"/>
      <c r="IA60" s="27"/>
      <c r="IB60" s="27"/>
      <c r="IC60" s="27"/>
      <c r="ID60" s="27"/>
      <c r="IE60" s="27"/>
      <c r="IF60" s="27"/>
      <c r="IG60" s="27"/>
      <c r="IH60" s="27"/>
      <c r="II60" s="27"/>
      <c r="IJ60" s="146"/>
    </row>
    <row r="61" spans="2:244" s="30" customFormat="1" x14ac:dyDescent="0.25">
      <c r="B61" s="64" t="s">
        <v>236</v>
      </c>
      <c r="C61" s="27" t="s">
        <v>60</v>
      </c>
      <c r="D61" s="61" t="s">
        <v>403</v>
      </c>
      <c r="E61" s="27">
        <v>6</v>
      </c>
      <c r="F61" s="27" t="s">
        <v>10</v>
      </c>
      <c r="G61" s="68">
        <v>2558.5843971600002</v>
      </c>
      <c r="H61" s="68">
        <v>2764.3393971600003</v>
      </c>
      <c r="I61" s="28">
        <v>3031.95</v>
      </c>
      <c r="J61" s="28">
        <v>3211.63</v>
      </c>
      <c r="K61" s="28">
        <v>3596.18</v>
      </c>
      <c r="L61" s="28">
        <v>4568.53</v>
      </c>
      <c r="M61" s="28">
        <v>4859.8</v>
      </c>
      <c r="N61" s="105">
        <v>5297.4685291599999</v>
      </c>
      <c r="O61" s="105">
        <v>5949.8807291599996</v>
      </c>
      <c r="P61" s="105">
        <v>6124.0981191599994</v>
      </c>
      <c r="Q61" s="91">
        <v>7099.3712491599999</v>
      </c>
      <c r="R61" s="28">
        <v>8216.1493921599995</v>
      </c>
      <c r="S61" s="26">
        <v>8452.8092321599997</v>
      </c>
      <c r="T61" s="28">
        <v>9325.9852701599993</v>
      </c>
      <c r="U61" s="28"/>
      <c r="V61" s="28"/>
      <c r="W61" s="69"/>
      <c r="X61" s="27"/>
      <c r="Y61" s="28"/>
      <c r="Z61" s="28"/>
      <c r="AA61" s="69"/>
      <c r="AB61" s="61"/>
      <c r="AC61" s="69"/>
      <c r="AD61" s="69"/>
      <c r="AE61" s="69"/>
      <c r="AF61" s="27"/>
      <c r="AG61" s="69"/>
      <c r="AH61" s="69"/>
      <c r="AI61" s="69"/>
      <c r="AJ61" s="27"/>
      <c r="AK61" s="69"/>
      <c r="AL61" s="69"/>
      <c r="AM61" s="69"/>
      <c r="AN61" s="27"/>
      <c r="AO61" s="69"/>
      <c r="AP61" s="69"/>
      <c r="AQ61" s="69"/>
      <c r="AR61" s="27"/>
      <c r="AS61" s="69"/>
      <c r="AT61" s="69"/>
      <c r="AU61" s="69"/>
      <c r="AV61" s="27"/>
      <c r="AW61" s="89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105"/>
      <c r="BI61" s="105"/>
      <c r="BJ61" s="105"/>
      <c r="BK61" s="105"/>
      <c r="BL61" s="105"/>
      <c r="BM61" s="105"/>
      <c r="BN61" s="105"/>
      <c r="BO61" s="105"/>
      <c r="BP61" s="105"/>
      <c r="BQ61" s="105"/>
      <c r="BR61" s="105"/>
      <c r="BS61" s="105"/>
      <c r="BT61" s="105"/>
      <c r="BU61" s="105"/>
      <c r="BV61" s="105"/>
      <c r="BW61" s="105"/>
      <c r="BX61" s="105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7"/>
      <c r="CY61" s="27"/>
      <c r="CZ61" s="27"/>
      <c r="DA61" s="27"/>
      <c r="DB61" s="27"/>
      <c r="DC61" s="27"/>
      <c r="DD61" s="27"/>
      <c r="DE61" s="27"/>
      <c r="DF61" s="27"/>
      <c r="DG61" s="27"/>
      <c r="DH61" s="27"/>
      <c r="DI61" s="27"/>
      <c r="DJ61" s="27"/>
      <c r="DK61" s="27"/>
      <c r="DL61" s="27"/>
      <c r="DM61" s="27"/>
      <c r="DN61" s="27"/>
      <c r="DO61" s="27"/>
      <c r="DP61" s="27"/>
      <c r="DQ61" s="27"/>
      <c r="DR61" s="27"/>
      <c r="DS61" s="27"/>
      <c r="DT61" s="27"/>
      <c r="DU61" s="27"/>
      <c r="DV61" s="27"/>
      <c r="DW61" s="27"/>
      <c r="DX61" s="27"/>
      <c r="DY61" s="27"/>
      <c r="DZ61" s="27"/>
      <c r="EA61" s="27"/>
      <c r="EB61" s="27"/>
      <c r="EC61" s="27"/>
      <c r="ED61" s="27"/>
      <c r="EE61" s="27"/>
      <c r="EF61" s="27"/>
      <c r="EG61" s="27"/>
      <c r="EH61" s="27"/>
      <c r="EI61" s="27"/>
      <c r="EJ61" s="27"/>
      <c r="EK61" s="27"/>
      <c r="EL61" s="27"/>
      <c r="EM61" s="27"/>
      <c r="EN61" s="27"/>
      <c r="EO61" s="27"/>
      <c r="EP61" s="27"/>
      <c r="EQ61" s="27"/>
      <c r="ER61" s="27"/>
      <c r="ES61" s="27"/>
      <c r="ET61" s="27"/>
      <c r="EU61" s="27"/>
      <c r="EV61" s="27"/>
      <c r="EW61" s="27"/>
      <c r="EX61" s="27"/>
      <c r="EY61" s="27"/>
      <c r="EZ61" s="27"/>
      <c r="FA61" s="27"/>
      <c r="FB61" s="27"/>
      <c r="FC61" s="27"/>
      <c r="FD61" s="27"/>
      <c r="FE61" s="27"/>
      <c r="FF61" s="27"/>
      <c r="FG61" s="27"/>
      <c r="FH61" s="27"/>
      <c r="FI61" s="27"/>
      <c r="FJ61" s="27"/>
      <c r="FK61" s="27"/>
      <c r="FL61" s="27"/>
      <c r="FM61" s="27"/>
      <c r="FN61" s="27"/>
      <c r="FO61" s="27"/>
      <c r="FP61" s="27"/>
      <c r="FQ61" s="27"/>
      <c r="FR61" s="27"/>
      <c r="FS61" s="27"/>
      <c r="FT61" s="27"/>
      <c r="FU61" s="27"/>
      <c r="FV61" s="27"/>
      <c r="FW61" s="27"/>
      <c r="FX61" s="27"/>
      <c r="FY61" s="27"/>
      <c r="FZ61" s="27"/>
      <c r="GA61" s="27"/>
      <c r="GB61" s="27"/>
      <c r="GC61" s="27"/>
      <c r="GD61" s="27"/>
      <c r="GE61" s="27"/>
      <c r="GF61" s="27"/>
      <c r="GG61" s="27"/>
      <c r="GH61" s="27"/>
      <c r="GI61" s="27"/>
      <c r="GJ61" s="27"/>
      <c r="GK61" s="27"/>
      <c r="GL61" s="27"/>
      <c r="GM61" s="27"/>
      <c r="GN61" s="27"/>
      <c r="GP61" s="27"/>
      <c r="GQ61" s="27"/>
      <c r="GR61" s="27"/>
      <c r="GS61" s="27"/>
      <c r="GT61" s="27"/>
      <c r="GY61" s="27"/>
      <c r="GZ61" s="27"/>
      <c r="HA61" s="27"/>
      <c r="HB61" s="27"/>
      <c r="HC61" s="27"/>
      <c r="HD61" s="27"/>
      <c r="HE61" s="27"/>
      <c r="HF61" s="27"/>
      <c r="HG61" s="27"/>
      <c r="HH61" s="27"/>
      <c r="HI61" s="27"/>
      <c r="HJ61" s="27"/>
      <c r="HK61" s="27"/>
      <c r="HL61" s="27"/>
      <c r="HM61" s="27"/>
      <c r="HN61" s="27"/>
      <c r="HO61" s="27"/>
      <c r="HP61" s="27"/>
      <c r="HQ61" s="27"/>
      <c r="HR61" s="27"/>
      <c r="HT61" s="27"/>
      <c r="HU61" s="27"/>
      <c r="HY61" s="27"/>
      <c r="HZ61" s="27"/>
      <c r="IA61" s="27"/>
      <c r="IB61" s="27"/>
      <c r="IC61" s="27"/>
      <c r="ID61" s="27"/>
      <c r="IE61" s="27"/>
      <c r="IF61" s="27"/>
      <c r="IG61" s="27"/>
      <c r="IH61" s="27"/>
      <c r="II61" s="27"/>
      <c r="IJ61" s="146"/>
    </row>
    <row r="62" spans="2:244" s="30" customFormat="1" x14ac:dyDescent="0.25">
      <c r="B62" s="64" t="s">
        <v>237</v>
      </c>
      <c r="C62" s="27" t="s">
        <v>61</v>
      </c>
      <c r="D62" s="61" t="s">
        <v>404</v>
      </c>
      <c r="E62" s="27">
        <v>6</v>
      </c>
      <c r="F62" s="27" t="s">
        <v>10</v>
      </c>
      <c r="G62" s="68">
        <v>808.70714999999996</v>
      </c>
      <c r="H62" s="68">
        <v>911.28714999999988</v>
      </c>
      <c r="I62" s="28">
        <v>1023.83</v>
      </c>
      <c r="J62" s="28">
        <v>1147.45</v>
      </c>
      <c r="K62" s="28">
        <v>1310.89</v>
      </c>
      <c r="L62" s="71" t="s">
        <v>2</v>
      </c>
      <c r="M62" s="28">
        <v>2034.09</v>
      </c>
      <c r="N62" s="105">
        <v>2282.3483200000001</v>
      </c>
      <c r="O62" s="105">
        <v>2773.97082</v>
      </c>
      <c r="P62" s="105">
        <v>3094.7189800000001</v>
      </c>
      <c r="Q62" s="91">
        <v>3668.3821900000003</v>
      </c>
      <c r="R62" s="28">
        <v>4025.1835839400001</v>
      </c>
      <c r="S62" s="26">
        <v>4444.5330439400004</v>
      </c>
      <c r="T62" s="28">
        <v>5090.7985939400005</v>
      </c>
      <c r="U62" s="28"/>
      <c r="V62" s="28"/>
      <c r="W62" s="69"/>
      <c r="X62" s="27"/>
      <c r="Y62" s="28"/>
      <c r="Z62" s="28"/>
      <c r="AA62" s="69"/>
      <c r="AB62" s="61"/>
      <c r="AC62" s="69"/>
      <c r="AD62" s="69"/>
      <c r="AE62" s="69"/>
      <c r="AF62" s="27"/>
      <c r="AG62" s="69"/>
      <c r="AH62" s="69"/>
      <c r="AI62" s="69"/>
      <c r="AJ62" s="27"/>
      <c r="AK62" s="69"/>
      <c r="AL62" s="69"/>
      <c r="AM62" s="69"/>
      <c r="AN62" s="27"/>
      <c r="AO62" s="69"/>
      <c r="AP62" s="69"/>
      <c r="AQ62" s="69"/>
      <c r="AR62" s="27"/>
      <c r="AS62" s="69"/>
      <c r="AT62" s="69"/>
      <c r="AU62" s="69"/>
      <c r="AV62" s="27"/>
      <c r="AW62" s="89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105"/>
      <c r="BI62" s="105"/>
      <c r="BJ62" s="105"/>
      <c r="BK62" s="105"/>
      <c r="BL62" s="105"/>
      <c r="BM62" s="105"/>
      <c r="BN62" s="105"/>
      <c r="BO62" s="105"/>
      <c r="BP62" s="105"/>
      <c r="BQ62" s="105"/>
      <c r="BR62" s="105"/>
      <c r="BS62" s="105"/>
      <c r="BT62" s="105"/>
      <c r="BU62" s="105"/>
      <c r="BV62" s="105"/>
      <c r="BW62" s="105"/>
      <c r="BX62" s="105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P62" s="27"/>
      <c r="GQ62" s="27"/>
      <c r="GR62" s="27"/>
      <c r="GS62" s="27"/>
      <c r="GT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  <c r="HI62" s="27"/>
      <c r="HJ62" s="27"/>
      <c r="HK62" s="27"/>
      <c r="HL62" s="27"/>
      <c r="HM62" s="27"/>
      <c r="HN62" s="27"/>
      <c r="HO62" s="27"/>
      <c r="HP62" s="27"/>
      <c r="HQ62" s="27"/>
      <c r="HR62" s="27"/>
      <c r="HT62" s="27"/>
      <c r="HU62" s="27"/>
      <c r="HY62" s="27"/>
      <c r="HZ62" s="27"/>
      <c r="IA62" s="27"/>
      <c r="IB62" s="27"/>
      <c r="IC62" s="27"/>
      <c r="ID62" s="27"/>
      <c r="IE62" s="27"/>
      <c r="IF62" s="27"/>
      <c r="IG62" s="27"/>
      <c r="IH62" s="27"/>
      <c r="II62" s="27"/>
      <c r="IJ62" s="146"/>
    </row>
    <row r="63" spans="2:244" s="30" customFormat="1" x14ac:dyDescent="0.25">
      <c r="B63" s="64" t="s">
        <v>238</v>
      </c>
      <c r="C63" s="72" t="s">
        <v>62</v>
      </c>
      <c r="D63" s="61" t="s">
        <v>405</v>
      </c>
      <c r="E63" s="27">
        <v>6</v>
      </c>
      <c r="F63" s="27" t="s">
        <v>10</v>
      </c>
      <c r="G63" s="68">
        <v>516.47714999999994</v>
      </c>
      <c r="H63" s="68">
        <v>570.22714999999994</v>
      </c>
      <c r="I63" s="28">
        <v>632.4</v>
      </c>
      <c r="J63" s="28">
        <v>706.72</v>
      </c>
      <c r="K63" s="28">
        <v>815.07</v>
      </c>
      <c r="L63" s="28">
        <v>1241.51</v>
      </c>
      <c r="M63" s="28">
        <v>1385.18</v>
      </c>
      <c r="N63" s="105">
        <v>1557.25072</v>
      </c>
      <c r="O63" s="105">
        <v>1945.39472</v>
      </c>
      <c r="P63" s="105">
        <v>2168.1534799999999</v>
      </c>
      <c r="Q63" s="91">
        <v>2646.3805400000001</v>
      </c>
      <c r="R63" s="28">
        <v>2902.86294</v>
      </c>
      <c r="S63" s="26">
        <v>3194.6871099999998</v>
      </c>
      <c r="T63" s="28">
        <v>3669.50252</v>
      </c>
      <c r="U63" s="28"/>
      <c r="V63" s="28"/>
      <c r="W63" s="69"/>
      <c r="X63" s="27"/>
      <c r="Y63" s="28"/>
      <c r="Z63" s="28"/>
      <c r="AA63" s="69"/>
      <c r="AB63" s="61"/>
      <c r="AC63" s="69"/>
      <c r="AD63" s="69"/>
      <c r="AE63" s="69"/>
      <c r="AF63" s="27"/>
      <c r="AG63" s="69"/>
      <c r="AH63" s="69"/>
      <c r="AI63" s="69"/>
      <c r="AJ63" s="27"/>
      <c r="AK63" s="69"/>
      <c r="AL63" s="69"/>
      <c r="AM63" s="69"/>
      <c r="AN63" s="27"/>
      <c r="AO63" s="69"/>
      <c r="AP63" s="69"/>
      <c r="AQ63" s="69"/>
      <c r="AR63" s="27"/>
      <c r="AS63" s="69"/>
      <c r="AT63" s="69"/>
      <c r="AU63" s="69"/>
      <c r="AV63" s="27"/>
      <c r="AW63" s="89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105"/>
      <c r="BI63" s="105"/>
      <c r="BJ63" s="105"/>
      <c r="BK63" s="105"/>
      <c r="BL63" s="105"/>
      <c r="BM63" s="105"/>
      <c r="BN63" s="105"/>
      <c r="BO63" s="105"/>
      <c r="BP63" s="105"/>
      <c r="BQ63" s="105"/>
      <c r="BR63" s="105"/>
      <c r="BS63" s="105"/>
      <c r="BT63" s="105"/>
      <c r="BU63" s="105"/>
      <c r="BV63" s="105"/>
      <c r="BW63" s="105"/>
      <c r="BX63" s="105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7"/>
      <c r="FD63" s="27"/>
      <c r="FE63" s="27"/>
      <c r="FF63" s="27"/>
      <c r="FG63" s="27"/>
      <c r="FH63" s="27"/>
      <c r="FI63" s="27"/>
      <c r="FJ63" s="27"/>
      <c r="FK63" s="27"/>
      <c r="FL63" s="27"/>
      <c r="FM63" s="27"/>
      <c r="FN63" s="27"/>
      <c r="FO63" s="27"/>
      <c r="FP63" s="27"/>
      <c r="FQ63" s="27"/>
      <c r="FR63" s="27"/>
      <c r="FS63" s="27"/>
      <c r="FT63" s="27"/>
      <c r="FU63" s="27"/>
      <c r="FV63" s="27"/>
      <c r="FW63" s="27"/>
      <c r="FX63" s="27"/>
      <c r="FY63" s="27"/>
      <c r="FZ63" s="27"/>
      <c r="GA63" s="27"/>
      <c r="GB63" s="27"/>
      <c r="GC63" s="27"/>
      <c r="GD63" s="27"/>
      <c r="GE63" s="27"/>
      <c r="GF63" s="27"/>
      <c r="GG63" s="27"/>
      <c r="GH63" s="27"/>
      <c r="GI63" s="27"/>
      <c r="GJ63" s="27"/>
      <c r="GK63" s="27"/>
      <c r="GL63" s="27"/>
      <c r="GM63" s="27"/>
      <c r="GN63" s="27"/>
      <c r="GP63" s="27"/>
      <c r="GQ63" s="27"/>
      <c r="GR63" s="27"/>
      <c r="GS63" s="27"/>
      <c r="GT63" s="27"/>
      <c r="GY63" s="27"/>
      <c r="GZ63" s="27"/>
      <c r="HA63" s="27"/>
      <c r="HB63" s="27"/>
      <c r="HC63" s="27"/>
      <c r="HD63" s="27"/>
      <c r="HE63" s="27"/>
      <c r="HF63" s="27"/>
      <c r="HG63" s="27"/>
      <c r="HH63" s="27"/>
      <c r="HI63" s="27"/>
      <c r="HJ63" s="27"/>
      <c r="HK63" s="27"/>
      <c r="HL63" s="27"/>
      <c r="HM63" s="27"/>
      <c r="HN63" s="27"/>
      <c r="HO63" s="27"/>
      <c r="HP63" s="27"/>
      <c r="HQ63" s="27"/>
      <c r="HR63" s="27"/>
      <c r="HT63" s="27"/>
      <c r="HU63" s="27"/>
      <c r="HY63" s="27"/>
      <c r="HZ63" s="27"/>
      <c r="IA63" s="27"/>
      <c r="IB63" s="27"/>
      <c r="IC63" s="27"/>
      <c r="ID63" s="27"/>
      <c r="IE63" s="27"/>
      <c r="IF63" s="27"/>
      <c r="IG63" s="27"/>
      <c r="IH63" s="27"/>
      <c r="II63" s="27"/>
      <c r="IJ63" s="146"/>
    </row>
    <row r="64" spans="2:244" s="30" customFormat="1" x14ac:dyDescent="0.25">
      <c r="B64" s="64" t="s">
        <v>239</v>
      </c>
      <c r="C64" s="72" t="s">
        <v>63</v>
      </c>
      <c r="D64" s="61" t="s">
        <v>406</v>
      </c>
      <c r="E64" s="27">
        <v>6</v>
      </c>
      <c r="F64" s="27" t="s">
        <v>10</v>
      </c>
      <c r="G64" s="68">
        <v>292.23</v>
      </c>
      <c r="H64" s="68">
        <v>341.06</v>
      </c>
      <c r="I64" s="28">
        <v>391.43</v>
      </c>
      <c r="J64" s="28">
        <v>440.73</v>
      </c>
      <c r="K64" s="28">
        <v>495.82</v>
      </c>
      <c r="L64" s="28">
        <v>573.44000000000005</v>
      </c>
      <c r="M64" s="28">
        <v>648.91</v>
      </c>
      <c r="N64" s="105">
        <v>725.09760000000006</v>
      </c>
      <c r="O64" s="105">
        <v>828.5761</v>
      </c>
      <c r="P64" s="105">
        <v>926.56550000000004</v>
      </c>
      <c r="Q64" s="91">
        <v>1022.00165</v>
      </c>
      <c r="R64" s="28">
        <v>1122.3206439400001</v>
      </c>
      <c r="S64" s="26">
        <v>1249.8459339400001</v>
      </c>
      <c r="T64" s="28">
        <v>1421.29607394</v>
      </c>
      <c r="U64" s="28"/>
      <c r="V64" s="28"/>
      <c r="W64" s="69"/>
      <c r="X64" s="27"/>
      <c r="Y64" s="28"/>
      <c r="Z64" s="28"/>
      <c r="AA64" s="69"/>
      <c r="AB64" s="61"/>
      <c r="AC64" s="69"/>
      <c r="AD64" s="69"/>
      <c r="AE64" s="69"/>
      <c r="AF64" s="27"/>
      <c r="AG64" s="69"/>
      <c r="AH64" s="69"/>
      <c r="AI64" s="69"/>
      <c r="AJ64" s="27"/>
      <c r="AK64" s="69"/>
      <c r="AL64" s="69"/>
      <c r="AM64" s="69"/>
      <c r="AN64" s="27"/>
      <c r="AO64" s="69"/>
      <c r="AP64" s="69"/>
      <c r="AQ64" s="69"/>
      <c r="AR64" s="27"/>
      <c r="AS64" s="69"/>
      <c r="AT64" s="69"/>
      <c r="AU64" s="69"/>
      <c r="AV64" s="27"/>
      <c r="AW64" s="89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27"/>
      <c r="BZ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P64" s="27"/>
      <c r="GQ64" s="27"/>
      <c r="GR64" s="27"/>
      <c r="GS64" s="27"/>
      <c r="GT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  <c r="HI64" s="27"/>
      <c r="HJ64" s="27"/>
      <c r="HK64" s="27"/>
      <c r="HL64" s="27"/>
      <c r="HM64" s="27"/>
      <c r="HN64" s="27"/>
      <c r="HO64" s="27"/>
      <c r="HP64" s="27"/>
      <c r="HQ64" s="27"/>
      <c r="HR64" s="27"/>
      <c r="HT64" s="27"/>
      <c r="HU64" s="27"/>
      <c r="HY64" s="27"/>
      <c r="HZ64" s="27"/>
      <c r="IA64" s="27"/>
      <c r="IB64" s="27"/>
      <c r="IC64" s="27"/>
      <c r="ID64" s="27"/>
      <c r="IE64" s="27"/>
      <c r="IF64" s="27"/>
      <c r="IG64" s="27"/>
      <c r="IH64" s="27"/>
      <c r="II64" s="27"/>
      <c r="IJ64" s="146"/>
    </row>
    <row r="65" spans="2:244" s="30" customFormat="1" x14ac:dyDescent="0.25">
      <c r="B65" s="64" t="s">
        <v>240</v>
      </c>
      <c r="C65" s="27" t="s">
        <v>64</v>
      </c>
      <c r="D65" s="61" t="s">
        <v>407</v>
      </c>
      <c r="E65" s="27">
        <v>6</v>
      </c>
      <c r="F65" s="27" t="s">
        <v>10</v>
      </c>
      <c r="G65" s="68">
        <v>717.17200000000003</v>
      </c>
      <c r="H65" s="68">
        <v>823.83899999999994</v>
      </c>
      <c r="I65" s="28">
        <v>735.58</v>
      </c>
      <c r="J65" s="28">
        <v>795.76</v>
      </c>
      <c r="K65" s="28">
        <v>1070.08</v>
      </c>
      <c r="L65" s="28">
        <v>1170.46</v>
      </c>
      <c r="M65" s="28">
        <v>916.24</v>
      </c>
      <c r="N65" s="105">
        <v>807.84197399999994</v>
      </c>
      <c r="O65" s="105">
        <v>768.0163</v>
      </c>
      <c r="P65" s="105">
        <v>637.27792999999997</v>
      </c>
      <c r="Q65" s="91">
        <v>549.43377999999996</v>
      </c>
      <c r="R65" s="28">
        <v>602.10451</v>
      </c>
      <c r="S65" s="26">
        <v>753.01178000000004</v>
      </c>
      <c r="T65" s="28">
        <v>1081.3970180000001</v>
      </c>
      <c r="U65" s="28"/>
      <c r="V65" s="28"/>
      <c r="W65" s="69"/>
      <c r="X65" s="27"/>
      <c r="Y65" s="28"/>
      <c r="Z65" s="28"/>
      <c r="AA65" s="69"/>
      <c r="AB65" s="61"/>
      <c r="AC65" s="69"/>
      <c r="AD65" s="69"/>
      <c r="AE65" s="69"/>
      <c r="AF65" s="27"/>
      <c r="AG65" s="69"/>
      <c r="AH65" s="69"/>
      <c r="AI65" s="69"/>
      <c r="AJ65" s="27"/>
      <c r="AK65" s="69"/>
      <c r="AL65" s="69"/>
      <c r="AM65" s="69"/>
      <c r="AN65" s="27"/>
      <c r="AO65" s="69"/>
      <c r="AP65" s="69"/>
      <c r="AQ65" s="69"/>
      <c r="AR65" s="27"/>
      <c r="AS65" s="69"/>
      <c r="AT65" s="69"/>
      <c r="AU65" s="69"/>
      <c r="AV65" s="27"/>
      <c r="AW65" s="89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7"/>
      <c r="DC65" s="27"/>
      <c r="DD65" s="27"/>
      <c r="DE65" s="27"/>
      <c r="DF65" s="27"/>
      <c r="DG65" s="27"/>
      <c r="DH65" s="27"/>
      <c r="DI65" s="27"/>
      <c r="DJ65" s="27"/>
      <c r="DK65" s="27"/>
      <c r="DL65" s="27"/>
      <c r="DM65" s="27"/>
      <c r="DN65" s="27"/>
      <c r="DO65" s="27"/>
      <c r="DP65" s="27"/>
      <c r="DQ65" s="27"/>
      <c r="DR65" s="27"/>
      <c r="DS65" s="27"/>
      <c r="DT65" s="27"/>
      <c r="DU65" s="27"/>
      <c r="DV65" s="27"/>
      <c r="DW65" s="27"/>
      <c r="DX65" s="27"/>
      <c r="DY65" s="27"/>
      <c r="DZ65" s="27"/>
      <c r="EA65" s="27"/>
      <c r="EB65" s="27"/>
      <c r="EC65" s="27"/>
      <c r="ED65" s="27"/>
      <c r="EE65" s="27"/>
      <c r="EF65" s="27"/>
      <c r="EG65" s="27"/>
      <c r="EH65" s="27"/>
      <c r="EI65" s="27"/>
      <c r="EJ65" s="27"/>
      <c r="EK65" s="27"/>
      <c r="EL65" s="27"/>
      <c r="EM65" s="27"/>
      <c r="EN65" s="27"/>
      <c r="EO65" s="27"/>
      <c r="EP65" s="27"/>
      <c r="EQ65" s="27"/>
      <c r="ER65" s="27"/>
      <c r="ES65" s="27"/>
      <c r="ET65" s="27"/>
      <c r="EU65" s="27"/>
      <c r="EV65" s="27"/>
      <c r="EW65" s="27"/>
      <c r="EX65" s="27"/>
      <c r="EY65" s="27"/>
      <c r="EZ65" s="27"/>
      <c r="FA65" s="27"/>
      <c r="FB65" s="27"/>
      <c r="FC65" s="27"/>
      <c r="FD65" s="27"/>
      <c r="FE65" s="27"/>
      <c r="FF65" s="27"/>
      <c r="FG65" s="27"/>
      <c r="FH65" s="27"/>
      <c r="FI65" s="27"/>
      <c r="FJ65" s="27"/>
      <c r="FK65" s="27"/>
      <c r="FL65" s="27"/>
      <c r="FM65" s="27"/>
      <c r="FN65" s="27"/>
      <c r="FO65" s="27"/>
      <c r="FP65" s="27"/>
      <c r="FQ65" s="27"/>
      <c r="FR65" s="27"/>
      <c r="FS65" s="27"/>
      <c r="FT65" s="27"/>
      <c r="FU65" s="27"/>
      <c r="FV65" s="27"/>
      <c r="FW65" s="27"/>
      <c r="FX65" s="27"/>
      <c r="FY65" s="27"/>
      <c r="FZ65" s="27"/>
      <c r="GA65" s="27"/>
      <c r="GB65" s="27"/>
      <c r="GC65" s="27"/>
      <c r="GD65" s="27"/>
      <c r="GE65" s="27"/>
      <c r="GF65" s="27"/>
      <c r="GG65" s="27"/>
      <c r="GH65" s="27"/>
      <c r="GI65" s="27"/>
      <c r="GJ65" s="27"/>
      <c r="GK65" s="27"/>
      <c r="GL65" s="27"/>
      <c r="GM65" s="27"/>
      <c r="GN65" s="27"/>
      <c r="GP65" s="27"/>
      <c r="GQ65" s="27"/>
      <c r="GR65" s="27"/>
      <c r="GS65" s="27"/>
      <c r="GT65" s="27"/>
      <c r="GY65" s="27"/>
      <c r="GZ65" s="27"/>
      <c r="HA65" s="27"/>
      <c r="HB65" s="27"/>
      <c r="HC65" s="27"/>
      <c r="HD65" s="27"/>
      <c r="HE65" s="27"/>
      <c r="HF65" s="27"/>
      <c r="HG65" s="27"/>
      <c r="HH65" s="27"/>
      <c r="HI65" s="27"/>
      <c r="HJ65" s="27"/>
      <c r="HK65" s="27"/>
      <c r="HL65" s="27"/>
      <c r="HM65" s="27"/>
      <c r="HN65" s="27"/>
      <c r="HO65" s="27"/>
      <c r="HP65" s="27"/>
      <c r="HQ65" s="27"/>
      <c r="HR65" s="27"/>
      <c r="HT65" s="27"/>
      <c r="HU65" s="27"/>
      <c r="HY65" s="27"/>
      <c r="HZ65" s="27"/>
      <c r="IA65" s="27"/>
      <c r="IB65" s="27"/>
      <c r="IC65" s="27"/>
      <c r="ID65" s="27"/>
      <c r="IE65" s="27"/>
      <c r="IF65" s="27"/>
      <c r="IG65" s="27"/>
      <c r="IH65" s="27"/>
      <c r="II65" s="27"/>
      <c r="IJ65" s="146"/>
    </row>
    <row r="66" spans="2:244" s="30" customFormat="1" x14ac:dyDescent="0.25">
      <c r="B66" s="64" t="s">
        <v>241</v>
      </c>
      <c r="C66" s="27" t="s">
        <v>65</v>
      </c>
      <c r="D66" s="61" t="s">
        <v>408</v>
      </c>
      <c r="E66" s="27">
        <v>6</v>
      </c>
      <c r="F66" s="27" t="s">
        <v>10</v>
      </c>
      <c r="G66" s="27"/>
      <c r="H66" s="28"/>
      <c r="I66" s="28"/>
      <c r="J66" s="28"/>
      <c r="K66" s="28"/>
      <c r="L66" s="28"/>
      <c r="M66" s="28"/>
      <c r="N66" s="89"/>
      <c r="O66" s="89"/>
      <c r="P66" s="89"/>
      <c r="Q66" s="91"/>
      <c r="R66" s="28"/>
      <c r="S66" s="26"/>
      <c r="T66" s="28"/>
      <c r="U66" s="28"/>
      <c r="V66" s="28"/>
      <c r="W66" s="28"/>
      <c r="X66" s="27"/>
      <c r="Y66" s="28"/>
      <c r="Z66" s="28"/>
      <c r="AA66" s="28"/>
      <c r="AB66" s="61"/>
      <c r="AC66" s="69"/>
      <c r="AD66" s="69"/>
      <c r="AE66" s="69"/>
      <c r="AF66" s="27"/>
      <c r="AG66" s="69"/>
      <c r="AH66" s="69"/>
      <c r="AI66" s="69"/>
      <c r="AJ66" s="27"/>
      <c r="AK66" s="69"/>
      <c r="AL66" s="69"/>
      <c r="AM66" s="69"/>
      <c r="AN66" s="27"/>
      <c r="AO66" s="69"/>
      <c r="AP66" s="69"/>
      <c r="AQ66" s="69"/>
      <c r="AR66" s="27"/>
      <c r="AS66" s="69"/>
      <c r="AT66" s="69"/>
      <c r="AU66" s="69"/>
      <c r="AV66" s="27"/>
      <c r="AW66" s="89"/>
      <c r="AX66" s="28"/>
      <c r="AY66" s="28"/>
      <c r="AZ66" s="28"/>
      <c r="BA66" s="28"/>
      <c r="BB66" s="69"/>
      <c r="BC66" s="69"/>
      <c r="BD66" s="69"/>
      <c r="BE66" s="69"/>
      <c r="BF66" s="69"/>
      <c r="BG66" s="69"/>
      <c r="BH66" s="89"/>
      <c r="BI66" s="89"/>
      <c r="BJ66" s="89"/>
      <c r="BK66" s="89"/>
      <c r="BL66" s="89"/>
      <c r="BM66" s="89"/>
      <c r="BN66" s="89"/>
      <c r="BO66" s="89"/>
      <c r="BP66" s="89"/>
      <c r="BQ66" s="89"/>
      <c r="BR66" s="89"/>
      <c r="BS66" s="89"/>
      <c r="BT66" s="89"/>
      <c r="BU66" s="89"/>
      <c r="BV66" s="89"/>
      <c r="BW66" s="89"/>
      <c r="BX66" s="89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27"/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27"/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27"/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27"/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27"/>
      <c r="FD66" s="27"/>
      <c r="FE66" s="27"/>
      <c r="FF66" s="27"/>
      <c r="FG66" s="27"/>
      <c r="FH66" s="27"/>
      <c r="FI66" s="27"/>
      <c r="FJ66" s="27"/>
      <c r="FK66" s="27"/>
      <c r="FL66" s="27"/>
      <c r="FM66" s="27"/>
      <c r="FN66" s="27"/>
      <c r="FO66" s="27"/>
      <c r="FP66" s="27"/>
      <c r="FQ66" s="27"/>
      <c r="FR66" s="27"/>
      <c r="FS66" s="27"/>
      <c r="FT66" s="27"/>
      <c r="FU66" s="27"/>
      <c r="FV66" s="27"/>
      <c r="FW66" s="27"/>
      <c r="FX66" s="27"/>
      <c r="FY66" s="27"/>
      <c r="FZ66" s="27"/>
      <c r="GA66" s="27"/>
      <c r="GB66" s="27"/>
      <c r="GC66" s="27"/>
      <c r="GD66" s="27"/>
      <c r="GE66" s="27"/>
      <c r="GF66" s="27"/>
      <c r="GG66" s="27"/>
      <c r="GH66" s="27"/>
      <c r="GI66" s="27"/>
      <c r="GJ66" s="27"/>
      <c r="GK66" s="27"/>
      <c r="GL66" s="27"/>
      <c r="GM66" s="27"/>
      <c r="GN66" s="27"/>
      <c r="GP66" s="27"/>
      <c r="GQ66" s="27"/>
      <c r="GR66" s="27"/>
      <c r="GS66" s="27"/>
      <c r="GT66" s="27"/>
      <c r="GY66" s="27"/>
      <c r="GZ66" s="27"/>
      <c r="HA66" s="27"/>
      <c r="HB66" s="27"/>
      <c r="HC66" s="27"/>
      <c r="HD66" s="27"/>
      <c r="HE66" s="27"/>
      <c r="HF66" s="27"/>
      <c r="HG66" s="27"/>
      <c r="HH66" s="27"/>
      <c r="HI66" s="27"/>
      <c r="HJ66" s="27"/>
      <c r="HK66" s="27"/>
      <c r="HL66" s="27"/>
      <c r="HM66" s="27"/>
      <c r="HN66" s="27"/>
      <c r="HO66" s="27"/>
      <c r="HP66" s="27"/>
      <c r="HQ66" s="27"/>
      <c r="HR66" s="27"/>
      <c r="HT66" s="27"/>
      <c r="HU66" s="27"/>
      <c r="HY66" s="27"/>
      <c r="HZ66" s="27"/>
      <c r="IA66" s="27"/>
      <c r="IB66" s="27"/>
      <c r="IC66" s="27"/>
      <c r="ID66" s="27"/>
      <c r="IE66" s="27"/>
      <c r="IF66" s="27"/>
      <c r="IG66" s="27"/>
      <c r="IH66" s="27"/>
      <c r="II66" s="27"/>
      <c r="IJ66" s="146"/>
    </row>
    <row r="67" spans="2:244" s="30" customFormat="1" x14ac:dyDescent="0.25">
      <c r="B67" s="64" t="s">
        <v>242</v>
      </c>
      <c r="C67" s="27" t="s">
        <v>66</v>
      </c>
      <c r="D67" s="61" t="s">
        <v>409</v>
      </c>
      <c r="E67" s="27">
        <v>6</v>
      </c>
      <c r="F67" s="27" t="s">
        <v>10</v>
      </c>
      <c r="G67" s="68">
        <v>461.13469716000003</v>
      </c>
      <c r="H67" s="68">
        <v>205.755</v>
      </c>
      <c r="I67" s="28">
        <v>267.61</v>
      </c>
      <c r="J67" s="28">
        <v>179.68</v>
      </c>
      <c r="K67" s="28">
        <v>384.55</v>
      </c>
      <c r="L67" s="28">
        <v>972.35</v>
      </c>
      <c r="M67" s="28">
        <v>291.27</v>
      </c>
      <c r="N67" s="105">
        <v>437.665142</v>
      </c>
      <c r="O67" s="105">
        <v>652.41219999999998</v>
      </c>
      <c r="P67" s="105">
        <v>174.21738999999999</v>
      </c>
      <c r="Q67" s="91">
        <v>975.27313000000004</v>
      </c>
      <c r="R67" s="28">
        <v>1116.778143</v>
      </c>
      <c r="S67" s="26">
        <v>236.65983999999997</v>
      </c>
      <c r="T67" s="28">
        <v>873.17603800000006</v>
      </c>
      <c r="U67" s="28"/>
      <c r="V67" s="28"/>
      <c r="W67" s="69"/>
      <c r="X67" s="27"/>
      <c r="Y67" s="28"/>
      <c r="Z67" s="28"/>
      <c r="AA67" s="69"/>
      <c r="AB67" s="61"/>
      <c r="AC67" s="69"/>
      <c r="AD67" s="69"/>
      <c r="AE67" s="69"/>
      <c r="AF67" s="27"/>
      <c r="AG67" s="69"/>
      <c r="AH67" s="69"/>
      <c r="AI67" s="69"/>
      <c r="AJ67" s="27"/>
      <c r="AK67" s="69"/>
      <c r="AL67" s="69"/>
      <c r="AM67" s="69"/>
      <c r="AN67" s="27"/>
      <c r="AO67" s="69"/>
      <c r="AP67" s="69"/>
      <c r="AQ67" s="69"/>
      <c r="AR67" s="27"/>
      <c r="AS67" s="69"/>
      <c r="AT67" s="69"/>
      <c r="AU67" s="69"/>
      <c r="AV67" s="27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27"/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27"/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  <c r="EB67" s="27"/>
      <c r="EC67" s="27"/>
      <c r="ED67" s="27"/>
      <c r="EE67" s="27"/>
      <c r="EF67" s="27"/>
      <c r="EG67" s="27"/>
      <c r="EH67" s="27"/>
      <c r="EI67" s="27"/>
      <c r="EJ67" s="27"/>
      <c r="EK67" s="27"/>
      <c r="EL67" s="27"/>
      <c r="EM67" s="27"/>
      <c r="EN67" s="27"/>
      <c r="EO67" s="27"/>
      <c r="EP67" s="27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  <c r="FF67" s="27"/>
      <c r="FG67" s="27"/>
      <c r="FH67" s="27"/>
      <c r="FI67" s="27"/>
      <c r="FJ67" s="27"/>
      <c r="FK67" s="27"/>
      <c r="FL67" s="27"/>
      <c r="FM67" s="27"/>
      <c r="FN67" s="27"/>
      <c r="FO67" s="27"/>
      <c r="FP67" s="27"/>
      <c r="FQ67" s="27"/>
      <c r="FR67" s="27"/>
      <c r="FS67" s="27"/>
      <c r="FT67" s="27"/>
      <c r="FU67" s="27"/>
      <c r="FV67" s="27"/>
      <c r="FW67" s="27"/>
      <c r="FX67" s="27"/>
      <c r="FY67" s="27"/>
      <c r="FZ67" s="27"/>
      <c r="GA67" s="27"/>
      <c r="GB67" s="27"/>
      <c r="GC67" s="27"/>
      <c r="GD67" s="27"/>
      <c r="GE67" s="27"/>
      <c r="GF67" s="27"/>
      <c r="GG67" s="27"/>
      <c r="GH67" s="27"/>
      <c r="GI67" s="27"/>
      <c r="GJ67" s="27"/>
      <c r="GK67" s="27"/>
      <c r="GL67" s="27"/>
      <c r="GM67" s="27"/>
      <c r="GN67" s="27"/>
      <c r="GP67" s="27"/>
      <c r="GQ67" s="27"/>
      <c r="GR67" s="27"/>
      <c r="GS67" s="27"/>
      <c r="GT67" s="27"/>
      <c r="GY67" s="27"/>
      <c r="GZ67" s="27"/>
      <c r="HA67" s="27"/>
      <c r="HB67" s="27"/>
      <c r="HC67" s="27"/>
      <c r="HD67" s="27"/>
      <c r="HE67" s="27"/>
      <c r="HF67" s="27"/>
      <c r="HG67" s="27"/>
      <c r="HH67" s="27"/>
      <c r="HI67" s="27"/>
      <c r="HJ67" s="27"/>
      <c r="HK67" s="27"/>
      <c r="HL67" s="27"/>
      <c r="HM67" s="27"/>
      <c r="HN67" s="27"/>
      <c r="HO67" s="27"/>
      <c r="HP67" s="27"/>
      <c r="HQ67" s="27"/>
      <c r="HR67" s="27"/>
      <c r="HT67" s="27"/>
      <c r="HU67" s="27"/>
      <c r="HY67" s="27"/>
      <c r="HZ67" s="27"/>
      <c r="IA67" s="27"/>
      <c r="IB67" s="27"/>
      <c r="IC67" s="27"/>
      <c r="ID67" s="27"/>
      <c r="IE67" s="27"/>
      <c r="IF67" s="27"/>
      <c r="IG67" s="27"/>
      <c r="IH67" s="27"/>
      <c r="II67" s="27"/>
      <c r="IJ67" s="146"/>
    </row>
    <row r="68" spans="2:244" s="30" customFormat="1" x14ac:dyDescent="0.25">
      <c r="B68" s="64" t="s">
        <v>243</v>
      </c>
      <c r="C68" s="27" t="s">
        <v>67</v>
      </c>
      <c r="D68" s="61" t="s">
        <v>410</v>
      </c>
      <c r="E68" s="27">
        <v>6</v>
      </c>
      <c r="F68" s="27" t="s">
        <v>10</v>
      </c>
      <c r="G68" s="68">
        <v>282.50099999999998</v>
      </c>
      <c r="H68" s="68">
        <v>102.58</v>
      </c>
      <c r="I68" s="28">
        <v>112.54</v>
      </c>
      <c r="J68" s="28">
        <v>123.62</v>
      </c>
      <c r="K68" s="28">
        <v>163.44</v>
      </c>
      <c r="L68" s="28">
        <v>504.06</v>
      </c>
      <c r="M68" s="28">
        <v>219.14</v>
      </c>
      <c r="N68" s="105">
        <v>248.26016999999999</v>
      </c>
      <c r="O68" s="105">
        <v>491.6225</v>
      </c>
      <c r="P68" s="105">
        <v>320.74815999999998</v>
      </c>
      <c r="Q68" s="91">
        <v>573.66320999999994</v>
      </c>
      <c r="R68" s="28">
        <v>356.80139393999997</v>
      </c>
      <c r="S68" s="26">
        <v>419.34945999999997</v>
      </c>
      <c r="T68" s="28">
        <v>646.26554999999996</v>
      </c>
      <c r="U68" s="28"/>
      <c r="V68" s="28"/>
      <c r="W68" s="69"/>
      <c r="X68" s="27"/>
      <c r="Y68" s="28"/>
      <c r="Z68" s="28"/>
      <c r="AA68" s="69"/>
      <c r="AB68" s="61"/>
      <c r="AC68" s="69"/>
      <c r="AD68" s="69"/>
      <c r="AE68" s="69"/>
      <c r="AF68" s="27"/>
      <c r="AG68" s="69"/>
      <c r="AH68" s="69"/>
      <c r="AI68" s="69"/>
      <c r="AJ68" s="27"/>
      <c r="AK68" s="69"/>
      <c r="AL68" s="69"/>
      <c r="AM68" s="69"/>
      <c r="AN68" s="27"/>
      <c r="AO68" s="69"/>
      <c r="AP68" s="69"/>
      <c r="AQ68" s="69"/>
      <c r="AR68" s="27"/>
      <c r="AS68" s="69"/>
      <c r="AT68" s="69"/>
      <c r="AU68" s="69"/>
      <c r="AV68" s="27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105"/>
      <c r="BI68" s="105"/>
      <c r="BJ68" s="105"/>
      <c r="BK68" s="105"/>
      <c r="BL68" s="105"/>
      <c r="BM68" s="105"/>
      <c r="BN68" s="105"/>
      <c r="BO68" s="105"/>
      <c r="BP68" s="105"/>
      <c r="BQ68" s="105"/>
      <c r="BR68" s="105"/>
      <c r="BS68" s="105"/>
      <c r="BT68" s="105"/>
      <c r="BU68" s="105"/>
      <c r="BV68" s="105"/>
      <c r="BW68" s="105"/>
      <c r="BX68" s="105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7"/>
      <c r="DC68" s="27"/>
      <c r="DD68" s="27"/>
      <c r="DE68" s="27"/>
      <c r="DF68" s="27"/>
      <c r="DG68" s="27"/>
      <c r="DH68" s="27"/>
      <c r="DI68" s="27"/>
      <c r="DJ68" s="27"/>
      <c r="DK68" s="27"/>
      <c r="DL68" s="27"/>
      <c r="DM68" s="27"/>
      <c r="DN68" s="27"/>
      <c r="DO68" s="27"/>
      <c r="DP68" s="27"/>
      <c r="DQ68" s="27"/>
      <c r="DR68" s="27"/>
      <c r="DS68" s="27"/>
      <c r="DT68" s="27"/>
      <c r="DU68" s="27"/>
      <c r="DV68" s="27"/>
      <c r="DW68" s="27"/>
      <c r="DX68" s="27"/>
      <c r="DY68" s="27"/>
      <c r="DZ68" s="27"/>
      <c r="EA68" s="27"/>
      <c r="EB68" s="27"/>
      <c r="EC68" s="27"/>
      <c r="ED68" s="27"/>
      <c r="EE68" s="27"/>
      <c r="EF68" s="27"/>
      <c r="EG68" s="27"/>
      <c r="EH68" s="27"/>
      <c r="EI68" s="27"/>
      <c r="EJ68" s="27"/>
      <c r="EK68" s="27"/>
      <c r="EL68" s="27"/>
      <c r="EM68" s="27"/>
      <c r="EN68" s="27"/>
      <c r="EO68" s="27"/>
      <c r="EP68" s="27"/>
      <c r="EQ68" s="27"/>
      <c r="ER68" s="27"/>
      <c r="ES68" s="27"/>
      <c r="ET68" s="27"/>
      <c r="EU68" s="27"/>
      <c r="EV68" s="27"/>
      <c r="EW68" s="27"/>
      <c r="EX68" s="27"/>
      <c r="EY68" s="27"/>
      <c r="EZ68" s="27"/>
      <c r="FA68" s="27"/>
      <c r="FB68" s="27"/>
      <c r="FC68" s="27"/>
      <c r="FD68" s="27"/>
      <c r="FE68" s="27"/>
      <c r="FF68" s="27"/>
      <c r="FG68" s="27"/>
      <c r="FH68" s="27"/>
      <c r="FI68" s="27"/>
      <c r="FJ68" s="27"/>
      <c r="FK68" s="27"/>
      <c r="FL68" s="27"/>
      <c r="FM68" s="27"/>
      <c r="FN68" s="27"/>
      <c r="FO68" s="27"/>
      <c r="FP68" s="27"/>
      <c r="FQ68" s="27"/>
      <c r="FR68" s="27"/>
      <c r="FS68" s="27"/>
      <c r="FT68" s="27"/>
      <c r="FU68" s="27"/>
      <c r="FV68" s="27"/>
      <c r="FW68" s="27"/>
      <c r="FX68" s="27"/>
      <c r="FY68" s="27"/>
      <c r="FZ68" s="27"/>
      <c r="GA68" s="27"/>
      <c r="GB68" s="27"/>
      <c r="GC68" s="27"/>
      <c r="GD68" s="27"/>
      <c r="GE68" s="27"/>
      <c r="GF68" s="27"/>
      <c r="GG68" s="27"/>
      <c r="GH68" s="27"/>
      <c r="GI68" s="27"/>
      <c r="GJ68" s="27"/>
      <c r="GK68" s="27"/>
      <c r="GL68" s="27"/>
      <c r="GM68" s="27"/>
      <c r="GN68" s="27"/>
      <c r="GP68" s="27"/>
      <c r="GQ68" s="27"/>
      <c r="GR68" s="27"/>
      <c r="GS68" s="27"/>
      <c r="GT68" s="27"/>
      <c r="GY68" s="27"/>
      <c r="GZ68" s="27"/>
      <c r="HA68" s="27"/>
      <c r="HB68" s="27"/>
      <c r="HC68" s="27"/>
      <c r="HD68" s="27"/>
      <c r="HE68" s="27"/>
      <c r="HF68" s="27"/>
      <c r="HG68" s="27"/>
      <c r="HH68" s="27"/>
      <c r="HI68" s="27"/>
      <c r="HJ68" s="27"/>
      <c r="HK68" s="27"/>
      <c r="HL68" s="27"/>
      <c r="HM68" s="27"/>
      <c r="HN68" s="27"/>
      <c r="HO68" s="27"/>
      <c r="HP68" s="27"/>
      <c r="HQ68" s="27"/>
      <c r="HR68" s="27"/>
      <c r="HT68" s="27"/>
      <c r="HU68" s="27"/>
      <c r="HY68" s="27"/>
      <c r="HZ68" s="27"/>
      <c r="IA68" s="27"/>
      <c r="IB68" s="27"/>
      <c r="IC68" s="27"/>
      <c r="ID68" s="27"/>
      <c r="IE68" s="27"/>
      <c r="IF68" s="27"/>
      <c r="IG68" s="27"/>
      <c r="IH68" s="27"/>
      <c r="II68" s="27"/>
      <c r="IJ68" s="146"/>
    </row>
    <row r="69" spans="2:244" s="30" customFormat="1" x14ac:dyDescent="0.25">
      <c r="B69" s="64" t="s">
        <v>244</v>
      </c>
      <c r="C69" s="72" t="s">
        <v>68</v>
      </c>
      <c r="D69" s="61" t="s">
        <v>411</v>
      </c>
      <c r="E69" s="27">
        <v>6</v>
      </c>
      <c r="F69" s="27" t="s">
        <v>10</v>
      </c>
      <c r="G69" s="68">
        <v>239.351</v>
      </c>
      <c r="H69" s="68">
        <v>53.75</v>
      </c>
      <c r="I69" s="28">
        <v>62.17</v>
      </c>
      <c r="J69" s="28">
        <v>74.33</v>
      </c>
      <c r="K69" s="28">
        <v>108.35</v>
      </c>
      <c r="L69" s="28">
        <v>426.44</v>
      </c>
      <c r="M69" s="28">
        <v>143.66999999999999</v>
      </c>
      <c r="N69" s="105">
        <v>172.06766999999999</v>
      </c>
      <c r="O69" s="105">
        <v>388.14400000000001</v>
      </c>
      <c r="P69" s="105">
        <v>222.75876</v>
      </c>
      <c r="Q69" s="91">
        <v>478.22705999999999</v>
      </c>
      <c r="R69" s="28">
        <v>256.48239999999998</v>
      </c>
      <c r="S69" s="26">
        <v>291.82416999999998</v>
      </c>
      <c r="T69" s="28">
        <v>474.81540999999999</v>
      </c>
      <c r="U69" s="28"/>
      <c r="V69" s="28"/>
      <c r="W69" s="69"/>
      <c r="X69" s="27"/>
      <c r="Y69" s="28"/>
      <c r="Z69" s="28"/>
      <c r="AA69" s="69"/>
      <c r="AB69" s="61"/>
      <c r="AC69" s="69"/>
      <c r="AD69" s="69"/>
      <c r="AE69" s="69"/>
      <c r="AF69" s="27"/>
      <c r="AG69" s="69"/>
      <c r="AH69" s="69"/>
      <c r="AI69" s="69"/>
      <c r="AJ69" s="27"/>
      <c r="AK69" s="69"/>
      <c r="AL69" s="69"/>
      <c r="AM69" s="69"/>
      <c r="AN69" s="27"/>
      <c r="AO69" s="69"/>
      <c r="AP69" s="69"/>
      <c r="AQ69" s="69"/>
      <c r="AR69" s="27"/>
      <c r="AS69" s="69"/>
      <c r="AT69" s="69"/>
      <c r="AU69" s="69"/>
      <c r="AV69" s="27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105"/>
      <c r="BI69" s="105"/>
      <c r="BJ69" s="105"/>
      <c r="BK69" s="105"/>
      <c r="BL69" s="105"/>
      <c r="BM69" s="105"/>
      <c r="BN69" s="105"/>
      <c r="BO69" s="105"/>
      <c r="BP69" s="105"/>
      <c r="BQ69" s="105"/>
      <c r="BR69" s="105"/>
      <c r="BS69" s="105"/>
      <c r="BT69" s="105"/>
      <c r="BU69" s="105"/>
      <c r="BV69" s="105"/>
      <c r="BW69" s="105"/>
      <c r="BX69" s="105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7"/>
      <c r="CY69" s="27"/>
      <c r="CZ69" s="27"/>
      <c r="DA69" s="27"/>
      <c r="DB69" s="27"/>
      <c r="DC69" s="27"/>
      <c r="DD69" s="27"/>
      <c r="DE69" s="27"/>
      <c r="DF69" s="27"/>
      <c r="DG69" s="27"/>
      <c r="DH69" s="27"/>
      <c r="DI69" s="27"/>
      <c r="DJ69" s="27"/>
      <c r="DK69" s="27"/>
      <c r="DL69" s="27"/>
      <c r="DM69" s="27"/>
      <c r="DN69" s="27"/>
      <c r="DO69" s="27"/>
      <c r="DP69" s="27"/>
      <c r="DQ69" s="27"/>
      <c r="DR69" s="27"/>
      <c r="DS69" s="27"/>
      <c r="DT69" s="27"/>
      <c r="DU69" s="27"/>
      <c r="DV69" s="27"/>
      <c r="DW69" s="27"/>
      <c r="DX69" s="27"/>
      <c r="DY69" s="27"/>
      <c r="DZ69" s="27"/>
      <c r="EA69" s="27"/>
      <c r="EB69" s="27"/>
      <c r="EC69" s="27"/>
      <c r="ED69" s="27"/>
      <c r="EE69" s="27"/>
      <c r="EF69" s="27"/>
      <c r="EG69" s="27"/>
      <c r="EH69" s="27"/>
      <c r="EI69" s="27"/>
      <c r="EJ69" s="27"/>
      <c r="EK69" s="27"/>
      <c r="EL69" s="27"/>
      <c r="EM69" s="27"/>
      <c r="EN69" s="27"/>
      <c r="EO69" s="27"/>
      <c r="EP69" s="27"/>
      <c r="EQ69" s="27"/>
      <c r="ER69" s="27"/>
      <c r="ES69" s="27"/>
      <c r="ET69" s="27"/>
      <c r="EU69" s="27"/>
      <c r="EV69" s="27"/>
      <c r="EW69" s="27"/>
      <c r="EX69" s="27"/>
      <c r="EY69" s="27"/>
      <c r="EZ69" s="27"/>
      <c r="FA69" s="27"/>
      <c r="FB69" s="27"/>
      <c r="FC69" s="27"/>
      <c r="FD69" s="27"/>
      <c r="FE69" s="27"/>
      <c r="FF69" s="27"/>
      <c r="FG69" s="27"/>
      <c r="FH69" s="27"/>
      <c r="FI69" s="27"/>
      <c r="FJ69" s="27"/>
      <c r="FK69" s="27"/>
      <c r="FL69" s="27"/>
      <c r="FM69" s="27"/>
      <c r="FN69" s="27"/>
      <c r="FO69" s="27"/>
      <c r="FP69" s="27"/>
      <c r="FQ69" s="27"/>
      <c r="FR69" s="27"/>
      <c r="FS69" s="27"/>
      <c r="FT69" s="27"/>
      <c r="FU69" s="27"/>
      <c r="FV69" s="27"/>
      <c r="FW69" s="27"/>
      <c r="FX69" s="27"/>
      <c r="FY69" s="27"/>
      <c r="FZ69" s="27"/>
      <c r="GA69" s="27"/>
      <c r="GB69" s="27"/>
      <c r="GC69" s="27"/>
      <c r="GD69" s="27"/>
      <c r="GE69" s="27"/>
      <c r="GF69" s="27"/>
      <c r="GG69" s="27"/>
      <c r="GH69" s="27"/>
      <c r="GI69" s="27"/>
      <c r="GJ69" s="27"/>
      <c r="GK69" s="27"/>
      <c r="GL69" s="27"/>
      <c r="GM69" s="27"/>
      <c r="GN69" s="27"/>
      <c r="GP69" s="27"/>
      <c r="GQ69" s="27"/>
      <c r="GR69" s="27"/>
      <c r="GS69" s="27"/>
      <c r="GT69" s="27"/>
      <c r="GY69" s="27"/>
      <c r="GZ69" s="27"/>
      <c r="HA69" s="27"/>
      <c r="HB69" s="27"/>
      <c r="HC69" s="27"/>
      <c r="HD69" s="27"/>
      <c r="HE69" s="27"/>
      <c r="HF69" s="27"/>
      <c r="HG69" s="27"/>
      <c r="HH69" s="27"/>
      <c r="HI69" s="27"/>
      <c r="HJ69" s="27"/>
      <c r="HK69" s="27"/>
      <c r="HL69" s="27"/>
      <c r="HM69" s="27"/>
      <c r="HN69" s="27"/>
      <c r="HO69" s="27"/>
      <c r="HP69" s="27"/>
      <c r="HQ69" s="27"/>
      <c r="HR69" s="27"/>
      <c r="HT69" s="27"/>
      <c r="HU69" s="27"/>
      <c r="HY69" s="27"/>
      <c r="HZ69" s="27"/>
      <c r="IA69" s="27"/>
      <c r="IB69" s="27"/>
      <c r="IC69" s="27"/>
      <c r="ID69" s="27"/>
      <c r="IE69" s="27"/>
      <c r="IF69" s="27"/>
      <c r="IG69" s="27"/>
      <c r="IH69" s="27"/>
      <c r="II69" s="27"/>
      <c r="IJ69" s="146"/>
    </row>
    <row r="70" spans="2:244" s="30" customFormat="1" x14ac:dyDescent="0.25">
      <c r="B70" s="64" t="s">
        <v>245</v>
      </c>
      <c r="C70" s="72" t="s">
        <v>69</v>
      </c>
      <c r="D70" s="61" t="s">
        <v>412</v>
      </c>
      <c r="E70" s="27">
        <v>6</v>
      </c>
      <c r="F70" s="27" t="s">
        <v>10</v>
      </c>
      <c r="G70" s="68">
        <v>43.15</v>
      </c>
      <c r="H70" s="68">
        <v>48.83</v>
      </c>
      <c r="I70" s="28">
        <v>50.37</v>
      </c>
      <c r="J70" s="28">
        <v>49.3</v>
      </c>
      <c r="K70" s="28">
        <v>55.09</v>
      </c>
      <c r="L70" s="28">
        <v>77.63</v>
      </c>
      <c r="M70" s="28">
        <v>75.47</v>
      </c>
      <c r="N70" s="105">
        <v>76.192499999999995</v>
      </c>
      <c r="O70" s="105">
        <v>103.4785</v>
      </c>
      <c r="P70" s="105">
        <v>97.989400000000003</v>
      </c>
      <c r="Q70" s="91">
        <v>95.436149999999998</v>
      </c>
      <c r="R70" s="28">
        <v>100.31899394</v>
      </c>
      <c r="S70" s="26">
        <v>127.52529</v>
      </c>
      <c r="T70" s="28">
        <v>171.45014</v>
      </c>
      <c r="U70" s="28"/>
      <c r="V70" s="28"/>
      <c r="W70" s="69"/>
      <c r="X70" s="27"/>
      <c r="Y70" s="28"/>
      <c r="Z70" s="28"/>
      <c r="AA70" s="69"/>
      <c r="AB70" s="61"/>
      <c r="AC70" s="69"/>
      <c r="AD70" s="69"/>
      <c r="AE70" s="69"/>
      <c r="AF70" s="27"/>
      <c r="AG70" s="69"/>
      <c r="AH70" s="69"/>
      <c r="AI70" s="69"/>
      <c r="AJ70" s="27"/>
      <c r="AK70" s="69"/>
      <c r="AL70" s="69"/>
      <c r="AM70" s="69"/>
      <c r="AN70" s="27"/>
      <c r="AO70" s="69"/>
      <c r="AP70" s="69"/>
      <c r="AQ70" s="69"/>
      <c r="AR70" s="27"/>
      <c r="AS70" s="69"/>
      <c r="AT70" s="69"/>
      <c r="AU70" s="69"/>
      <c r="AV70" s="27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105"/>
      <c r="BI70" s="105"/>
      <c r="BJ70" s="105"/>
      <c r="BK70" s="105"/>
      <c r="BL70" s="105"/>
      <c r="BM70" s="105"/>
      <c r="BN70" s="105"/>
      <c r="BO70" s="105"/>
      <c r="BP70" s="105"/>
      <c r="BQ70" s="105"/>
      <c r="BR70" s="105"/>
      <c r="BS70" s="105"/>
      <c r="BT70" s="105"/>
      <c r="BU70" s="105"/>
      <c r="BV70" s="105"/>
      <c r="BW70" s="105"/>
      <c r="BX70" s="105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7"/>
      <c r="CY70" s="27"/>
      <c r="CZ70" s="27"/>
      <c r="DA70" s="27"/>
      <c r="DB70" s="27"/>
      <c r="DC70" s="27"/>
      <c r="DD70" s="27"/>
      <c r="DE70" s="27"/>
      <c r="DF70" s="27"/>
      <c r="DG70" s="27"/>
      <c r="DH70" s="27"/>
      <c r="DI70" s="27"/>
      <c r="DJ70" s="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  <c r="DV70" s="27"/>
      <c r="DW70" s="27"/>
      <c r="DX70" s="27"/>
      <c r="DY70" s="27"/>
      <c r="DZ70" s="27"/>
      <c r="EA70" s="27"/>
      <c r="EB70" s="27"/>
      <c r="EC70" s="27"/>
      <c r="ED70" s="27"/>
      <c r="EE70" s="27"/>
      <c r="EF70" s="27"/>
      <c r="EG70" s="27"/>
      <c r="EH70" s="27"/>
      <c r="EI70" s="27"/>
      <c r="EJ70" s="27"/>
      <c r="EK70" s="27"/>
      <c r="EL70" s="27"/>
      <c r="EM70" s="27"/>
      <c r="EN70" s="27"/>
      <c r="EO70" s="27"/>
      <c r="EP70" s="27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  <c r="FF70" s="27"/>
      <c r="FG70" s="27"/>
      <c r="FH70" s="27"/>
      <c r="FI70" s="27"/>
      <c r="FJ70" s="27"/>
      <c r="FK70" s="27"/>
      <c r="FL70" s="27"/>
      <c r="FM70" s="27"/>
      <c r="FN70" s="27"/>
      <c r="FO70" s="27"/>
      <c r="FP70" s="27"/>
      <c r="FQ70" s="27"/>
      <c r="FR70" s="27"/>
      <c r="FS70" s="27"/>
      <c r="FT70" s="27"/>
      <c r="FU70" s="27"/>
      <c r="FV70" s="27"/>
      <c r="FW70" s="27"/>
      <c r="FX70" s="27"/>
      <c r="FY70" s="27"/>
      <c r="FZ70" s="27"/>
      <c r="GA70" s="27"/>
      <c r="GB70" s="27"/>
      <c r="GC70" s="27"/>
      <c r="GD70" s="27"/>
      <c r="GE70" s="27"/>
      <c r="GF70" s="27"/>
      <c r="GG70" s="27"/>
      <c r="GH70" s="27"/>
      <c r="GI70" s="27"/>
      <c r="GJ70" s="27"/>
      <c r="GK70" s="27"/>
      <c r="GL70" s="27"/>
      <c r="GM70" s="27"/>
      <c r="GN70" s="27"/>
      <c r="GP70" s="27"/>
      <c r="GQ70" s="27"/>
      <c r="GR70" s="27"/>
      <c r="GS70" s="27"/>
      <c r="GT70" s="27"/>
      <c r="GY70" s="27"/>
      <c r="GZ70" s="27"/>
      <c r="HA70" s="27"/>
      <c r="HB70" s="27"/>
      <c r="HC70" s="27"/>
      <c r="HD70" s="27"/>
      <c r="HE70" s="27"/>
      <c r="HF70" s="27"/>
      <c r="HG70" s="27"/>
      <c r="HH70" s="27"/>
      <c r="HI70" s="27"/>
      <c r="HJ70" s="27"/>
      <c r="HK70" s="27"/>
      <c r="HL70" s="27"/>
      <c r="HM70" s="27"/>
      <c r="HN70" s="27"/>
      <c r="HO70" s="27"/>
      <c r="HP70" s="27"/>
      <c r="HQ70" s="27"/>
      <c r="HR70" s="27"/>
      <c r="HT70" s="27"/>
      <c r="HU70" s="27"/>
      <c r="HY70" s="27"/>
      <c r="HZ70" s="27"/>
      <c r="IA70" s="27"/>
      <c r="IB70" s="27"/>
      <c r="IC70" s="27"/>
      <c r="ID70" s="27"/>
      <c r="IE70" s="27"/>
      <c r="IF70" s="27"/>
      <c r="IG70" s="27"/>
      <c r="IH70" s="27"/>
      <c r="II70" s="27"/>
      <c r="IJ70" s="146"/>
    </row>
    <row r="71" spans="2:244" s="30" customFormat="1" x14ac:dyDescent="0.25">
      <c r="B71" s="64" t="s">
        <v>246</v>
      </c>
      <c r="C71" s="27" t="s">
        <v>70</v>
      </c>
      <c r="D71" s="61" t="s">
        <v>413</v>
      </c>
      <c r="E71" s="27">
        <v>6</v>
      </c>
      <c r="F71" s="27" t="s">
        <v>10</v>
      </c>
      <c r="G71" s="27"/>
      <c r="H71" s="28"/>
      <c r="I71" s="28"/>
      <c r="J71" s="28"/>
      <c r="K71" s="28"/>
      <c r="L71" s="28"/>
      <c r="M71" s="28"/>
      <c r="N71" s="28"/>
      <c r="O71" s="28"/>
      <c r="P71" s="28"/>
      <c r="Q71" s="91"/>
      <c r="R71" s="28"/>
      <c r="S71" s="26"/>
      <c r="T71" s="28"/>
      <c r="U71" s="28"/>
      <c r="V71" s="28"/>
      <c r="W71" s="28"/>
      <c r="X71" s="27"/>
      <c r="Y71" s="28"/>
      <c r="Z71" s="28"/>
      <c r="AA71" s="28"/>
      <c r="AB71" s="61"/>
      <c r="AC71" s="69"/>
      <c r="AD71" s="69"/>
      <c r="AE71" s="69"/>
      <c r="AF71" s="27"/>
      <c r="AG71" s="69"/>
      <c r="AH71" s="69"/>
      <c r="AI71" s="69"/>
      <c r="AJ71" s="27"/>
      <c r="AK71" s="69"/>
      <c r="AL71" s="69"/>
      <c r="AM71" s="69"/>
      <c r="AN71" s="27"/>
      <c r="AO71" s="69"/>
      <c r="AP71" s="69"/>
      <c r="AQ71" s="69"/>
      <c r="AR71" s="27"/>
      <c r="AS71" s="69"/>
      <c r="AT71" s="69"/>
      <c r="AU71" s="69"/>
      <c r="AV71" s="27"/>
      <c r="AW71" s="28"/>
      <c r="AX71" s="28"/>
      <c r="AY71" s="28"/>
      <c r="AZ71" s="28"/>
      <c r="BA71" s="28"/>
      <c r="BB71" s="69"/>
      <c r="BC71" s="69"/>
      <c r="BD71" s="69"/>
      <c r="BE71" s="69"/>
      <c r="BF71" s="69"/>
      <c r="BG71" s="69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7"/>
      <c r="DC71" s="27"/>
      <c r="DD71" s="27"/>
      <c r="DE71" s="27"/>
      <c r="DF71" s="27"/>
      <c r="DG71" s="27"/>
      <c r="DH71" s="27"/>
      <c r="DI71" s="27"/>
      <c r="DJ71" s="27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  <c r="DV71" s="27"/>
      <c r="DW71" s="27"/>
      <c r="DX71" s="27"/>
      <c r="DY71" s="27"/>
      <c r="DZ71" s="27"/>
      <c r="EA71" s="27"/>
      <c r="EB71" s="27"/>
      <c r="EC71" s="27"/>
      <c r="ED71" s="27"/>
      <c r="EE71" s="27"/>
      <c r="EF71" s="27"/>
      <c r="EG71" s="27"/>
      <c r="EH71" s="27"/>
      <c r="EI71" s="27"/>
      <c r="EJ71" s="27"/>
      <c r="EK71" s="27"/>
      <c r="EL71" s="27"/>
      <c r="EM71" s="27"/>
      <c r="EN71" s="27"/>
      <c r="EO71" s="27"/>
      <c r="EP71" s="27"/>
      <c r="EQ71" s="27"/>
      <c r="ER71" s="27"/>
      <c r="ES71" s="27"/>
      <c r="ET71" s="27"/>
      <c r="EU71" s="27"/>
      <c r="EV71" s="27"/>
      <c r="EW71" s="27"/>
      <c r="EX71" s="27"/>
      <c r="EY71" s="27"/>
      <c r="EZ71" s="27"/>
      <c r="FA71" s="27"/>
      <c r="FB71" s="27"/>
      <c r="FC71" s="27"/>
      <c r="FD71" s="27"/>
      <c r="FE71" s="27"/>
      <c r="FF71" s="27"/>
      <c r="FG71" s="27"/>
      <c r="FH71" s="27"/>
      <c r="FI71" s="27"/>
      <c r="FJ71" s="27"/>
      <c r="FK71" s="27"/>
      <c r="FL71" s="27"/>
      <c r="FM71" s="27"/>
      <c r="FN71" s="27"/>
      <c r="FO71" s="27"/>
      <c r="FP71" s="27"/>
      <c r="FQ71" s="27"/>
      <c r="FR71" s="27"/>
      <c r="FS71" s="27"/>
      <c r="FT71" s="27"/>
      <c r="FU71" s="27"/>
      <c r="FV71" s="27"/>
      <c r="FW71" s="27"/>
      <c r="FX71" s="27"/>
      <c r="FY71" s="27"/>
      <c r="FZ71" s="27"/>
      <c r="GA71" s="27"/>
      <c r="GB71" s="27"/>
      <c r="GC71" s="27"/>
      <c r="GD71" s="27"/>
      <c r="GE71" s="27"/>
      <c r="GF71" s="27"/>
      <c r="GG71" s="27"/>
      <c r="GH71" s="27"/>
      <c r="GI71" s="27"/>
      <c r="GJ71" s="27"/>
      <c r="GK71" s="27"/>
      <c r="GL71" s="27"/>
      <c r="GM71" s="27"/>
      <c r="GN71" s="27"/>
      <c r="GP71" s="27"/>
      <c r="GQ71" s="27"/>
      <c r="GR71" s="27"/>
      <c r="GS71" s="27"/>
      <c r="GT71" s="27"/>
      <c r="GY71" s="27"/>
      <c r="GZ71" s="27"/>
      <c r="HA71" s="27"/>
      <c r="HB71" s="27"/>
      <c r="HC71" s="27"/>
      <c r="HD71" s="27"/>
      <c r="HE71" s="27"/>
      <c r="HF71" s="27"/>
      <c r="HG71" s="27"/>
      <c r="HH71" s="27"/>
      <c r="HI71" s="27"/>
      <c r="HJ71" s="27"/>
      <c r="HK71" s="27"/>
      <c r="HL71" s="27"/>
      <c r="HM71" s="27"/>
      <c r="HN71" s="27"/>
      <c r="HO71" s="27"/>
      <c r="HP71" s="27"/>
      <c r="HQ71" s="27"/>
      <c r="HR71" s="27"/>
      <c r="HT71" s="27"/>
      <c r="HU71" s="27"/>
      <c r="HY71" s="27"/>
      <c r="HZ71" s="27"/>
      <c r="IA71" s="27"/>
      <c r="IB71" s="27"/>
      <c r="IC71" s="27"/>
      <c r="ID71" s="27"/>
      <c r="IE71" s="27"/>
      <c r="IF71" s="27"/>
      <c r="IG71" s="27"/>
      <c r="IH71" s="27"/>
      <c r="II71" s="27"/>
      <c r="IJ71" s="146"/>
    </row>
    <row r="72" spans="2:244" s="30" customFormat="1" x14ac:dyDescent="0.25">
      <c r="B72" s="64" t="s">
        <v>247</v>
      </c>
      <c r="C72" s="27" t="s">
        <v>71</v>
      </c>
      <c r="D72" s="61" t="s">
        <v>414</v>
      </c>
      <c r="E72" s="27">
        <v>6</v>
      </c>
      <c r="F72" s="27" t="s">
        <v>10</v>
      </c>
      <c r="G72" s="68">
        <v>287.33810858000004</v>
      </c>
      <c r="H72" s="68">
        <v>285.45999999999998</v>
      </c>
      <c r="I72" s="28">
        <v>270.72000000000003</v>
      </c>
      <c r="J72" s="28">
        <v>224.01</v>
      </c>
      <c r="K72" s="28">
        <v>203.42</v>
      </c>
      <c r="L72" s="28">
        <v>186.41</v>
      </c>
      <c r="M72" s="28">
        <v>171.43</v>
      </c>
      <c r="N72" s="105">
        <v>148.68836899999999</v>
      </c>
      <c r="O72" s="105">
        <v>238.65010000000001</v>
      </c>
      <c r="P72" s="105">
        <v>219.25229999999999</v>
      </c>
      <c r="Q72" s="105">
        <v>287.11410000000001</v>
      </c>
      <c r="R72" s="28">
        <v>261.02538000000004</v>
      </c>
      <c r="S72" s="26">
        <v>283.16915</v>
      </c>
      <c r="T72" s="28">
        <v>240.25451000000001</v>
      </c>
      <c r="U72" s="28"/>
      <c r="V72" s="28"/>
      <c r="W72" s="69"/>
      <c r="X72" s="27"/>
      <c r="Y72" s="28"/>
      <c r="Z72" s="28"/>
      <c r="AA72" s="69"/>
      <c r="AB72" s="61"/>
      <c r="AC72" s="69"/>
      <c r="AD72" s="69"/>
      <c r="AE72" s="69"/>
      <c r="AF72" s="27"/>
      <c r="AG72" s="69"/>
      <c r="AH72" s="69"/>
      <c r="AI72" s="69"/>
      <c r="AJ72" s="27"/>
      <c r="AK72" s="69"/>
      <c r="AL72" s="69"/>
      <c r="AM72" s="69"/>
      <c r="AN72" s="27"/>
      <c r="AO72" s="69"/>
      <c r="AP72" s="69"/>
      <c r="AQ72" s="69"/>
      <c r="AR72" s="27"/>
      <c r="AS72" s="69"/>
      <c r="AT72" s="69"/>
      <c r="AU72" s="69"/>
      <c r="AV72" s="27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105"/>
      <c r="BI72" s="105"/>
      <c r="BJ72" s="105"/>
      <c r="BK72" s="105"/>
      <c r="BL72" s="105"/>
      <c r="BM72" s="105"/>
      <c r="BN72" s="105"/>
      <c r="BO72" s="105"/>
      <c r="BP72" s="105"/>
      <c r="BQ72" s="105"/>
      <c r="BR72" s="105"/>
      <c r="BS72" s="105"/>
      <c r="BT72" s="105"/>
      <c r="BU72" s="105"/>
      <c r="BV72" s="105"/>
      <c r="BW72" s="105"/>
      <c r="BX72" s="105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7"/>
      <c r="DC72" s="27"/>
      <c r="DD72" s="27"/>
      <c r="DE72" s="27"/>
      <c r="DF72" s="27"/>
      <c r="DG72" s="27"/>
      <c r="DH72" s="27"/>
      <c r="DI72" s="27"/>
      <c r="DJ72" s="27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  <c r="DV72" s="27"/>
      <c r="DW72" s="27"/>
      <c r="DX72" s="27"/>
      <c r="DY72" s="27"/>
      <c r="DZ72" s="27"/>
      <c r="EA72" s="27"/>
      <c r="EB72" s="27"/>
      <c r="EC72" s="27"/>
      <c r="ED72" s="27"/>
      <c r="EE72" s="27"/>
      <c r="EF72" s="27"/>
      <c r="EG72" s="27"/>
      <c r="EH72" s="27"/>
      <c r="EI72" s="27"/>
      <c r="EJ72" s="27"/>
      <c r="EK72" s="27"/>
      <c r="EL72" s="27"/>
      <c r="EM72" s="27"/>
      <c r="EN72" s="27"/>
      <c r="EO72" s="27"/>
      <c r="EP72" s="27"/>
      <c r="EQ72" s="27"/>
      <c r="ER72" s="27"/>
      <c r="ES72" s="27"/>
      <c r="ET72" s="27"/>
      <c r="EU72" s="27"/>
      <c r="EV72" s="27"/>
      <c r="EW72" s="27"/>
      <c r="EX72" s="27"/>
      <c r="EY72" s="27"/>
      <c r="EZ72" s="27"/>
      <c r="FA72" s="27"/>
      <c r="FB72" s="27"/>
      <c r="FC72" s="27"/>
      <c r="FD72" s="27"/>
      <c r="FE72" s="27"/>
      <c r="FF72" s="27"/>
      <c r="FG72" s="27"/>
      <c r="FH72" s="27"/>
      <c r="FI72" s="27"/>
      <c r="FJ72" s="27"/>
      <c r="FK72" s="27"/>
      <c r="FL72" s="27"/>
      <c r="FM72" s="27"/>
      <c r="FN72" s="27"/>
      <c r="FO72" s="27"/>
      <c r="FP72" s="27"/>
      <c r="FQ72" s="27"/>
      <c r="FR72" s="27"/>
      <c r="FS72" s="27"/>
      <c r="FT72" s="27"/>
      <c r="FU72" s="27"/>
      <c r="FV72" s="27"/>
      <c r="FW72" s="27"/>
      <c r="FX72" s="27"/>
      <c r="FY72" s="27"/>
      <c r="FZ72" s="27"/>
      <c r="GA72" s="27"/>
      <c r="GB72" s="27"/>
      <c r="GC72" s="27"/>
      <c r="GD72" s="27"/>
      <c r="GE72" s="27"/>
      <c r="GF72" s="27"/>
      <c r="GG72" s="27"/>
      <c r="GH72" s="27"/>
      <c r="GI72" s="27"/>
      <c r="GJ72" s="27"/>
      <c r="GK72" s="27"/>
      <c r="GL72" s="27"/>
      <c r="GM72" s="27"/>
      <c r="GN72" s="27"/>
      <c r="GP72" s="27"/>
      <c r="GQ72" s="27"/>
      <c r="GR72" s="27"/>
      <c r="GS72" s="27"/>
      <c r="GT72" s="27"/>
      <c r="GY72" s="27"/>
      <c r="GZ72" s="27"/>
      <c r="HA72" s="27"/>
      <c r="HB72" s="27"/>
      <c r="HC72" s="27"/>
      <c r="HD72" s="27"/>
      <c r="HE72" s="27"/>
      <c r="HF72" s="27"/>
      <c r="HG72" s="27"/>
      <c r="HH72" s="27"/>
      <c r="HI72" s="27"/>
      <c r="HJ72" s="27"/>
      <c r="HK72" s="27"/>
      <c r="HL72" s="27"/>
      <c r="HM72" s="27"/>
      <c r="HN72" s="27"/>
      <c r="HO72" s="27"/>
      <c r="HP72" s="27"/>
      <c r="HQ72" s="27"/>
      <c r="HR72" s="27"/>
      <c r="HT72" s="27"/>
      <c r="HU72" s="27"/>
      <c r="HY72" s="27"/>
      <c r="HZ72" s="27"/>
      <c r="IA72" s="27"/>
      <c r="IB72" s="27"/>
      <c r="IC72" s="27"/>
      <c r="ID72" s="27"/>
      <c r="IE72" s="27"/>
      <c r="IF72" s="27"/>
      <c r="IG72" s="27"/>
      <c r="IH72" s="27"/>
      <c r="II72" s="27"/>
      <c r="IJ72" s="146"/>
    </row>
    <row r="73" spans="2:244" s="30" customFormat="1" x14ac:dyDescent="0.25">
      <c r="B73" s="64" t="s">
        <v>248</v>
      </c>
      <c r="C73" s="27" t="s">
        <v>72</v>
      </c>
      <c r="D73" s="61" t="s">
        <v>415</v>
      </c>
      <c r="E73" s="27">
        <v>6</v>
      </c>
      <c r="F73" s="27" t="s">
        <v>10</v>
      </c>
      <c r="G73" s="68">
        <v>380.83032999999995</v>
      </c>
      <c r="H73" s="68">
        <v>397.08032999999995</v>
      </c>
      <c r="I73" s="28">
        <v>407.32</v>
      </c>
      <c r="J73" s="28">
        <v>412.68</v>
      </c>
      <c r="K73" s="28">
        <v>413.15</v>
      </c>
      <c r="L73" s="28">
        <v>416.6</v>
      </c>
      <c r="M73" s="28">
        <v>432.38</v>
      </c>
      <c r="N73" s="105">
        <v>434.44132999999994</v>
      </c>
      <c r="O73" s="105">
        <v>552.44132999999988</v>
      </c>
      <c r="P73" s="105">
        <v>563.36241999999993</v>
      </c>
      <c r="Q73" s="105">
        <v>658.92930999999999</v>
      </c>
      <c r="R73" s="28">
        <v>670.03655000000003</v>
      </c>
      <c r="S73" s="26">
        <v>733.62684999999999</v>
      </c>
      <c r="T73" s="28">
        <v>741.9556</v>
      </c>
      <c r="U73" s="28"/>
      <c r="V73" s="28"/>
      <c r="W73" s="69"/>
      <c r="X73" s="27"/>
      <c r="Y73" s="28"/>
      <c r="Z73" s="28"/>
      <c r="AA73" s="69"/>
      <c r="AB73" s="61"/>
      <c r="AC73" s="69"/>
      <c r="AD73" s="69"/>
      <c r="AE73" s="69"/>
      <c r="AF73" s="27"/>
      <c r="AG73" s="69"/>
      <c r="AH73" s="69"/>
      <c r="AI73" s="69"/>
      <c r="AJ73" s="27"/>
      <c r="AK73" s="69"/>
      <c r="AL73" s="69"/>
      <c r="AM73" s="69"/>
      <c r="AN73" s="27"/>
      <c r="AO73" s="69"/>
      <c r="AP73" s="69"/>
      <c r="AQ73" s="69"/>
      <c r="AR73" s="27"/>
      <c r="AS73" s="69"/>
      <c r="AT73" s="69"/>
      <c r="AU73" s="69"/>
      <c r="AV73" s="27"/>
      <c r="AW73" s="91"/>
      <c r="AX73" s="91"/>
      <c r="AY73" s="91"/>
      <c r="AZ73" s="91"/>
      <c r="BA73" s="91"/>
      <c r="BB73" s="91"/>
      <c r="BC73" s="91"/>
      <c r="BD73" s="91"/>
      <c r="BE73" s="91"/>
      <c r="BF73" s="91"/>
      <c r="BG73" s="91"/>
      <c r="BH73" s="105"/>
      <c r="BI73" s="105"/>
      <c r="BJ73" s="105"/>
      <c r="BK73" s="105"/>
      <c r="BL73" s="105"/>
      <c r="BM73" s="105"/>
      <c r="BN73" s="105"/>
      <c r="BO73" s="105"/>
      <c r="BP73" s="105"/>
      <c r="BQ73" s="105"/>
      <c r="BR73" s="105"/>
      <c r="BS73" s="105"/>
      <c r="BT73" s="105"/>
      <c r="BU73" s="105"/>
      <c r="BV73" s="105"/>
      <c r="BW73" s="105"/>
      <c r="BX73" s="105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7"/>
      <c r="CY73" s="27"/>
      <c r="CZ73" s="27"/>
      <c r="DA73" s="27"/>
      <c r="DB73" s="27"/>
      <c r="DC73" s="27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  <c r="DV73" s="27"/>
      <c r="DW73" s="27"/>
      <c r="DX73" s="27"/>
      <c r="DY73" s="27"/>
      <c r="DZ73" s="27"/>
      <c r="EA73" s="27"/>
      <c r="EB73" s="27"/>
      <c r="EC73" s="27"/>
      <c r="ED73" s="27"/>
      <c r="EE73" s="27"/>
      <c r="EF73" s="27"/>
      <c r="EG73" s="27"/>
      <c r="EH73" s="27"/>
      <c r="EI73" s="27"/>
      <c r="EJ73" s="27"/>
      <c r="EK73" s="27"/>
      <c r="EL73" s="27"/>
      <c r="EM73" s="27"/>
      <c r="EN73" s="27"/>
      <c r="EO73" s="27"/>
      <c r="EP73" s="27"/>
      <c r="EQ73" s="27"/>
      <c r="ER73" s="27"/>
      <c r="ES73" s="27"/>
      <c r="ET73" s="27"/>
      <c r="EU73" s="27"/>
      <c r="EV73" s="27"/>
      <c r="EW73" s="27"/>
      <c r="EX73" s="27"/>
      <c r="EY73" s="27"/>
      <c r="EZ73" s="27"/>
      <c r="FA73" s="27"/>
      <c r="FB73" s="27"/>
      <c r="FC73" s="27"/>
      <c r="FD73" s="27"/>
      <c r="FE73" s="27"/>
      <c r="FF73" s="27"/>
      <c r="FG73" s="27"/>
      <c r="FH73" s="27"/>
      <c r="FI73" s="27"/>
      <c r="FJ73" s="27"/>
      <c r="FK73" s="27"/>
      <c r="FL73" s="27"/>
      <c r="FM73" s="27"/>
      <c r="FN73" s="27"/>
      <c r="FO73" s="27"/>
      <c r="FP73" s="27"/>
      <c r="FQ73" s="27"/>
      <c r="FR73" s="27"/>
      <c r="FS73" s="27"/>
      <c r="FT73" s="27"/>
      <c r="FU73" s="27"/>
      <c r="FV73" s="27"/>
      <c r="FW73" s="27"/>
      <c r="FX73" s="27"/>
      <c r="FY73" s="27"/>
      <c r="FZ73" s="27"/>
      <c r="GA73" s="27"/>
      <c r="GB73" s="27"/>
      <c r="GC73" s="27"/>
      <c r="GD73" s="27"/>
      <c r="GE73" s="27"/>
      <c r="GF73" s="27"/>
      <c r="GG73" s="27"/>
      <c r="GH73" s="27"/>
      <c r="GI73" s="27"/>
      <c r="GJ73" s="27"/>
      <c r="GK73" s="27"/>
      <c r="GL73" s="27"/>
      <c r="GM73" s="27"/>
      <c r="GN73" s="27"/>
      <c r="GP73" s="27"/>
      <c r="GQ73" s="27"/>
      <c r="GR73" s="27"/>
      <c r="GS73" s="27"/>
      <c r="GT73" s="27"/>
      <c r="GY73" s="27"/>
      <c r="GZ73" s="27"/>
      <c r="HA73" s="27"/>
      <c r="HB73" s="27"/>
      <c r="HC73" s="27"/>
      <c r="HD73" s="27"/>
      <c r="HE73" s="27"/>
      <c r="HF73" s="27"/>
      <c r="HG73" s="27"/>
      <c r="HH73" s="27"/>
      <c r="HI73" s="27"/>
      <c r="HJ73" s="27"/>
      <c r="HK73" s="27"/>
      <c r="HL73" s="27"/>
      <c r="HM73" s="27"/>
      <c r="HN73" s="27"/>
      <c r="HO73" s="27"/>
      <c r="HP73" s="27"/>
      <c r="HQ73" s="27"/>
      <c r="HR73" s="27"/>
      <c r="HT73" s="27"/>
      <c r="HU73" s="27"/>
      <c r="HY73" s="27"/>
      <c r="HZ73" s="27"/>
      <c r="IA73" s="27"/>
      <c r="IB73" s="27"/>
      <c r="IC73" s="27"/>
      <c r="ID73" s="27"/>
      <c r="IE73" s="27"/>
      <c r="IF73" s="27"/>
      <c r="IG73" s="27"/>
      <c r="IH73" s="27"/>
      <c r="II73" s="27"/>
      <c r="IJ73" s="146"/>
    </row>
    <row r="74" spans="2:244" s="30" customFormat="1" x14ac:dyDescent="0.25">
      <c r="B74" s="64" t="s">
        <v>249</v>
      </c>
      <c r="C74" s="27" t="s">
        <v>73</v>
      </c>
      <c r="D74" s="61" t="s">
        <v>416</v>
      </c>
      <c r="E74" s="27">
        <v>6</v>
      </c>
      <c r="F74" s="27" t="s">
        <v>10</v>
      </c>
      <c r="G74" s="68">
        <v>141.90684999999999</v>
      </c>
      <c r="H74" s="68">
        <v>169.62684999999999</v>
      </c>
      <c r="I74" s="28">
        <v>199.2</v>
      </c>
      <c r="J74" s="28">
        <v>226.99</v>
      </c>
      <c r="K74" s="28">
        <v>255.09</v>
      </c>
      <c r="L74" s="28">
        <v>283.55</v>
      </c>
      <c r="M74" s="28">
        <v>320.14999999999998</v>
      </c>
      <c r="N74" s="105">
        <v>347.53834999999998</v>
      </c>
      <c r="O74" s="105">
        <v>382.28215</v>
      </c>
      <c r="P74" s="105">
        <v>417.08830999999998</v>
      </c>
      <c r="Q74" s="105">
        <v>448.6887099999999</v>
      </c>
      <c r="R74" s="28">
        <v>490.55060999999995</v>
      </c>
      <c r="S74" s="26">
        <v>535.71001999999999</v>
      </c>
      <c r="T74" s="28">
        <v>594.17636999999991</v>
      </c>
      <c r="U74" s="28"/>
      <c r="V74" s="28"/>
      <c r="W74" s="69"/>
      <c r="X74" s="27"/>
      <c r="Y74" s="28"/>
      <c r="Z74" s="28"/>
      <c r="AA74" s="69"/>
      <c r="AB74" s="61"/>
      <c r="AC74" s="69"/>
      <c r="AD74" s="69"/>
      <c r="AE74" s="69"/>
      <c r="AF74" s="27"/>
      <c r="AG74" s="69"/>
      <c r="AH74" s="69"/>
      <c r="AI74" s="69"/>
      <c r="AJ74" s="27"/>
      <c r="AK74" s="69"/>
      <c r="AL74" s="69"/>
      <c r="AM74" s="69"/>
      <c r="AN74" s="27"/>
      <c r="AO74" s="69"/>
      <c r="AP74" s="69"/>
      <c r="AQ74" s="69"/>
      <c r="AR74" s="27"/>
      <c r="AS74" s="69"/>
      <c r="AT74" s="69"/>
      <c r="AU74" s="69"/>
      <c r="AV74" s="27"/>
      <c r="AW74" s="91"/>
      <c r="AX74" s="91"/>
      <c r="AY74" s="91"/>
      <c r="AZ74" s="91"/>
      <c r="BA74" s="91"/>
      <c r="BB74" s="91"/>
      <c r="BC74" s="91"/>
      <c r="BD74" s="91"/>
      <c r="BE74" s="91"/>
      <c r="BF74" s="91"/>
      <c r="BG74" s="91"/>
      <c r="BH74" s="105"/>
      <c r="BI74" s="105"/>
      <c r="BJ74" s="105"/>
      <c r="BK74" s="105"/>
      <c r="BL74" s="105"/>
      <c r="BM74" s="105"/>
      <c r="BN74" s="105"/>
      <c r="BO74" s="105"/>
      <c r="BP74" s="105"/>
      <c r="BQ74" s="105"/>
      <c r="BR74" s="105"/>
      <c r="BS74" s="105"/>
      <c r="BT74" s="105"/>
      <c r="BU74" s="105"/>
      <c r="BV74" s="105"/>
      <c r="BW74" s="105"/>
      <c r="BX74" s="105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  <c r="GF74" s="27"/>
      <c r="GG74" s="27"/>
      <c r="GH74" s="27"/>
      <c r="GI74" s="27"/>
      <c r="GJ74" s="27"/>
      <c r="GK74" s="27"/>
      <c r="GL74" s="27"/>
      <c r="GM74" s="27"/>
      <c r="GN74" s="27"/>
      <c r="GP74" s="27"/>
      <c r="GQ74" s="27"/>
      <c r="GR74" s="27"/>
      <c r="GS74" s="27"/>
      <c r="GT74" s="27"/>
      <c r="GY74" s="27"/>
      <c r="GZ74" s="27"/>
      <c r="HA74" s="27"/>
      <c r="HB74" s="27"/>
      <c r="HC74" s="27"/>
      <c r="HD74" s="27"/>
      <c r="HE74" s="27"/>
      <c r="HF74" s="27"/>
      <c r="HG74" s="27"/>
      <c r="HH74" s="27"/>
      <c r="HI74" s="27"/>
      <c r="HJ74" s="27"/>
      <c r="HK74" s="27"/>
      <c r="HL74" s="27"/>
      <c r="HM74" s="27"/>
      <c r="HN74" s="27"/>
      <c r="HO74" s="27"/>
      <c r="HP74" s="27"/>
      <c r="HQ74" s="27"/>
      <c r="HR74" s="27"/>
      <c r="HT74" s="27"/>
      <c r="HU74" s="27"/>
      <c r="HY74" s="27"/>
      <c r="HZ74" s="27"/>
      <c r="IA74" s="27"/>
      <c r="IB74" s="27"/>
      <c r="IC74" s="27"/>
      <c r="ID74" s="27"/>
      <c r="IE74" s="27"/>
      <c r="IF74" s="27"/>
      <c r="IG74" s="27"/>
      <c r="IH74" s="27"/>
      <c r="II74" s="27"/>
      <c r="IJ74" s="146"/>
    </row>
    <row r="75" spans="2:244" s="30" customFormat="1" x14ac:dyDescent="0.25">
      <c r="B75" s="64" t="s">
        <v>250</v>
      </c>
      <c r="C75" s="72" t="s">
        <v>74</v>
      </c>
      <c r="D75" s="61" t="s">
        <v>417</v>
      </c>
      <c r="E75" s="27">
        <v>6</v>
      </c>
      <c r="F75" s="27" t="s">
        <v>10</v>
      </c>
      <c r="G75" s="68">
        <v>87.453909999999993</v>
      </c>
      <c r="H75" s="68">
        <v>108.09390999999999</v>
      </c>
      <c r="I75" s="28">
        <v>130.57</v>
      </c>
      <c r="J75" s="28">
        <v>152.91</v>
      </c>
      <c r="K75" s="28">
        <v>175.81</v>
      </c>
      <c r="L75" s="28">
        <v>199.03</v>
      </c>
      <c r="M75" s="28">
        <v>231.33</v>
      </c>
      <c r="N75" s="105">
        <v>254.69251</v>
      </c>
      <c r="O75" s="105">
        <v>283.76150999999999</v>
      </c>
      <c r="P75" s="105">
        <v>314.27488999999997</v>
      </c>
      <c r="Q75" s="105">
        <v>341.15698999999995</v>
      </c>
      <c r="R75" s="28">
        <v>377.88338999999996</v>
      </c>
      <c r="S75" s="26">
        <v>418.77703999999994</v>
      </c>
      <c r="T75" s="28">
        <v>468.72767999999996</v>
      </c>
      <c r="U75" s="28"/>
      <c r="V75" s="28"/>
      <c r="W75" s="69"/>
      <c r="X75" s="27"/>
      <c r="Y75" s="28"/>
      <c r="Z75" s="28"/>
      <c r="AA75" s="69"/>
      <c r="AB75" s="61"/>
      <c r="AC75" s="69"/>
      <c r="AD75" s="69"/>
      <c r="AE75" s="69"/>
      <c r="AF75" s="27"/>
      <c r="AG75" s="69"/>
      <c r="AH75" s="69"/>
      <c r="AI75" s="69"/>
      <c r="AJ75" s="27"/>
      <c r="AK75" s="69"/>
      <c r="AL75" s="69"/>
      <c r="AM75" s="69"/>
      <c r="AN75" s="27"/>
      <c r="AO75" s="69"/>
      <c r="AP75" s="69"/>
      <c r="AQ75" s="69"/>
      <c r="AR75" s="27"/>
      <c r="AS75" s="69"/>
      <c r="AT75" s="69"/>
      <c r="AU75" s="69"/>
      <c r="AV75" s="27"/>
      <c r="AW75" s="91"/>
      <c r="AX75" s="91"/>
      <c r="AY75" s="91"/>
      <c r="AZ75" s="91"/>
      <c r="BA75" s="91"/>
      <c r="BB75" s="91"/>
      <c r="BC75" s="91"/>
      <c r="BD75" s="91"/>
      <c r="BE75" s="91"/>
      <c r="BF75" s="91"/>
      <c r="BG75" s="91"/>
      <c r="BH75" s="105"/>
      <c r="BI75" s="105"/>
      <c r="BJ75" s="105"/>
      <c r="BK75" s="105"/>
      <c r="BL75" s="105"/>
      <c r="BM75" s="105"/>
      <c r="BN75" s="105"/>
      <c r="BO75" s="105"/>
      <c r="BP75" s="105"/>
      <c r="BQ75" s="105"/>
      <c r="BR75" s="105"/>
      <c r="BS75" s="105"/>
      <c r="BT75" s="105"/>
      <c r="BU75" s="105"/>
      <c r="BV75" s="105"/>
      <c r="BW75" s="105"/>
      <c r="BX75" s="105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7"/>
      <c r="DC75" s="27"/>
      <c r="DD75" s="27"/>
      <c r="DE75" s="27"/>
      <c r="DF75" s="27"/>
      <c r="DG75" s="27"/>
      <c r="DH75" s="27"/>
      <c r="DI75" s="27"/>
      <c r="DJ75" s="27"/>
      <c r="DK75" s="27"/>
      <c r="DL75" s="27"/>
      <c r="DM75" s="27"/>
      <c r="DN75" s="27"/>
      <c r="DO75" s="27"/>
      <c r="DP75" s="27"/>
      <c r="DQ75" s="27"/>
      <c r="DR75" s="27"/>
      <c r="DS75" s="27"/>
      <c r="DT75" s="27"/>
      <c r="DU75" s="27"/>
      <c r="DV75" s="27"/>
      <c r="DW75" s="27"/>
      <c r="DX75" s="27"/>
      <c r="DY75" s="27"/>
      <c r="DZ75" s="27"/>
      <c r="EA75" s="27"/>
      <c r="EB75" s="27"/>
      <c r="EC75" s="27"/>
      <c r="ED75" s="27"/>
      <c r="EE75" s="27"/>
      <c r="EF75" s="27"/>
      <c r="EG75" s="27"/>
      <c r="EH75" s="27"/>
      <c r="EI75" s="27"/>
      <c r="EJ75" s="27"/>
      <c r="EK75" s="27"/>
      <c r="EL75" s="27"/>
      <c r="EM75" s="27"/>
      <c r="EN75" s="27"/>
      <c r="EO75" s="27"/>
      <c r="EP75" s="27"/>
      <c r="EQ75" s="27"/>
      <c r="ER75" s="27"/>
      <c r="ES75" s="27"/>
      <c r="ET75" s="27"/>
      <c r="EU75" s="27"/>
      <c r="EV75" s="27"/>
      <c r="EW75" s="27"/>
      <c r="EX75" s="27"/>
      <c r="EY75" s="27"/>
      <c r="EZ75" s="27"/>
      <c r="FA75" s="27"/>
      <c r="FB75" s="27"/>
      <c r="FC75" s="27"/>
      <c r="FD75" s="27"/>
      <c r="FE75" s="27"/>
      <c r="FF75" s="27"/>
      <c r="FG75" s="27"/>
      <c r="FH75" s="27"/>
      <c r="FI75" s="27"/>
      <c r="FJ75" s="27"/>
      <c r="FK75" s="27"/>
      <c r="FL75" s="27"/>
      <c r="FM75" s="27"/>
      <c r="FN75" s="27"/>
      <c r="FO75" s="27"/>
      <c r="FP75" s="27"/>
      <c r="FQ75" s="27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P75" s="27"/>
      <c r="GQ75" s="27"/>
      <c r="GR75" s="27"/>
      <c r="GS75" s="27"/>
      <c r="GT75" s="27"/>
      <c r="GY75" s="27"/>
      <c r="GZ75" s="27"/>
      <c r="HA75" s="27"/>
      <c r="HB75" s="27"/>
      <c r="HC75" s="27"/>
      <c r="HD75" s="27"/>
      <c r="HE75" s="27"/>
      <c r="HF75" s="27"/>
      <c r="HG75" s="27"/>
      <c r="HH75" s="27"/>
      <c r="HI75" s="27"/>
      <c r="HJ75" s="27"/>
      <c r="HK75" s="27"/>
      <c r="HL75" s="27"/>
      <c r="HM75" s="27"/>
      <c r="HN75" s="27"/>
      <c r="HO75" s="27"/>
      <c r="HP75" s="27"/>
      <c r="HQ75" s="27"/>
      <c r="HR75" s="27"/>
      <c r="HT75" s="27"/>
      <c r="HU75" s="27"/>
      <c r="HY75" s="27"/>
      <c r="HZ75" s="27"/>
      <c r="IA75" s="27"/>
      <c r="IB75" s="27"/>
      <c r="IC75" s="27"/>
      <c r="ID75" s="27"/>
      <c r="IE75" s="27"/>
      <c r="IF75" s="27"/>
      <c r="IG75" s="27"/>
      <c r="IH75" s="27"/>
      <c r="II75" s="27"/>
      <c r="IJ75" s="146"/>
    </row>
    <row r="76" spans="2:244" s="30" customFormat="1" x14ac:dyDescent="0.25">
      <c r="B76" s="64" t="s">
        <v>251</v>
      </c>
      <c r="C76" s="72" t="s">
        <v>75</v>
      </c>
      <c r="D76" s="61" t="s">
        <v>418</v>
      </c>
      <c r="E76" s="27">
        <v>6</v>
      </c>
      <c r="F76" s="27" t="s">
        <v>10</v>
      </c>
      <c r="G76" s="68">
        <v>54.452939999999998</v>
      </c>
      <c r="H76" s="68">
        <v>61.532939999999996</v>
      </c>
      <c r="I76" s="28">
        <v>68.63</v>
      </c>
      <c r="J76" s="28">
        <v>74.08</v>
      </c>
      <c r="K76" s="28">
        <v>79.28</v>
      </c>
      <c r="L76" s="28">
        <v>84.53</v>
      </c>
      <c r="M76" s="28">
        <v>88.82</v>
      </c>
      <c r="N76" s="105">
        <v>92.845839999999981</v>
      </c>
      <c r="O76" s="105">
        <v>98.520639999999986</v>
      </c>
      <c r="P76" s="105">
        <v>102.81341999999998</v>
      </c>
      <c r="Q76" s="105">
        <v>107.53171999999998</v>
      </c>
      <c r="R76" s="28">
        <v>112.66721999999999</v>
      </c>
      <c r="S76" s="26">
        <v>116.93297999999999</v>
      </c>
      <c r="T76" s="28">
        <v>125.44868999999998</v>
      </c>
      <c r="U76" s="28"/>
      <c r="V76" s="28"/>
      <c r="W76" s="69"/>
      <c r="X76" s="27"/>
      <c r="Y76" s="28"/>
      <c r="Z76" s="28"/>
      <c r="AA76" s="69"/>
      <c r="AB76" s="61"/>
      <c r="AC76" s="69"/>
      <c r="AD76" s="69"/>
      <c r="AE76" s="69"/>
      <c r="AF76" s="27"/>
      <c r="AG76" s="69"/>
      <c r="AH76" s="69"/>
      <c r="AI76" s="69"/>
      <c r="AJ76" s="27"/>
      <c r="AK76" s="69"/>
      <c r="AL76" s="69"/>
      <c r="AM76" s="69"/>
      <c r="AN76" s="27"/>
      <c r="AO76" s="69"/>
      <c r="AP76" s="69"/>
      <c r="AQ76" s="69"/>
      <c r="AR76" s="27"/>
      <c r="AS76" s="69"/>
      <c r="AT76" s="69"/>
      <c r="AU76" s="69"/>
      <c r="AV76" s="27"/>
      <c r="AW76" s="91"/>
      <c r="AX76" s="91"/>
      <c r="AY76" s="91"/>
      <c r="AZ76" s="91"/>
      <c r="BA76" s="91"/>
      <c r="BB76" s="91"/>
      <c r="BC76" s="91"/>
      <c r="BD76" s="91"/>
      <c r="BE76" s="91"/>
      <c r="BF76" s="91"/>
      <c r="BG76" s="91"/>
      <c r="BH76" s="105"/>
      <c r="BI76" s="105"/>
      <c r="BJ76" s="105"/>
      <c r="BK76" s="105"/>
      <c r="BL76" s="105"/>
      <c r="BM76" s="105"/>
      <c r="BN76" s="105"/>
      <c r="BO76" s="105"/>
      <c r="BP76" s="105"/>
      <c r="BQ76" s="105"/>
      <c r="BR76" s="105"/>
      <c r="BS76" s="105"/>
      <c r="BT76" s="105"/>
      <c r="BU76" s="105"/>
      <c r="BV76" s="105"/>
      <c r="BW76" s="105"/>
      <c r="BX76" s="105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7"/>
      <c r="GM76" s="27"/>
      <c r="GN76" s="27"/>
      <c r="GP76" s="27"/>
      <c r="GQ76" s="27"/>
      <c r="GR76" s="27"/>
      <c r="GS76" s="27"/>
      <c r="GT76" s="27"/>
      <c r="GY76" s="27"/>
      <c r="GZ76" s="27"/>
      <c r="HA76" s="27"/>
      <c r="HB76" s="27"/>
      <c r="HC76" s="27"/>
      <c r="HD76" s="27"/>
      <c r="HE76" s="27"/>
      <c r="HF76" s="27"/>
      <c r="HG76" s="27"/>
      <c r="HH76" s="27"/>
      <c r="HI76" s="27"/>
      <c r="HJ76" s="27"/>
      <c r="HK76" s="27"/>
      <c r="HL76" s="27"/>
      <c r="HM76" s="27"/>
      <c r="HN76" s="27"/>
      <c r="HO76" s="27"/>
      <c r="HP76" s="27"/>
      <c r="HQ76" s="27"/>
      <c r="HR76" s="27"/>
      <c r="HT76" s="27"/>
      <c r="HU76" s="27"/>
      <c r="HY76" s="27"/>
      <c r="HZ76" s="27"/>
      <c r="IA76" s="27"/>
      <c r="IB76" s="27"/>
      <c r="IC76" s="27"/>
      <c r="ID76" s="27"/>
      <c r="IE76" s="27"/>
      <c r="IF76" s="27"/>
      <c r="IG76" s="27"/>
      <c r="IH76" s="27"/>
      <c r="II76" s="27"/>
      <c r="IJ76" s="146"/>
    </row>
    <row r="77" spans="2:244" s="30" customFormat="1" x14ac:dyDescent="0.25">
      <c r="B77" s="64" t="s">
        <v>252</v>
      </c>
      <c r="C77" s="27" t="s">
        <v>76</v>
      </c>
      <c r="D77" s="61" t="s">
        <v>419</v>
      </c>
      <c r="E77" s="27">
        <v>6</v>
      </c>
      <c r="F77" s="27" t="s">
        <v>10</v>
      </c>
      <c r="G77" s="68">
        <v>48.448999999999998</v>
      </c>
      <c r="H77" s="68">
        <v>32.21</v>
      </c>
      <c r="I77" s="28">
        <v>21.96</v>
      </c>
      <c r="J77" s="28">
        <v>16.61</v>
      </c>
      <c r="K77" s="28">
        <v>16.05</v>
      </c>
      <c r="L77" s="28">
        <v>72.66</v>
      </c>
      <c r="M77" s="69">
        <v>274.88</v>
      </c>
      <c r="N77" s="105">
        <v>321.27999999999997</v>
      </c>
      <c r="O77" s="105">
        <v>203.28075000000001</v>
      </c>
      <c r="P77" s="105">
        <v>192.36007000000001</v>
      </c>
      <c r="Q77" s="105">
        <v>94.812780000000004</v>
      </c>
      <c r="R77" s="28">
        <v>243.44560899999999</v>
      </c>
      <c r="S77" s="26">
        <v>179.84746000000001</v>
      </c>
      <c r="T77" s="28">
        <v>71.518699999999995</v>
      </c>
      <c r="U77" s="28"/>
      <c r="V77" s="28"/>
      <c r="W77" s="69"/>
      <c r="X77" s="27"/>
      <c r="Y77" s="28"/>
      <c r="Z77" s="28"/>
      <c r="AA77" s="69"/>
      <c r="AB77" s="61"/>
      <c r="AC77" s="69"/>
      <c r="AD77" s="69"/>
      <c r="AE77" s="69"/>
      <c r="AF77" s="27"/>
      <c r="AG77" s="69"/>
      <c r="AH77" s="69"/>
      <c r="AI77" s="69"/>
      <c r="AJ77" s="27"/>
      <c r="AK77" s="69"/>
      <c r="AL77" s="69"/>
      <c r="AM77" s="69"/>
      <c r="AN77" s="27"/>
      <c r="AO77" s="69"/>
      <c r="AP77" s="69"/>
      <c r="AQ77" s="69"/>
      <c r="AR77" s="27"/>
      <c r="AS77" s="69"/>
      <c r="AT77" s="69"/>
      <c r="AU77" s="69"/>
      <c r="AV77" s="27"/>
      <c r="AW77" s="91"/>
      <c r="AX77" s="91"/>
      <c r="AY77" s="91"/>
      <c r="AZ77" s="91"/>
      <c r="BA77" s="91"/>
      <c r="BB77" s="91"/>
      <c r="BC77" s="91"/>
      <c r="BD77" s="91"/>
      <c r="BE77" s="91"/>
      <c r="BF77" s="91"/>
      <c r="BG77" s="91"/>
      <c r="BH77" s="105"/>
      <c r="BI77" s="105"/>
      <c r="BJ77" s="105"/>
      <c r="BK77" s="105"/>
      <c r="BL77" s="105"/>
      <c r="BM77" s="105"/>
      <c r="BN77" s="105"/>
      <c r="BO77" s="105"/>
      <c r="BP77" s="105"/>
      <c r="BQ77" s="105"/>
      <c r="BR77" s="105"/>
      <c r="BS77" s="105"/>
      <c r="BT77" s="105"/>
      <c r="BU77" s="105"/>
      <c r="BV77" s="105"/>
      <c r="BW77" s="105"/>
      <c r="BX77" s="105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/>
      <c r="CX77" s="27"/>
      <c r="CY77" s="27"/>
      <c r="CZ77" s="27"/>
      <c r="DA77" s="27"/>
      <c r="DB77" s="27"/>
      <c r="DC77" s="27"/>
      <c r="DD77" s="27"/>
      <c r="DE77" s="27"/>
      <c r="DF77" s="27"/>
      <c r="DG77" s="27"/>
      <c r="DH77" s="27"/>
      <c r="DI77" s="27"/>
      <c r="DJ77" s="27"/>
      <c r="DK77" s="27"/>
      <c r="DL77" s="27"/>
      <c r="DM77" s="27"/>
      <c r="DN77" s="27"/>
      <c r="DO77" s="27"/>
      <c r="DP77" s="27"/>
      <c r="DQ77" s="27"/>
      <c r="DR77" s="27"/>
      <c r="DS77" s="27"/>
      <c r="DT77" s="27"/>
      <c r="DU77" s="27"/>
      <c r="DV77" s="27"/>
      <c r="DW77" s="27"/>
      <c r="DX77" s="27"/>
      <c r="DY77" s="27"/>
      <c r="DZ77" s="27"/>
      <c r="EA77" s="27"/>
      <c r="EB77" s="27"/>
      <c r="EC77" s="27"/>
      <c r="ED77" s="27"/>
      <c r="EE77" s="27"/>
      <c r="EF77" s="27"/>
      <c r="EG77" s="27"/>
      <c r="EH77" s="27"/>
      <c r="EI77" s="27"/>
      <c r="EJ77" s="27"/>
      <c r="EK77" s="27"/>
      <c r="EL77" s="27"/>
      <c r="EM77" s="27"/>
      <c r="EN77" s="27"/>
      <c r="EO77" s="27"/>
      <c r="EP77" s="27"/>
      <c r="EQ77" s="27"/>
      <c r="ER77" s="27"/>
      <c r="ES77" s="27"/>
      <c r="ET77" s="27"/>
      <c r="EU77" s="27"/>
      <c r="EV77" s="27"/>
      <c r="EW77" s="27"/>
      <c r="EX77" s="27"/>
      <c r="EY77" s="27"/>
      <c r="EZ77" s="27"/>
      <c r="FA77" s="27"/>
      <c r="FB77" s="27"/>
      <c r="FC77" s="27"/>
      <c r="FD77" s="27"/>
      <c r="FE77" s="27"/>
      <c r="FF77" s="27"/>
      <c r="FG77" s="27"/>
      <c r="FH77" s="27"/>
      <c r="FI77" s="27"/>
      <c r="FJ77" s="27"/>
      <c r="FK77" s="27"/>
      <c r="FL77" s="27"/>
      <c r="FM77" s="27"/>
      <c r="FN77" s="27"/>
      <c r="FO77" s="27"/>
      <c r="FP77" s="27"/>
      <c r="FQ77" s="27"/>
      <c r="FR77" s="27"/>
      <c r="FS77" s="27"/>
      <c r="FT77" s="27"/>
      <c r="FU77" s="27"/>
      <c r="FV77" s="27"/>
      <c r="FW77" s="27"/>
      <c r="FX77" s="27"/>
      <c r="FY77" s="27"/>
      <c r="FZ77" s="27"/>
      <c r="GA77" s="27"/>
      <c r="GB77" s="27"/>
      <c r="GC77" s="27"/>
      <c r="GD77" s="27"/>
      <c r="GE77" s="27"/>
      <c r="GF77" s="27"/>
      <c r="GG77" s="27"/>
      <c r="GH77" s="27"/>
      <c r="GI77" s="27"/>
      <c r="GJ77" s="27"/>
      <c r="GK77" s="27"/>
      <c r="GL77" s="27"/>
      <c r="GM77" s="27"/>
      <c r="GN77" s="27"/>
      <c r="GP77" s="27"/>
      <c r="GQ77" s="27"/>
      <c r="GR77" s="27"/>
      <c r="GS77" s="27"/>
      <c r="GT77" s="27"/>
      <c r="GY77" s="27"/>
      <c r="GZ77" s="27"/>
      <c r="HA77" s="27"/>
      <c r="HB77" s="27"/>
      <c r="HC77" s="27"/>
      <c r="HD77" s="27"/>
      <c r="HE77" s="27"/>
      <c r="HF77" s="27"/>
      <c r="HG77" s="27"/>
      <c r="HH77" s="27"/>
      <c r="HI77" s="27"/>
      <c r="HJ77" s="27"/>
      <c r="HK77" s="27"/>
      <c r="HL77" s="27"/>
      <c r="HM77" s="27"/>
      <c r="HN77" s="27"/>
      <c r="HO77" s="27"/>
      <c r="HP77" s="27"/>
      <c r="HQ77" s="27"/>
      <c r="HR77" s="27"/>
      <c r="HT77" s="27"/>
      <c r="HU77" s="27"/>
      <c r="HY77" s="27"/>
      <c r="HZ77" s="27"/>
      <c r="IA77" s="27"/>
      <c r="IB77" s="27"/>
      <c r="IC77" s="27"/>
      <c r="ID77" s="27"/>
      <c r="IE77" s="27"/>
      <c r="IF77" s="27"/>
      <c r="IG77" s="27"/>
      <c r="IH77" s="27"/>
      <c r="II77" s="27"/>
      <c r="IJ77" s="146"/>
    </row>
    <row r="78" spans="2:244" s="30" customFormat="1" x14ac:dyDescent="0.25">
      <c r="B78" s="64" t="s">
        <v>253</v>
      </c>
      <c r="C78" s="27" t="s">
        <v>77</v>
      </c>
      <c r="D78" s="61" t="s">
        <v>420</v>
      </c>
      <c r="E78" s="27">
        <v>6</v>
      </c>
      <c r="F78" s="27" t="s">
        <v>10</v>
      </c>
      <c r="G78" s="27"/>
      <c r="H78" s="28"/>
      <c r="I78" s="28"/>
      <c r="J78" s="28"/>
      <c r="K78" s="28"/>
      <c r="L78" s="28"/>
      <c r="M78" s="28"/>
      <c r="N78" s="105"/>
      <c r="O78" s="105"/>
      <c r="P78" s="105"/>
      <c r="Q78" s="105"/>
      <c r="R78" s="28"/>
      <c r="S78" s="26"/>
      <c r="T78" s="28"/>
      <c r="U78" s="28"/>
      <c r="V78" s="28"/>
      <c r="W78" s="28"/>
      <c r="X78" s="27"/>
      <c r="Y78" s="28"/>
      <c r="Z78" s="28"/>
      <c r="AA78" s="28"/>
      <c r="AB78" s="61"/>
      <c r="AC78" s="69"/>
      <c r="AD78" s="69"/>
      <c r="AE78" s="69"/>
      <c r="AF78" s="27"/>
      <c r="AG78" s="69"/>
      <c r="AH78" s="69"/>
      <c r="AI78" s="69"/>
      <c r="AJ78" s="27"/>
      <c r="AK78" s="69"/>
      <c r="AL78" s="69"/>
      <c r="AM78" s="69"/>
      <c r="AN78" s="27"/>
      <c r="AO78" s="69"/>
      <c r="AP78" s="69"/>
      <c r="AQ78" s="69"/>
      <c r="AR78" s="27"/>
      <c r="AS78" s="69"/>
      <c r="AT78" s="69"/>
      <c r="AU78" s="69"/>
      <c r="AV78" s="27"/>
      <c r="AW78" s="91"/>
      <c r="AX78" s="90"/>
      <c r="AY78" s="90"/>
      <c r="AZ78" s="90"/>
      <c r="BA78" s="90"/>
      <c r="BB78" s="116"/>
      <c r="BC78" s="116"/>
      <c r="BD78" s="116"/>
      <c r="BE78" s="116"/>
      <c r="BF78" s="116"/>
      <c r="BG78" s="116"/>
      <c r="BH78" s="105"/>
      <c r="BI78" s="105"/>
      <c r="BJ78" s="105"/>
      <c r="BK78" s="105"/>
      <c r="BL78" s="105"/>
      <c r="BM78" s="105"/>
      <c r="BN78" s="105"/>
      <c r="BO78" s="105"/>
      <c r="BP78" s="105"/>
      <c r="BQ78" s="105"/>
      <c r="BR78" s="105"/>
      <c r="BS78" s="105"/>
      <c r="BT78" s="105"/>
      <c r="BU78" s="105"/>
      <c r="BV78" s="105"/>
      <c r="BW78" s="105"/>
      <c r="BX78" s="105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27"/>
      <c r="CV78" s="27"/>
      <c r="CW78" s="27"/>
      <c r="CX78" s="27"/>
      <c r="CY78" s="27"/>
      <c r="CZ78" s="27"/>
      <c r="DA78" s="27"/>
      <c r="DB78" s="27"/>
      <c r="DC78" s="27"/>
      <c r="DD78" s="27"/>
      <c r="DE78" s="27"/>
      <c r="DF78" s="27"/>
      <c r="DG78" s="27"/>
      <c r="DH78" s="27"/>
      <c r="DI78" s="27"/>
      <c r="DJ78" s="27"/>
      <c r="DK78" s="27"/>
      <c r="DL78" s="27"/>
      <c r="DM78" s="27"/>
      <c r="DN78" s="27"/>
      <c r="DO78" s="27"/>
      <c r="DP78" s="27"/>
      <c r="DQ78" s="27"/>
      <c r="DR78" s="27"/>
      <c r="DS78" s="27"/>
      <c r="DT78" s="27"/>
      <c r="DU78" s="27"/>
      <c r="DV78" s="27"/>
      <c r="DW78" s="27"/>
      <c r="DX78" s="27"/>
      <c r="DY78" s="27"/>
      <c r="DZ78" s="27"/>
      <c r="EA78" s="27"/>
      <c r="EB78" s="27"/>
      <c r="EC78" s="27"/>
      <c r="ED78" s="27"/>
      <c r="EE78" s="27"/>
      <c r="EF78" s="27"/>
      <c r="EG78" s="27"/>
      <c r="EH78" s="27"/>
      <c r="EI78" s="27"/>
      <c r="EJ78" s="27"/>
      <c r="EK78" s="27"/>
      <c r="EL78" s="27"/>
      <c r="EM78" s="27"/>
      <c r="EN78" s="27"/>
      <c r="EO78" s="27"/>
      <c r="EP78" s="27"/>
      <c r="EQ78" s="27"/>
      <c r="ER78" s="27"/>
      <c r="ES78" s="27"/>
      <c r="ET78" s="27"/>
      <c r="EU78" s="27"/>
      <c r="EV78" s="27"/>
      <c r="EW78" s="27"/>
      <c r="EX78" s="27"/>
      <c r="EY78" s="27"/>
      <c r="EZ78" s="27"/>
      <c r="FA78" s="27"/>
      <c r="FB78" s="27"/>
      <c r="FC78" s="27"/>
      <c r="FD78" s="27"/>
      <c r="FE78" s="27"/>
      <c r="FF78" s="27"/>
      <c r="FG78" s="27"/>
      <c r="FH78" s="27"/>
      <c r="FI78" s="27"/>
      <c r="FJ78" s="27"/>
      <c r="FK78" s="27"/>
      <c r="FL78" s="27"/>
      <c r="FM78" s="27"/>
      <c r="FN78" s="27"/>
      <c r="FO78" s="27"/>
      <c r="FP78" s="27"/>
      <c r="FQ78" s="27"/>
      <c r="FR78" s="27"/>
      <c r="FS78" s="27"/>
      <c r="FT78" s="27"/>
      <c r="FU78" s="27"/>
      <c r="FV78" s="27"/>
      <c r="FW78" s="27"/>
      <c r="FX78" s="27"/>
      <c r="FY78" s="27"/>
      <c r="FZ78" s="27"/>
      <c r="GA78" s="27"/>
      <c r="GB78" s="27"/>
      <c r="GC78" s="27"/>
      <c r="GD78" s="27"/>
      <c r="GE78" s="27"/>
      <c r="GF78" s="27"/>
      <c r="GG78" s="27"/>
      <c r="GH78" s="27"/>
      <c r="GI78" s="27"/>
      <c r="GJ78" s="27"/>
      <c r="GK78" s="27"/>
      <c r="GL78" s="27"/>
      <c r="GM78" s="27"/>
      <c r="GN78" s="27"/>
      <c r="GP78" s="27"/>
      <c r="GQ78" s="27"/>
      <c r="GR78" s="27"/>
      <c r="GS78" s="27"/>
      <c r="GT78" s="27"/>
      <c r="GY78" s="27"/>
      <c r="GZ78" s="27"/>
      <c r="HA78" s="27"/>
      <c r="HB78" s="27"/>
      <c r="HC78" s="27"/>
      <c r="HD78" s="27"/>
      <c r="HE78" s="27"/>
      <c r="HF78" s="27"/>
      <c r="HG78" s="27"/>
      <c r="HH78" s="27"/>
      <c r="HI78" s="27"/>
      <c r="HJ78" s="27"/>
      <c r="HK78" s="27"/>
      <c r="HL78" s="27"/>
      <c r="HM78" s="27"/>
      <c r="HN78" s="27"/>
      <c r="HO78" s="27"/>
      <c r="HP78" s="27"/>
      <c r="HQ78" s="27"/>
      <c r="HR78" s="27"/>
      <c r="HT78" s="27"/>
      <c r="HU78" s="27"/>
      <c r="HY78" s="27"/>
      <c r="HZ78" s="27"/>
      <c r="IA78" s="27"/>
      <c r="IB78" s="27"/>
      <c r="IC78" s="27"/>
      <c r="ID78" s="27"/>
      <c r="IE78" s="27"/>
      <c r="IF78" s="27"/>
      <c r="IG78" s="27"/>
      <c r="IH78" s="27"/>
      <c r="II78" s="27"/>
      <c r="IJ78" s="146"/>
    </row>
    <row r="79" spans="2:244" s="30" customFormat="1" x14ac:dyDescent="0.25">
      <c r="B79" s="64" t="s">
        <v>254</v>
      </c>
      <c r="C79" s="27" t="s">
        <v>78</v>
      </c>
      <c r="D79" s="61" t="s">
        <v>421</v>
      </c>
      <c r="E79" s="27">
        <v>6</v>
      </c>
      <c r="F79" s="27" t="s">
        <v>10</v>
      </c>
      <c r="G79" s="68">
        <v>11.76</v>
      </c>
      <c r="H79" s="68">
        <v>16.25</v>
      </c>
      <c r="I79" s="28">
        <v>10.24</v>
      </c>
      <c r="J79" s="28">
        <v>5.36</v>
      </c>
      <c r="K79" s="28">
        <v>0.47</v>
      </c>
      <c r="L79" s="28">
        <v>3.46</v>
      </c>
      <c r="M79" s="28">
        <v>15.78</v>
      </c>
      <c r="N79" s="112">
        <v>2.0609999999999999</v>
      </c>
      <c r="O79" s="112">
        <v>118</v>
      </c>
      <c r="P79" s="112">
        <v>10.92109</v>
      </c>
      <c r="Q79" s="112">
        <v>95.566890000000001</v>
      </c>
      <c r="R79" s="135">
        <v>11.107240000000001</v>
      </c>
      <c r="S79" s="26">
        <v>63.590299999999999</v>
      </c>
      <c r="T79" s="135">
        <v>8.3287499999999994</v>
      </c>
      <c r="U79" s="28"/>
      <c r="V79" s="28"/>
      <c r="W79" s="69"/>
      <c r="X79" s="27"/>
      <c r="Y79" s="28"/>
      <c r="Z79" s="28"/>
      <c r="AA79" s="69"/>
      <c r="AB79" s="61"/>
      <c r="AC79" s="69"/>
      <c r="AD79" s="69"/>
      <c r="AE79" s="69"/>
      <c r="AF79" s="27"/>
      <c r="AG79" s="69"/>
      <c r="AH79" s="69"/>
      <c r="AI79" s="69"/>
      <c r="AJ79" s="27"/>
      <c r="AK79" s="69"/>
      <c r="AL79" s="69"/>
      <c r="AM79" s="69"/>
      <c r="AN79" s="27"/>
      <c r="AO79" s="69"/>
      <c r="AP79" s="69"/>
      <c r="AQ79" s="69"/>
      <c r="AR79" s="27"/>
      <c r="AS79" s="69"/>
      <c r="AT79" s="69"/>
      <c r="AU79" s="69"/>
      <c r="AV79" s="27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112"/>
      <c r="BI79" s="112"/>
      <c r="BJ79" s="112"/>
      <c r="BK79" s="112"/>
      <c r="BL79" s="112"/>
      <c r="BM79" s="112"/>
      <c r="BN79" s="112"/>
      <c r="BO79" s="112"/>
      <c r="BP79" s="112"/>
      <c r="BQ79" s="112"/>
      <c r="BR79" s="112"/>
      <c r="BS79" s="112"/>
      <c r="BT79" s="112"/>
      <c r="BU79" s="112"/>
      <c r="BV79" s="112"/>
      <c r="BW79" s="112"/>
      <c r="BX79" s="112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7"/>
      <c r="CY79" s="27"/>
      <c r="CZ79" s="27"/>
      <c r="DA79" s="27"/>
      <c r="DB79" s="27"/>
      <c r="DC79" s="27"/>
      <c r="DD79" s="27"/>
      <c r="DE79" s="27"/>
      <c r="DF79" s="27"/>
      <c r="DG79" s="27"/>
      <c r="DH79" s="27"/>
      <c r="DI79" s="27"/>
      <c r="DJ79" s="27"/>
      <c r="DK79" s="27"/>
      <c r="DL79" s="27"/>
      <c r="DM79" s="27"/>
      <c r="DN79" s="27"/>
      <c r="DO79" s="27"/>
      <c r="DP79" s="27"/>
      <c r="DQ79" s="27"/>
      <c r="DR79" s="27"/>
      <c r="DS79" s="27"/>
      <c r="DT79" s="27"/>
      <c r="DU79" s="27"/>
      <c r="DV79" s="27"/>
      <c r="DW79" s="27"/>
      <c r="DX79" s="27"/>
      <c r="DY79" s="27"/>
      <c r="DZ79" s="27"/>
      <c r="EA79" s="27"/>
      <c r="EB79" s="27"/>
      <c r="EC79" s="27"/>
      <c r="ED79" s="27"/>
      <c r="EE79" s="27"/>
      <c r="EF79" s="27"/>
      <c r="EG79" s="27"/>
      <c r="EH79" s="27"/>
      <c r="EI79" s="27"/>
      <c r="EJ79" s="27"/>
      <c r="EK79" s="27"/>
      <c r="EL79" s="27"/>
      <c r="EM79" s="27"/>
      <c r="EN79" s="27"/>
      <c r="EO79" s="27"/>
      <c r="EP79" s="27"/>
      <c r="EQ79" s="27"/>
      <c r="ER79" s="27"/>
      <c r="ES79" s="27"/>
      <c r="ET79" s="27"/>
      <c r="EU79" s="27"/>
      <c r="EV79" s="27"/>
      <c r="EW79" s="27"/>
      <c r="EX79" s="27"/>
      <c r="EY79" s="27"/>
      <c r="EZ79" s="27"/>
      <c r="FA79" s="27"/>
      <c r="FB79" s="27"/>
      <c r="FC79" s="27"/>
      <c r="FD79" s="27"/>
      <c r="FE79" s="27"/>
      <c r="FF79" s="27"/>
      <c r="FG79" s="27"/>
      <c r="FH79" s="27"/>
      <c r="FI79" s="27"/>
      <c r="FJ79" s="27"/>
      <c r="FK79" s="27"/>
      <c r="FL79" s="27"/>
      <c r="FM79" s="27"/>
      <c r="FN79" s="27"/>
      <c r="FO79" s="27"/>
      <c r="FP79" s="27"/>
      <c r="FQ79" s="27"/>
      <c r="FR79" s="27"/>
      <c r="FS79" s="27"/>
      <c r="FT79" s="27"/>
      <c r="FU79" s="27"/>
      <c r="FV79" s="27"/>
      <c r="FW79" s="27"/>
      <c r="FX79" s="27"/>
      <c r="FY79" s="27"/>
      <c r="FZ79" s="27"/>
      <c r="GA79" s="27"/>
      <c r="GB79" s="27"/>
      <c r="GC79" s="27"/>
      <c r="GD79" s="27"/>
      <c r="GE79" s="27"/>
      <c r="GF79" s="27"/>
      <c r="GG79" s="27"/>
      <c r="GH79" s="27"/>
      <c r="GI79" s="27"/>
      <c r="GJ79" s="27"/>
      <c r="GK79" s="27"/>
      <c r="GL79" s="27"/>
      <c r="GM79" s="27"/>
      <c r="GN79" s="27"/>
      <c r="GP79" s="27"/>
      <c r="GQ79" s="27"/>
      <c r="GR79" s="27"/>
      <c r="GS79" s="27"/>
      <c r="GT79" s="27"/>
      <c r="GY79" s="27"/>
      <c r="GZ79" s="27"/>
      <c r="HA79" s="27"/>
      <c r="HB79" s="27"/>
      <c r="HC79" s="27"/>
      <c r="HD79" s="27"/>
      <c r="HE79" s="27"/>
      <c r="HF79" s="27"/>
      <c r="HG79" s="27"/>
      <c r="HH79" s="27"/>
      <c r="HI79" s="27"/>
      <c r="HJ79" s="27"/>
      <c r="HK79" s="27"/>
      <c r="HL79" s="27"/>
      <c r="HM79" s="27"/>
      <c r="HN79" s="27"/>
      <c r="HO79" s="27"/>
      <c r="HP79" s="27"/>
      <c r="HQ79" s="27"/>
      <c r="HR79" s="27"/>
      <c r="HT79" s="27"/>
      <c r="HU79" s="27"/>
      <c r="HY79" s="27"/>
      <c r="HZ79" s="27"/>
      <c r="IA79" s="27"/>
      <c r="IB79" s="27"/>
      <c r="IC79" s="27"/>
      <c r="ID79" s="27"/>
      <c r="IE79" s="27"/>
      <c r="IF79" s="27"/>
      <c r="IG79" s="27"/>
      <c r="IH79" s="27"/>
      <c r="II79" s="27"/>
      <c r="IJ79" s="146"/>
    </row>
    <row r="80" spans="2:244" s="30" customFormat="1" x14ac:dyDescent="0.25">
      <c r="B80" s="64" t="s">
        <v>255</v>
      </c>
      <c r="C80" s="27" t="s">
        <v>79</v>
      </c>
      <c r="D80" s="61" t="s">
        <v>422</v>
      </c>
      <c r="E80" s="27">
        <v>6</v>
      </c>
      <c r="F80" s="27" t="s">
        <v>10</v>
      </c>
      <c r="G80" s="68">
        <v>26.495999999999999</v>
      </c>
      <c r="H80" s="68">
        <v>27.72</v>
      </c>
      <c r="I80" s="28">
        <v>29.58</v>
      </c>
      <c r="J80" s="28">
        <v>27.79</v>
      </c>
      <c r="K80" s="28">
        <v>28.1</v>
      </c>
      <c r="L80" s="28">
        <v>28.46</v>
      </c>
      <c r="M80" s="28">
        <v>36.6</v>
      </c>
      <c r="N80" s="105">
        <v>27.3855</v>
      </c>
      <c r="O80" s="112">
        <v>34.7438</v>
      </c>
      <c r="P80" s="112">
        <v>34.806159999999998</v>
      </c>
      <c r="Q80" s="112">
        <v>31.6004</v>
      </c>
      <c r="R80" s="28">
        <v>41.861899999999999</v>
      </c>
      <c r="S80" s="26">
        <v>45.159410000000001</v>
      </c>
      <c r="T80" s="28">
        <v>58.466349999999998</v>
      </c>
      <c r="U80" s="28"/>
      <c r="V80" s="28"/>
      <c r="W80" s="69"/>
      <c r="X80" s="27"/>
      <c r="Y80" s="28"/>
      <c r="Z80" s="28"/>
      <c r="AA80" s="69"/>
      <c r="AB80" s="61"/>
      <c r="AC80" s="69"/>
      <c r="AD80" s="69"/>
      <c r="AE80" s="69"/>
      <c r="AF80" s="27"/>
      <c r="AG80" s="69"/>
      <c r="AH80" s="69"/>
      <c r="AI80" s="69"/>
      <c r="AJ80" s="27"/>
      <c r="AK80" s="69"/>
      <c r="AL80" s="69"/>
      <c r="AM80" s="69"/>
      <c r="AN80" s="27"/>
      <c r="AO80" s="69"/>
      <c r="AP80" s="69"/>
      <c r="AQ80" s="69"/>
      <c r="AR80" s="27"/>
      <c r="AS80" s="69"/>
      <c r="AT80" s="69"/>
      <c r="AU80" s="69"/>
      <c r="AV80" s="27"/>
      <c r="AW80" s="91"/>
      <c r="AX80" s="91"/>
      <c r="AY80" s="91"/>
      <c r="AZ80" s="91"/>
      <c r="BA80" s="91"/>
      <c r="BB80" s="91"/>
      <c r="BC80" s="91"/>
      <c r="BD80" s="91"/>
      <c r="BE80" s="91"/>
      <c r="BF80" s="91"/>
      <c r="BG80" s="91"/>
      <c r="BH80" s="112"/>
      <c r="BI80" s="112"/>
      <c r="BJ80" s="112"/>
      <c r="BK80" s="112"/>
      <c r="BL80" s="112"/>
      <c r="BM80" s="112"/>
      <c r="BN80" s="112"/>
      <c r="BO80" s="112"/>
      <c r="BP80" s="112"/>
      <c r="BQ80" s="112"/>
      <c r="BR80" s="112"/>
      <c r="BS80" s="112"/>
      <c r="BT80" s="112"/>
      <c r="BU80" s="112"/>
      <c r="BV80" s="112"/>
      <c r="BW80" s="112"/>
      <c r="BX80" s="112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7"/>
      <c r="CR80" s="27"/>
      <c r="CS80" s="27"/>
      <c r="CT80" s="27"/>
      <c r="CU80" s="27"/>
      <c r="CV80" s="27"/>
      <c r="CW80" s="27"/>
      <c r="CX80" s="27"/>
      <c r="CY80" s="27"/>
      <c r="CZ80" s="27"/>
      <c r="DA80" s="27"/>
      <c r="DB80" s="27"/>
      <c r="DC80" s="27"/>
      <c r="DD80" s="27"/>
      <c r="DE80" s="27"/>
      <c r="DF80" s="27"/>
      <c r="DG80" s="27"/>
      <c r="DH80" s="27"/>
      <c r="DI80" s="27"/>
      <c r="DJ80" s="27"/>
      <c r="DK80" s="27"/>
      <c r="DL80" s="27"/>
      <c r="DM80" s="27"/>
      <c r="DN80" s="27"/>
      <c r="DO80" s="27"/>
      <c r="DP80" s="27"/>
      <c r="DQ80" s="27"/>
      <c r="DR80" s="27"/>
      <c r="DS80" s="27"/>
      <c r="DT80" s="27"/>
      <c r="DU80" s="27"/>
      <c r="DV80" s="27"/>
      <c r="DW80" s="27"/>
      <c r="DX80" s="27"/>
      <c r="DY80" s="27"/>
      <c r="DZ80" s="27"/>
      <c r="EA80" s="27"/>
      <c r="EB80" s="27"/>
      <c r="EC80" s="27"/>
      <c r="ED80" s="27"/>
      <c r="EE80" s="27"/>
      <c r="EF80" s="27"/>
      <c r="EG80" s="27"/>
      <c r="EH80" s="27"/>
      <c r="EI80" s="27"/>
      <c r="EJ80" s="27"/>
      <c r="EK80" s="27"/>
      <c r="EL80" s="27"/>
      <c r="EM80" s="27"/>
      <c r="EN80" s="27"/>
      <c r="EO80" s="27"/>
      <c r="EP80" s="27"/>
      <c r="EQ80" s="27"/>
      <c r="ER80" s="27"/>
      <c r="ES80" s="27"/>
      <c r="ET80" s="27"/>
      <c r="EU80" s="27"/>
      <c r="EV80" s="27"/>
      <c r="EW80" s="27"/>
      <c r="EX80" s="27"/>
      <c r="EY80" s="27"/>
      <c r="EZ80" s="27"/>
      <c r="FA80" s="27"/>
      <c r="FB80" s="27"/>
      <c r="FC80" s="27"/>
      <c r="FD80" s="27"/>
      <c r="FE80" s="27"/>
      <c r="FF80" s="27"/>
      <c r="FG80" s="27"/>
      <c r="FH80" s="27"/>
      <c r="FI80" s="27"/>
      <c r="FJ80" s="27"/>
      <c r="FK80" s="27"/>
      <c r="FL80" s="27"/>
      <c r="FM80" s="27"/>
      <c r="FN80" s="27"/>
      <c r="FO80" s="27"/>
      <c r="FP80" s="27"/>
      <c r="FQ80" s="27"/>
      <c r="FR80" s="27"/>
      <c r="FS80" s="27"/>
      <c r="FT80" s="27"/>
      <c r="FU80" s="27"/>
      <c r="FV80" s="27"/>
      <c r="FW80" s="27"/>
      <c r="FX80" s="27"/>
      <c r="FY80" s="27"/>
      <c r="FZ80" s="27"/>
      <c r="GA80" s="27"/>
      <c r="GB80" s="27"/>
      <c r="GC80" s="27"/>
      <c r="GD80" s="27"/>
      <c r="GE80" s="27"/>
      <c r="GF80" s="27"/>
      <c r="GG80" s="27"/>
      <c r="GH80" s="27"/>
      <c r="GI80" s="27"/>
      <c r="GJ80" s="27"/>
      <c r="GK80" s="27"/>
      <c r="GL80" s="27"/>
      <c r="GM80" s="27"/>
      <c r="GN80" s="27"/>
      <c r="GP80" s="27"/>
      <c r="GQ80" s="27"/>
      <c r="GR80" s="27"/>
      <c r="GS80" s="27"/>
      <c r="GT80" s="27"/>
      <c r="GY80" s="27"/>
      <c r="GZ80" s="27"/>
      <c r="HA80" s="27"/>
      <c r="HB80" s="27"/>
      <c r="HC80" s="27"/>
      <c r="HD80" s="27"/>
      <c r="HE80" s="27"/>
      <c r="HF80" s="27"/>
      <c r="HG80" s="27"/>
      <c r="HH80" s="27"/>
      <c r="HI80" s="27"/>
      <c r="HJ80" s="27"/>
      <c r="HK80" s="27"/>
      <c r="HL80" s="27"/>
      <c r="HM80" s="27"/>
      <c r="HN80" s="27"/>
      <c r="HO80" s="27"/>
      <c r="HP80" s="27"/>
      <c r="HQ80" s="27"/>
      <c r="HR80" s="27"/>
      <c r="HT80" s="27"/>
      <c r="HU80" s="27"/>
      <c r="HY80" s="27"/>
      <c r="HZ80" s="27"/>
      <c r="IA80" s="27"/>
      <c r="IB80" s="27"/>
      <c r="IC80" s="27"/>
      <c r="ID80" s="27"/>
      <c r="IE80" s="27"/>
      <c r="IF80" s="27"/>
      <c r="IG80" s="27"/>
      <c r="IH80" s="27"/>
      <c r="II80" s="27"/>
      <c r="IJ80" s="146"/>
    </row>
    <row r="81" spans="2:244" s="30" customFormat="1" x14ac:dyDescent="0.25">
      <c r="B81" s="64" t="s">
        <v>256</v>
      </c>
      <c r="C81" s="72" t="s">
        <v>80</v>
      </c>
      <c r="D81" s="61" t="s">
        <v>423</v>
      </c>
      <c r="E81" s="27">
        <v>6</v>
      </c>
      <c r="F81" s="27" t="s">
        <v>10</v>
      </c>
      <c r="G81" s="68">
        <v>19.645</v>
      </c>
      <c r="H81" s="68">
        <v>20.64</v>
      </c>
      <c r="I81" s="28">
        <v>22.48</v>
      </c>
      <c r="J81" s="28">
        <v>22.34</v>
      </c>
      <c r="K81" s="28">
        <v>22.9</v>
      </c>
      <c r="L81" s="28">
        <v>23.21</v>
      </c>
      <c r="M81" s="28">
        <v>32.31</v>
      </c>
      <c r="N81" s="105">
        <v>23.3596</v>
      </c>
      <c r="O81" s="112">
        <v>29.068999999999999</v>
      </c>
      <c r="P81" s="112">
        <v>30.513380000000002</v>
      </c>
      <c r="Q81" s="112">
        <v>26.882100000000001</v>
      </c>
      <c r="R81" s="28">
        <v>36.726399999999998</v>
      </c>
      <c r="S81" s="26">
        <v>40.893650000000001</v>
      </c>
      <c r="T81" s="28">
        <v>49.95064</v>
      </c>
      <c r="U81" s="28"/>
      <c r="V81" s="28"/>
      <c r="W81" s="69"/>
      <c r="X81" s="27"/>
      <c r="Y81" s="28"/>
      <c r="Z81" s="28"/>
      <c r="AA81" s="69"/>
      <c r="AB81" s="61"/>
      <c r="AC81" s="69"/>
      <c r="AD81" s="69"/>
      <c r="AE81" s="69"/>
      <c r="AF81" s="27"/>
      <c r="AG81" s="69"/>
      <c r="AH81" s="69"/>
      <c r="AI81" s="69"/>
      <c r="AJ81" s="27"/>
      <c r="AK81" s="69"/>
      <c r="AL81" s="69"/>
      <c r="AM81" s="69"/>
      <c r="AN81" s="27"/>
      <c r="AO81" s="69"/>
      <c r="AP81" s="69"/>
      <c r="AQ81" s="69"/>
      <c r="AR81" s="27"/>
      <c r="AS81" s="69"/>
      <c r="AT81" s="69"/>
      <c r="AU81" s="69"/>
      <c r="AV81" s="27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112"/>
      <c r="BI81" s="112"/>
      <c r="BJ81" s="112"/>
      <c r="BK81" s="112"/>
      <c r="BL81" s="112"/>
      <c r="BM81" s="112"/>
      <c r="BN81" s="112"/>
      <c r="BO81" s="112"/>
      <c r="BP81" s="112"/>
      <c r="BQ81" s="112"/>
      <c r="BR81" s="112"/>
      <c r="BS81" s="112"/>
      <c r="BT81" s="112"/>
      <c r="BU81" s="112"/>
      <c r="BV81" s="112"/>
      <c r="BW81" s="112"/>
      <c r="BX81" s="112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7"/>
      <c r="FD81" s="27"/>
      <c r="FE81" s="27"/>
      <c r="FF81" s="27"/>
      <c r="FG81" s="27"/>
      <c r="FH81" s="27"/>
      <c r="FI81" s="27"/>
      <c r="FJ81" s="27"/>
      <c r="FK81" s="27"/>
      <c r="FL81" s="27"/>
      <c r="FM81" s="27"/>
      <c r="FN81" s="27"/>
      <c r="FO81" s="27"/>
      <c r="FP81" s="27"/>
      <c r="FQ81" s="27"/>
      <c r="FR81" s="27"/>
      <c r="FS81" s="27"/>
      <c r="FT81" s="27"/>
      <c r="FU81" s="27"/>
      <c r="FV81" s="27"/>
      <c r="FW81" s="27"/>
      <c r="FX81" s="27"/>
      <c r="FY81" s="27"/>
      <c r="FZ81" s="27"/>
      <c r="GA81" s="27"/>
      <c r="GB81" s="27"/>
      <c r="GC81" s="27"/>
      <c r="GD81" s="27"/>
      <c r="GE81" s="27"/>
      <c r="GF81" s="27"/>
      <c r="GG81" s="27"/>
      <c r="GH81" s="27"/>
      <c r="GI81" s="27"/>
      <c r="GJ81" s="27"/>
      <c r="GK81" s="27"/>
      <c r="GL81" s="27"/>
      <c r="GM81" s="27"/>
      <c r="GN81" s="27"/>
      <c r="GP81" s="27"/>
      <c r="GQ81" s="27"/>
      <c r="GR81" s="27"/>
      <c r="GS81" s="27"/>
      <c r="GT81" s="27"/>
      <c r="GY81" s="27"/>
      <c r="GZ81" s="27"/>
      <c r="HA81" s="27"/>
      <c r="HB81" s="27"/>
      <c r="HC81" s="27"/>
      <c r="HD81" s="27"/>
      <c r="HE81" s="27"/>
      <c r="HF81" s="27"/>
      <c r="HG81" s="27"/>
      <c r="HH81" s="27"/>
      <c r="HI81" s="27"/>
      <c r="HJ81" s="27"/>
      <c r="HK81" s="27"/>
      <c r="HL81" s="27"/>
      <c r="HM81" s="27"/>
      <c r="HN81" s="27"/>
      <c r="HO81" s="27"/>
      <c r="HP81" s="27"/>
      <c r="HQ81" s="27"/>
      <c r="HR81" s="27"/>
      <c r="HT81" s="27"/>
      <c r="HU81" s="27"/>
      <c r="HY81" s="27"/>
      <c r="HZ81" s="27"/>
      <c r="IA81" s="27"/>
      <c r="IB81" s="27"/>
      <c r="IC81" s="27"/>
      <c r="ID81" s="27"/>
      <c r="IE81" s="27"/>
      <c r="IF81" s="27"/>
      <c r="IG81" s="27"/>
      <c r="IH81" s="27"/>
      <c r="II81" s="27"/>
      <c r="IJ81" s="146"/>
    </row>
    <row r="82" spans="2:244" s="30" customFormat="1" x14ac:dyDescent="0.25">
      <c r="B82" s="64" t="s">
        <v>257</v>
      </c>
      <c r="C82" s="72" t="s">
        <v>81</v>
      </c>
      <c r="D82" s="61" t="s">
        <v>424</v>
      </c>
      <c r="E82" s="27">
        <v>6</v>
      </c>
      <c r="F82" s="27" t="s">
        <v>10</v>
      </c>
      <c r="G82" s="68">
        <v>6.851</v>
      </c>
      <c r="H82" s="68">
        <v>7.08</v>
      </c>
      <c r="I82" s="28">
        <v>7.1</v>
      </c>
      <c r="J82" s="28">
        <v>5.44</v>
      </c>
      <c r="K82" s="28">
        <v>5.2</v>
      </c>
      <c r="L82" s="28">
        <v>5.25</v>
      </c>
      <c r="M82" s="28">
        <v>4.29</v>
      </c>
      <c r="N82" s="105">
        <v>4.0259</v>
      </c>
      <c r="O82" s="112">
        <v>5.6748000000000003</v>
      </c>
      <c r="P82" s="112">
        <v>4.2927799999999996</v>
      </c>
      <c r="Q82" s="112">
        <v>4.7183000000000002</v>
      </c>
      <c r="R82" s="28">
        <v>5.1355000000000004</v>
      </c>
      <c r="S82" s="26">
        <v>4.2657600000000002</v>
      </c>
      <c r="T82" s="28">
        <v>8.5157100000000003</v>
      </c>
      <c r="U82" s="28"/>
      <c r="V82" s="28"/>
      <c r="W82" s="69"/>
      <c r="X82" s="27"/>
      <c r="Y82" s="28"/>
      <c r="Z82" s="28"/>
      <c r="AA82" s="69"/>
      <c r="AB82" s="61"/>
      <c r="AC82" s="69"/>
      <c r="AD82" s="69"/>
      <c r="AE82" s="69"/>
      <c r="AF82" s="27"/>
      <c r="AG82" s="69"/>
      <c r="AH82" s="69"/>
      <c r="AI82" s="69"/>
      <c r="AJ82" s="27"/>
      <c r="AK82" s="69"/>
      <c r="AL82" s="69"/>
      <c r="AM82" s="69"/>
      <c r="AN82" s="27"/>
      <c r="AO82" s="69"/>
      <c r="AP82" s="69"/>
      <c r="AQ82" s="69"/>
      <c r="AR82" s="27"/>
      <c r="AS82" s="69"/>
      <c r="AT82" s="69"/>
      <c r="AU82" s="69"/>
      <c r="AV82" s="27"/>
      <c r="AW82" s="91"/>
      <c r="AX82" s="91"/>
      <c r="AY82" s="91"/>
      <c r="AZ82" s="91"/>
      <c r="BA82" s="91"/>
      <c r="BB82" s="91"/>
      <c r="BC82" s="91"/>
      <c r="BD82" s="91"/>
      <c r="BE82" s="91"/>
      <c r="BF82" s="91"/>
      <c r="BG82" s="91"/>
      <c r="BH82" s="112"/>
      <c r="BI82" s="112"/>
      <c r="BJ82" s="112"/>
      <c r="BK82" s="112"/>
      <c r="BL82" s="112"/>
      <c r="BM82" s="112"/>
      <c r="BN82" s="112"/>
      <c r="BO82" s="112"/>
      <c r="BP82" s="112"/>
      <c r="BQ82" s="112"/>
      <c r="BR82" s="112"/>
      <c r="BS82" s="112"/>
      <c r="BT82" s="112"/>
      <c r="BU82" s="112"/>
      <c r="BV82" s="112"/>
      <c r="BW82" s="112"/>
      <c r="BX82" s="112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7"/>
      <c r="DC82" s="27"/>
      <c r="DD82" s="27"/>
      <c r="DE82" s="27"/>
      <c r="DF82" s="27"/>
      <c r="DG82" s="27"/>
      <c r="DH82" s="27"/>
      <c r="DI82" s="27"/>
      <c r="DJ82" s="27"/>
      <c r="DK82" s="27"/>
      <c r="DL82" s="27"/>
      <c r="DM82" s="27"/>
      <c r="DN82" s="27"/>
      <c r="DO82" s="27"/>
      <c r="DP82" s="27"/>
      <c r="DQ82" s="27"/>
      <c r="DR82" s="27"/>
      <c r="DS82" s="27"/>
      <c r="DT82" s="27"/>
      <c r="DU82" s="27"/>
      <c r="DV82" s="27"/>
      <c r="DW82" s="27"/>
      <c r="DX82" s="27"/>
      <c r="DY82" s="27"/>
      <c r="DZ82" s="27"/>
      <c r="EA82" s="27"/>
      <c r="EB82" s="27"/>
      <c r="EC82" s="27"/>
      <c r="ED82" s="27"/>
      <c r="EE82" s="27"/>
      <c r="EF82" s="27"/>
      <c r="EG82" s="27"/>
      <c r="EH82" s="27"/>
      <c r="EI82" s="27"/>
      <c r="EJ82" s="27"/>
      <c r="EK82" s="27"/>
      <c r="EL82" s="27"/>
      <c r="EM82" s="27"/>
      <c r="EN82" s="27"/>
      <c r="EO82" s="27"/>
      <c r="EP82" s="27"/>
      <c r="EQ82" s="27"/>
      <c r="ER82" s="27"/>
      <c r="ES82" s="27"/>
      <c r="ET82" s="27"/>
      <c r="EU82" s="27"/>
      <c r="EV82" s="27"/>
      <c r="EW82" s="27"/>
      <c r="EX82" s="27"/>
      <c r="EY82" s="27"/>
      <c r="EZ82" s="27"/>
      <c r="FA82" s="27"/>
      <c r="FB82" s="27"/>
      <c r="FC82" s="27"/>
      <c r="FD82" s="27"/>
      <c r="FE82" s="27"/>
      <c r="FF82" s="27"/>
      <c r="FG82" s="27"/>
      <c r="FH82" s="27"/>
      <c r="FI82" s="27"/>
      <c r="FJ82" s="27"/>
      <c r="FK82" s="27"/>
      <c r="FL82" s="27"/>
      <c r="FM82" s="27"/>
      <c r="FN82" s="27"/>
      <c r="FO82" s="27"/>
      <c r="FP82" s="27"/>
      <c r="FQ82" s="27"/>
      <c r="FR82" s="27"/>
      <c r="FS82" s="27"/>
      <c r="FT82" s="27"/>
      <c r="FU82" s="27"/>
      <c r="FV82" s="27"/>
      <c r="FW82" s="27"/>
      <c r="FX82" s="27"/>
      <c r="FY82" s="27"/>
      <c r="FZ82" s="27"/>
      <c r="GA82" s="27"/>
      <c r="GB82" s="27"/>
      <c r="GC82" s="27"/>
      <c r="GD82" s="27"/>
      <c r="GE82" s="27"/>
      <c r="GF82" s="27"/>
      <c r="GG82" s="27"/>
      <c r="GH82" s="27"/>
      <c r="GI82" s="27"/>
      <c r="GJ82" s="27"/>
      <c r="GK82" s="27"/>
      <c r="GL82" s="27"/>
      <c r="GM82" s="27"/>
      <c r="GN82" s="27"/>
      <c r="GP82" s="27"/>
      <c r="GQ82" s="27"/>
      <c r="GR82" s="27"/>
      <c r="GS82" s="27"/>
      <c r="GT82" s="27"/>
      <c r="GY82" s="27"/>
      <c r="GZ82" s="27"/>
      <c r="HA82" s="27"/>
      <c r="HB82" s="27"/>
      <c r="HC82" s="27"/>
      <c r="HD82" s="27"/>
      <c r="HE82" s="27"/>
      <c r="HF82" s="27"/>
      <c r="HG82" s="27"/>
      <c r="HH82" s="27"/>
      <c r="HI82" s="27"/>
      <c r="HJ82" s="27"/>
      <c r="HK82" s="27"/>
      <c r="HL82" s="27"/>
      <c r="HM82" s="27"/>
      <c r="HN82" s="27"/>
      <c r="HO82" s="27"/>
      <c r="HP82" s="27"/>
      <c r="HQ82" s="27"/>
      <c r="HR82" s="27"/>
      <c r="HT82" s="27"/>
      <c r="HU82" s="27"/>
      <c r="HY82" s="27"/>
      <c r="HZ82" s="27"/>
      <c r="IA82" s="27"/>
      <c r="IB82" s="27"/>
      <c r="IC82" s="27"/>
      <c r="ID82" s="27"/>
      <c r="IE82" s="27"/>
      <c r="IF82" s="27"/>
      <c r="IG82" s="27"/>
      <c r="IH82" s="27"/>
      <c r="II82" s="27"/>
      <c r="IJ82" s="146"/>
    </row>
    <row r="83" spans="2:244" s="30" customFormat="1" x14ac:dyDescent="0.25">
      <c r="B83" s="64" t="s">
        <v>258</v>
      </c>
      <c r="C83" s="27" t="s">
        <v>82</v>
      </c>
      <c r="D83" s="61" t="s">
        <v>425</v>
      </c>
      <c r="E83" s="27">
        <v>6</v>
      </c>
      <c r="F83" s="27" t="s">
        <v>10</v>
      </c>
      <c r="G83" s="68">
        <v>111.19644237</v>
      </c>
      <c r="H83" s="68">
        <v>165.23799999999997</v>
      </c>
      <c r="I83" s="28">
        <v>220.03</v>
      </c>
      <c r="J83" s="28">
        <v>132.49</v>
      </c>
      <c r="K83" s="28">
        <v>313.52999999999997</v>
      </c>
      <c r="L83" s="28">
        <v>171.71</v>
      </c>
      <c r="M83" s="28">
        <v>211.16</v>
      </c>
      <c r="N83" s="102">
        <v>385.92644200000001</v>
      </c>
      <c r="O83" s="112">
        <f>SUM(O84:O93)</f>
        <v>228.99209999999999</v>
      </c>
      <c r="P83" s="112">
        <f>SUM(P84:P93)</f>
        <v>135.92818</v>
      </c>
      <c r="Q83" s="112">
        <f>SUM(Q84:Q93)</f>
        <v>375.92079999999999</v>
      </c>
      <c r="R83" s="112">
        <v>339.23681999999997</v>
      </c>
      <c r="S83" s="26">
        <v>187.46457000000001</v>
      </c>
      <c r="T83" s="112">
        <v>171.76488999999998</v>
      </c>
      <c r="U83" s="28"/>
      <c r="V83" s="28"/>
      <c r="W83" s="69"/>
      <c r="X83" s="27"/>
      <c r="Y83" s="28"/>
      <c r="Z83" s="28"/>
      <c r="AA83" s="69"/>
      <c r="AB83" s="61"/>
      <c r="AC83" s="69"/>
      <c r="AD83" s="69"/>
      <c r="AE83" s="69"/>
      <c r="AF83" s="27"/>
      <c r="AG83" s="69"/>
      <c r="AH83" s="69"/>
      <c r="AI83" s="69"/>
      <c r="AJ83" s="27"/>
      <c r="AK83" s="69"/>
      <c r="AL83" s="69"/>
      <c r="AM83" s="69"/>
      <c r="AN83" s="27"/>
      <c r="AO83" s="69"/>
      <c r="AP83" s="69"/>
      <c r="AQ83" s="69"/>
      <c r="AR83" s="27"/>
      <c r="AS83" s="69"/>
      <c r="AT83" s="69"/>
      <c r="AU83" s="69"/>
      <c r="AV83" s="27"/>
      <c r="AW83" s="102"/>
      <c r="AX83" s="93"/>
      <c r="AY83" s="93"/>
      <c r="AZ83" s="93"/>
      <c r="BA83" s="93"/>
      <c r="BB83" s="93"/>
      <c r="BC83" s="93"/>
      <c r="BD83" s="93"/>
      <c r="BE83" s="93"/>
      <c r="BF83" s="93"/>
      <c r="BG83" s="93"/>
      <c r="BH83" s="112"/>
      <c r="BI83" s="112"/>
      <c r="BJ83" s="112"/>
      <c r="BK83" s="112"/>
      <c r="BL83" s="112"/>
      <c r="BM83" s="112"/>
      <c r="BN83" s="112"/>
      <c r="BO83" s="112"/>
      <c r="BP83" s="112"/>
      <c r="BQ83" s="112"/>
      <c r="BR83" s="112"/>
      <c r="BS83" s="112"/>
      <c r="BT83" s="112"/>
      <c r="BU83" s="112"/>
      <c r="BV83" s="112"/>
      <c r="BW83" s="112"/>
      <c r="BX83" s="112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27"/>
      <c r="CV83" s="27"/>
      <c r="CW83" s="27"/>
      <c r="CX83" s="27"/>
      <c r="CY83" s="27"/>
      <c r="CZ83" s="27"/>
      <c r="DA83" s="27"/>
      <c r="DB83" s="27"/>
      <c r="DC83" s="27"/>
      <c r="DD83" s="27"/>
      <c r="DE83" s="27"/>
      <c r="DF83" s="27"/>
      <c r="DG83" s="27"/>
      <c r="DH83" s="27"/>
      <c r="DI83" s="27"/>
      <c r="DJ83" s="27"/>
      <c r="DK83" s="27"/>
      <c r="DL83" s="27"/>
      <c r="DM83" s="27"/>
      <c r="DN83" s="27"/>
      <c r="DO83" s="27"/>
      <c r="DP83" s="27"/>
      <c r="DQ83" s="27"/>
      <c r="DR83" s="27"/>
      <c r="DS83" s="27"/>
      <c r="DT83" s="27"/>
      <c r="DU83" s="27"/>
      <c r="DV83" s="27"/>
      <c r="DW83" s="27"/>
      <c r="DX83" s="27"/>
      <c r="DY83" s="27"/>
      <c r="DZ83" s="27"/>
      <c r="EA83" s="27"/>
      <c r="EB83" s="27"/>
      <c r="EC83" s="27"/>
      <c r="ED83" s="27"/>
      <c r="EE83" s="27"/>
      <c r="EF83" s="27"/>
      <c r="EG83" s="27"/>
      <c r="EH83" s="27"/>
      <c r="EI83" s="27"/>
      <c r="EJ83" s="27"/>
      <c r="EK83" s="27"/>
      <c r="EL83" s="27"/>
      <c r="EM83" s="27"/>
      <c r="EN83" s="27"/>
      <c r="EO83" s="27"/>
      <c r="EP83" s="27"/>
      <c r="EQ83" s="27"/>
      <c r="ER83" s="27"/>
      <c r="ES83" s="27"/>
      <c r="ET83" s="27"/>
      <c r="EU83" s="27"/>
      <c r="EV83" s="27"/>
      <c r="EW83" s="27"/>
      <c r="EX83" s="27"/>
      <c r="EY83" s="27"/>
      <c r="EZ83" s="27"/>
      <c r="FA83" s="27"/>
      <c r="FB83" s="27"/>
      <c r="FC83" s="27"/>
      <c r="FD83" s="27"/>
      <c r="FE83" s="27"/>
      <c r="FF83" s="27"/>
      <c r="FG83" s="27"/>
      <c r="FH83" s="27"/>
      <c r="FI83" s="27"/>
      <c r="FJ83" s="27"/>
      <c r="FK83" s="27"/>
      <c r="FL83" s="27"/>
      <c r="FM83" s="27"/>
      <c r="FN83" s="27"/>
      <c r="FO83" s="27"/>
      <c r="FP83" s="27"/>
      <c r="FQ83" s="27"/>
      <c r="FR83" s="27"/>
      <c r="FS83" s="27"/>
      <c r="FT83" s="27"/>
      <c r="FU83" s="27"/>
      <c r="FV83" s="27"/>
      <c r="FW83" s="27"/>
      <c r="FX83" s="27"/>
      <c r="FY83" s="27"/>
      <c r="FZ83" s="27"/>
      <c r="GA83" s="27"/>
      <c r="GB83" s="27"/>
      <c r="GC83" s="27"/>
      <c r="GD83" s="27"/>
      <c r="GE83" s="27"/>
      <c r="GF83" s="27"/>
      <c r="GG83" s="27"/>
      <c r="GH83" s="27"/>
      <c r="GI83" s="27"/>
      <c r="GJ83" s="27"/>
      <c r="GK83" s="27"/>
      <c r="GL83" s="27"/>
      <c r="GM83" s="27"/>
      <c r="GN83" s="27"/>
      <c r="GP83" s="27"/>
      <c r="GQ83" s="27"/>
      <c r="GR83" s="27"/>
      <c r="GS83" s="27"/>
      <c r="GT83" s="27"/>
      <c r="GY83" s="27"/>
      <c r="GZ83" s="27"/>
      <c r="HA83" s="27"/>
      <c r="HB83" s="27"/>
      <c r="HC83" s="27"/>
      <c r="HD83" s="27"/>
      <c r="HE83" s="27"/>
      <c r="HF83" s="27"/>
      <c r="HG83" s="27"/>
      <c r="HH83" s="27"/>
      <c r="HI83" s="27"/>
      <c r="HJ83" s="27"/>
      <c r="HK83" s="27"/>
      <c r="HL83" s="27"/>
      <c r="HM83" s="27"/>
      <c r="HN83" s="27"/>
      <c r="HO83" s="27"/>
      <c r="HP83" s="27"/>
      <c r="HQ83" s="27"/>
      <c r="HR83" s="27"/>
      <c r="HT83" s="27"/>
      <c r="HU83" s="27"/>
      <c r="HY83" s="27"/>
      <c r="HZ83" s="27"/>
      <c r="IA83" s="27"/>
      <c r="IB83" s="27"/>
      <c r="IC83" s="27"/>
      <c r="ID83" s="27"/>
      <c r="IE83" s="27"/>
      <c r="IF83" s="27"/>
      <c r="IG83" s="27"/>
      <c r="IH83" s="27"/>
      <c r="II83" s="27"/>
      <c r="IJ83" s="146"/>
    </row>
    <row r="84" spans="2:244" s="30" customFormat="1" x14ac:dyDescent="0.25">
      <c r="B84" s="64" t="s">
        <v>259</v>
      </c>
      <c r="C84" s="73" t="s">
        <v>83</v>
      </c>
      <c r="D84" s="61" t="s">
        <v>426</v>
      </c>
      <c r="E84" s="27">
        <v>6</v>
      </c>
      <c r="F84" s="27" t="s">
        <v>10</v>
      </c>
      <c r="G84" s="68">
        <v>21.303510000000003</v>
      </c>
      <c r="H84" s="68">
        <v>25.14</v>
      </c>
      <c r="I84" s="28">
        <v>8.68</v>
      </c>
      <c r="J84" s="28">
        <v>2.79</v>
      </c>
      <c r="K84" s="28">
        <v>0</v>
      </c>
      <c r="L84" s="28">
        <v>1.49</v>
      </c>
      <c r="M84" s="28">
        <v>1.5</v>
      </c>
      <c r="N84" s="103">
        <v>8.6</v>
      </c>
      <c r="O84" s="112">
        <v>13.8</v>
      </c>
      <c r="P84" s="112">
        <v>13.6</v>
      </c>
      <c r="Q84" s="112">
        <v>4</v>
      </c>
      <c r="R84" s="28">
        <v>0</v>
      </c>
      <c r="S84" s="26">
        <v>61.5</v>
      </c>
      <c r="T84" s="28">
        <v>1.48</v>
      </c>
      <c r="U84" s="28"/>
      <c r="V84" s="28"/>
      <c r="W84" s="69"/>
      <c r="X84" s="27"/>
      <c r="Y84" s="28"/>
      <c r="Z84" s="28"/>
      <c r="AA84" s="69"/>
      <c r="AB84" s="61"/>
      <c r="AC84" s="69"/>
      <c r="AD84" s="69"/>
      <c r="AE84" s="69"/>
      <c r="AF84" s="27"/>
      <c r="AG84" s="69"/>
      <c r="AH84" s="69"/>
      <c r="AI84" s="69"/>
      <c r="AJ84" s="27"/>
      <c r="AK84" s="69"/>
      <c r="AL84" s="69"/>
      <c r="AM84" s="69"/>
      <c r="AN84" s="27"/>
      <c r="AO84" s="69"/>
      <c r="AP84" s="69"/>
      <c r="AQ84" s="69"/>
      <c r="AR84" s="27"/>
      <c r="AS84" s="69"/>
      <c r="AT84" s="69"/>
      <c r="AU84" s="69"/>
      <c r="AV84" s="27"/>
      <c r="AW84" s="103"/>
      <c r="AX84" s="68"/>
      <c r="AY84" s="68"/>
      <c r="AZ84" s="68"/>
      <c r="BA84" s="68"/>
      <c r="BB84" s="75"/>
      <c r="BC84" s="75"/>
      <c r="BD84" s="75"/>
      <c r="BE84" s="75"/>
      <c r="BF84" s="75"/>
      <c r="BG84" s="75"/>
      <c r="BH84" s="112"/>
      <c r="BI84" s="112"/>
      <c r="BJ84" s="112"/>
      <c r="BK84" s="112"/>
      <c r="BL84" s="112"/>
      <c r="BM84" s="112"/>
      <c r="BN84" s="112"/>
      <c r="BO84" s="112"/>
      <c r="BP84" s="112"/>
      <c r="BQ84" s="112"/>
      <c r="BR84" s="112"/>
      <c r="BS84" s="112"/>
      <c r="BT84" s="112"/>
      <c r="BU84" s="112"/>
      <c r="BV84" s="112"/>
      <c r="BW84" s="112"/>
      <c r="BX84" s="112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27"/>
      <c r="CV84" s="27"/>
      <c r="CW84" s="27"/>
      <c r="CX84" s="27"/>
      <c r="CY84" s="27"/>
      <c r="CZ84" s="27"/>
      <c r="DA84" s="27"/>
      <c r="DB84" s="27"/>
      <c r="DC84" s="27"/>
      <c r="DD84" s="27"/>
      <c r="DE84" s="27"/>
      <c r="DF84" s="27"/>
      <c r="DG84" s="27"/>
      <c r="DH84" s="27"/>
      <c r="DI84" s="27"/>
      <c r="DJ84" s="27"/>
      <c r="DK84" s="27"/>
      <c r="DL84" s="27"/>
      <c r="DM84" s="27"/>
      <c r="DN84" s="27"/>
      <c r="DO84" s="27"/>
      <c r="DP84" s="27"/>
      <c r="DQ84" s="27"/>
      <c r="DR84" s="27"/>
      <c r="DS84" s="27"/>
      <c r="DT84" s="27"/>
      <c r="DU84" s="27"/>
      <c r="DV84" s="27"/>
      <c r="DW84" s="27"/>
      <c r="DX84" s="27"/>
      <c r="DY84" s="27"/>
      <c r="DZ84" s="27"/>
      <c r="EA84" s="27"/>
      <c r="EB84" s="27"/>
      <c r="EC84" s="27"/>
      <c r="ED84" s="27"/>
      <c r="EE84" s="27"/>
      <c r="EF84" s="27"/>
      <c r="EG84" s="27"/>
      <c r="EH84" s="27"/>
      <c r="EI84" s="27"/>
      <c r="EJ84" s="27"/>
      <c r="EK84" s="27"/>
      <c r="EL84" s="27"/>
      <c r="EM84" s="27"/>
      <c r="EN84" s="27"/>
      <c r="EO84" s="27"/>
      <c r="EP84" s="27"/>
      <c r="EQ84" s="27"/>
      <c r="ER84" s="27"/>
      <c r="ES84" s="27"/>
      <c r="ET84" s="27"/>
      <c r="EU84" s="27"/>
      <c r="EV84" s="27"/>
      <c r="EW84" s="27"/>
      <c r="EX84" s="27"/>
      <c r="EY84" s="27"/>
      <c r="EZ84" s="27"/>
      <c r="FA84" s="27"/>
      <c r="FB84" s="27"/>
      <c r="FC84" s="27"/>
      <c r="FD84" s="27"/>
      <c r="FE84" s="27"/>
      <c r="FF84" s="27"/>
      <c r="FG84" s="27"/>
      <c r="FH84" s="27"/>
      <c r="FI84" s="27"/>
      <c r="FJ84" s="27"/>
      <c r="FK84" s="27"/>
      <c r="FL84" s="27"/>
      <c r="FM84" s="27"/>
      <c r="FN84" s="27"/>
      <c r="FO84" s="27"/>
      <c r="FP84" s="27"/>
      <c r="FQ84" s="27"/>
      <c r="FR84" s="27"/>
      <c r="FS84" s="27"/>
      <c r="FT84" s="27"/>
      <c r="FU84" s="27"/>
      <c r="FV84" s="27"/>
      <c r="FW84" s="27"/>
      <c r="FX84" s="27"/>
      <c r="FY84" s="27"/>
      <c r="FZ84" s="27"/>
      <c r="GA84" s="27"/>
      <c r="GB84" s="27"/>
      <c r="GC84" s="27"/>
      <c r="GD84" s="27"/>
      <c r="GE84" s="27"/>
      <c r="GF84" s="27"/>
      <c r="GG84" s="27"/>
      <c r="GH84" s="27"/>
      <c r="GI84" s="27"/>
      <c r="GJ84" s="27"/>
      <c r="GK84" s="27"/>
      <c r="GL84" s="27"/>
      <c r="GM84" s="27"/>
      <c r="GN84" s="27"/>
      <c r="GP84" s="27"/>
      <c r="GQ84" s="27"/>
      <c r="GR84" s="27"/>
      <c r="GS84" s="27"/>
      <c r="GT84" s="27"/>
      <c r="GY84" s="27"/>
      <c r="GZ84" s="27"/>
      <c r="HA84" s="27"/>
      <c r="HB84" s="27"/>
      <c r="HC84" s="27"/>
      <c r="HD84" s="27"/>
      <c r="HE84" s="27"/>
      <c r="HF84" s="27"/>
      <c r="HG84" s="27"/>
      <c r="HH84" s="27"/>
      <c r="HI84" s="27"/>
      <c r="HJ84" s="27"/>
      <c r="HK84" s="27"/>
      <c r="HL84" s="27"/>
      <c r="HM84" s="27"/>
      <c r="HN84" s="27"/>
      <c r="HO84" s="27"/>
      <c r="HP84" s="27"/>
      <c r="HQ84" s="27"/>
      <c r="HR84" s="27"/>
      <c r="HT84" s="27"/>
      <c r="HU84" s="27"/>
      <c r="HY84" s="27"/>
      <c r="HZ84" s="27"/>
      <c r="IA84" s="27"/>
      <c r="IB84" s="27"/>
      <c r="IC84" s="27"/>
      <c r="ID84" s="27"/>
      <c r="IE84" s="27"/>
      <c r="IF84" s="27"/>
      <c r="IG84" s="27"/>
      <c r="IH84" s="27"/>
      <c r="II84" s="27"/>
      <c r="IJ84" s="146"/>
    </row>
    <row r="85" spans="2:244" s="30" customFormat="1" x14ac:dyDescent="0.25">
      <c r="B85" s="64" t="s">
        <v>260</v>
      </c>
      <c r="C85" s="73" t="s">
        <v>84</v>
      </c>
      <c r="D85" s="61" t="s">
        <v>427</v>
      </c>
      <c r="E85" s="27">
        <v>6</v>
      </c>
      <c r="F85" s="27" t="s">
        <v>10</v>
      </c>
      <c r="G85" s="68">
        <v>2.31691</v>
      </c>
      <c r="H85" s="68">
        <v>21.097999999999999</v>
      </c>
      <c r="I85" s="28">
        <v>8.1999999999999993</v>
      </c>
      <c r="J85" s="28">
        <v>5.92</v>
      </c>
      <c r="K85" s="28">
        <v>177.18</v>
      </c>
      <c r="L85" s="28">
        <v>21.26</v>
      </c>
      <c r="M85" s="28">
        <v>34.18</v>
      </c>
      <c r="N85" s="103">
        <v>228.29499999999999</v>
      </c>
      <c r="O85" s="112">
        <v>74.882000000000005</v>
      </c>
      <c r="P85" s="112">
        <v>87.51567</v>
      </c>
      <c r="Q85" s="112">
        <v>55.634</v>
      </c>
      <c r="R85" s="28">
        <v>114.40949999999999</v>
      </c>
      <c r="S85" s="26">
        <v>46.849879999999999</v>
      </c>
      <c r="T85" s="28">
        <v>134.81384</v>
      </c>
      <c r="U85" s="28"/>
      <c r="V85" s="28"/>
      <c r="W85" s="69"/>
      <c r="X85" s="27"/>
      <c r="Y85" s="28"/>
      <c r="Z85" s="28"/>
      <c r="AA85" s="69"/>
      <c r="AB85" s="61"/>
      <c r="AC85" s="69"/>
      <c r="AD85" s="69"/>
      <c r="AE85" s="69"/>
      <c r="AF85" s="27"/>
      <c r="AG85" s="69"/>
      <c r="AH85" s="69"/>
      <c r="AI85" s="69"/>
      <c r="AJ85" s="27"/>
      <c r="AK85" s="69"/>
      <c r="AL85" s="69"/>
      <c r="AM85" s="69"/>
      <c r="AN85" s="27"/>
      <c r="AO85" s="69"/>
      <c r="AP85" s="69"/>
      <c r="AQ85" s="69"/>
      <c r="AR85" s="27"/>
      <c r="AS85" s="69"/>
      <c r="AT85" s="69"/>
      <c r="AU85" s="69"/>
      <c r="AV85" s="27"/>
      <c r="AW85" s="103"/>
      <c r="AX85" s="94"/>
      <c r="AY85" s="94"/>
      <c r="AZ85" s="94"/>
      <c r="BA85" s="94"/>
      <c r="BB85" s="94"/>
      <c r="BC85" s="94"/>
      <c r="BD85" s="94"/>
      <c r="BE85" s="94"/>
      <c r="BF85" s="94"/>
      <c r="BG85" s="94"/>
      <c r="BH85" s="112"/>
      <c r="BI85" s="112"/>
      <c r="BJ85" s="112"/>
      <c r="BK85" s="112"/>
      <c r="BL85" s="112"/>
      <c r="BM85" s="112"/>
      <c r="BN85" s="112"/>
      <c r="BO85" s="112"/>
      <c r="BP85" s="112"/>
      <c r="BQ85" s="112"/>
      <c r="BR85" s="112"/>
      <c r="BS85" s="112"/>
      <c r="BT85" s="112"/>
      <c r="BU85" s="112"/>
      <c r="BV85" s="112"/>
      <c r="BW85" s="112"/>
      <c r="BX85" s="112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/>
      <c r="CR85" s="27"/>
      <c r="CS85" s="27"/>
      <c r="CT85" s="27"/>
      <c r="CU85" s="27"/>
      <c r="CV85" s="27"/>
      <c r="CW85" s="27"/>
      <c r="CX85" s="27"/>
      <c r="CY85" s="27"/>
      <c r="CZ85" s="27"/>
      <c r="DA85" s="27"/>
      <c r="DB85" s="27"/>
      <c r="DC85" s="27"/>
      <c r="DD85" s="27"/>
      <c r="DE85" s="27"/>
      <c r="DF85" s="27"/>
      <c r="DG85" s="27"/>
      <c r="DH85" s="27"/>
      <c r="DI85" s="27"/>
      <c r="DJ85" s="27"/>
      <c r="DK85" s="27"/>
      <c r="DL85" s="27"/>
      <c r="DM85" s="27"/>
      <c r="DN85" s="27"/>
      <c r="DO85" s="27"/>
      <c r="DP85" s="27"/>
      <c r="DQ85" s="27"/>
      <c r="DR85" s="27"/>
      <c r="DS85" s="27"/>
      <c r="DT85" s="27"/>
      <c r="DU85" s="27"/>
      <c r="DV85" s="27"/>
      <c r="DW85" s="27"/>
      <c r="DX85" s="27"/>
      <c r="DY85" s="27"/>
      <c r="DZ85" s="27"/>
      <c r="EA85" s="27"/>
      <c r="EB85" s="27"/>
      <c r="EC85" s="27"/>
      <c r="ED85" s="27"/>
      <c r="EE85" s="27"/>
      <c r="EF85" s="27"/>
      <c r="EG85" s="27"/>
      <c r="EH85" s="27"/>
      <c r="EI85" s="27"/>
      <c r="EJ85" s="27"/>
      <c r="EK85" s="27"/>
      <c r="EL85" s="27"/>
      <c r="EM85" s="27"/>
      <c r="EN85" s="27"/>
      <c r="EO85" s="27"/>
      <c r="EP85" s="27"/>
      <c r="EQ85" s="27"/>
      <c r="ER85" s="27"/>
      <c r="ES85" s="27"/>
      <c r="ET85" s="27"/>
      <c r="EU85" s="27"/>
      <c r="EV85" s="27"/>
      <c r="EW85" s="27"/>
      <c r="EX85" s="27"/>
      <c r="EY85" s="27"/>
      <c r="EZ85" s="27"/>
      <c r="FA85" s="27"/>
      <c r="FB85" s="27"/>
      <c r="FC85" s="27"/>
      <c r="FD85" s="27"/>
      <c r="FE85" s="27"/>
      <c r="FF85" s="27"/>
      <c r="FG85" s="27"/>
      <c r="FH85" s="27"/>
      <c r="FI85" s="27"/>
      <c r="FJ85" s="27"/>
      <c r="FK85" s="27"/>
      <c r="FL85" s="27"/>
      <c r="FM85" s="27"/>
      <c r="FN85" s="27"/>
      <c r="FO85" s="27"/>
      <c r="FP85" s="27"/>
      <c r="FQ85" s="27"/>
      <c r="FR85" s="27"/>
      <c r="FS85" s="27"/>
      <c r="FT85" s="27"/>
      <c r="FU85" s="27"/>
      <c r="FV85" s="27"/>
      <c r="FW85" s="27"/>
      <c r="FX85" s="27"/>
      <c r="FY85" s="27"/>
      <c r="FZ85" s="27"/>
      <c r="GA85" s="27"/>
      <c r="GB85" s="27"/>
      <c r="GC85" s="27"/>
      <c r="GD85" s="27"/>
      <c r="GE85" s="27"/>
      <c r="GF85" s="27"/>
      <c r="GG85" s="27"/>
      <c r="GH85" s="27"/>
      <c r="GI85" s="27"/>
      <c r="GJ85" s="27"/>
      <c r="GK85" s="27"/>
      <c r="GL85" s="27"/>
      <c r="GM85" s="27"/>
      <c r="GN85" s="27"/>
      <c r="GP85" s="27"/>
      <c r="GQ85" s="27"/>
      <c r="GR85" s="27"/>
      <c r="GS85" s="27"/>
      <c r="GT85" s="27"/>
      <c r="GY85" s="27"/>
      <c r="GZ85" s="27"/>
      <c r="HA85" s="27"/>
      <c r="HB85" s="27"/>
      <c r="HC85" s="27"/>
      <c r="HD85" s="27"/>
      <c r="HE85" s="27"/>
      <c r="HF85" s="27"/>
      <c r="HG85" s="27"/>
      <c r="HH85" s="27"/>
      <c r="HI85" s="27"/>
      <c r="HJ85" s="27"/>
      <c r="HK85" s="27"/>
      <c r="HL85" s="27"/>
      <c r="HM85" s="27"/>
      <c r="HN85" s="27"/>
      <c r="HO85" s="27"/>
      <c r="HP85" s="27"/>
      <c r="HQ85" s="27"/>
      <c r="HR85" s="27"/>
      <c r="HT85" s="27"/>
      <c r="HU85" s="27"/>
      <c r="HY85" s="27"/>
      <c r="HZ85" s="27"/>
      <c r="IA85" s="27"/>
      <c r="IB85" s="27"/>
      <c r="IC85" s="27"/>
      <c r="ID85" s="27"/>
      <c r="IE85" s="27"/>
      <c r="IF85" s="27"/>
      <c r="IG85" s="27"/>
      <c r="IH85" s="27"/>
      <c r="II85" s="27"/>
      <c r="IJ85" s="146"/>
    </row>
    <row r="86" spans="2:244" s="30" customFormat="1" x14ac:dyDescent="0.25">
      <c r="B86" s="64" t="s">
        <v>261</v>
      </c>
      <c r="C86" s="73" t="s">
        <v>85</v>
      </c>
      <c r="D86" s="61" t="s">
        <v>428</v>
      </c>
      <c r="E86" s="27">
        <v>6</v>
      </c>
      <c r="F86" s="27" t="s">
        <v>10</v>
      </c>
      <c r="G86" s="27"/>
      <c r="H86" s="28"/>
      <c r="I86" s="28"/>
      <c r="J86" s="28"/>
      <c r="K86" s="28"/>
      <c r="L86" s="28"/>
      <c r="M86" s="28"/>
      <c r="N86" s="103">
        <v>0</v>
      </c>
      <c r="O86" s="112">
        <v>0</v>
      </c>
      <c r="P86" s="112">
        <v>0</v>
      </c>
      <c r="Q86" s="112">
        <v>0</v>
      </c>
      <c r="R86" s="28">
        <v>179.97389999999999</v>
      </c>
      <c r="S86" s="26">
        <v>0</v>
      </c>
      <c r="T86" s="28">
        <v>0</v>
      </c>
      <c r="U86" s="28"/>
      <c r="V86" s="28"/>
      <c r="W86" s="28"/>
      <c r="X86" s="27"/>
      <c r="Y86" s="28"/>
      <c r="Z86" s="28"/>
      <c r="AA86" s="28"/>
      <c r="AB86" s="61"/>
      <c r="AC86" s="69"/>
      <c r="AD86" s="69"/>
      <c r="AE86" s="69"/>
      <c r="AF86" s="27"/>
      <c r="AG86" s="69"/>
      <c r="AH86" s="69"/>
      <c r="AI86" s="69"/>
      <c r="AJ86" s="27"/>
      <c r="AK86" s="69"/>
      <c r="AL86" s="69"/>
      <c r="AM86" s="69"/>
      <c r="AN86" s="27"/>
      <c r="AO86" s="69"/>
      <c r="AP86" s="69"/>
      <c r="AQ86" s="69"/>
      <c r="AR86" s="27"/>
      <c r="AS86" s="69"/>
      <c r="AT86" s="69"/>
      <c r="AU86" s="69"/>
      <c r="AV86" s="27"/>
      <c r="AW86" s="103"/>
      <c r="AX86" s="28"/>
      <c r="AY86" s="28"/>
      <c r="AZ86" s="28"/>
      <c r="BA86" s="28"/>
      <c r="BB86" s="69"/>
      <c r="BC86" s="69"/>
      <c r="BD86" s="69"/>
      <c r="BE86" s="69"/>
      <c r="BF86" s="69"/>
      <c r="BG86" s="69"/>
      <c r="BH86" s="112"/>
      <c r="BI86" s="112"/>
      <c r="BJ86" s="112"/>
      <c r="BK86" s="112"/>
      <c r="BL86" s="112"/>
      <c r="BM86" s="112"/>
      <c r="BN86" s="112"/>
      <c r="BO86" s="112"/>
      <c r="BP86" s="112"/>
      <c r="BQ86" s="112"/>
      <c r="BR86" s="112"/>
      <c r="BS86" s="112"/>
      <c r="BT86" s="112"/>
      <c r="BU86" s="112"/>
      <c r="BV86" s="112"/>
      <c r="BW86" s="112"/>
      <c r="BX86" s="112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27"/>
      <c r="CV86" s="27"/>
      <c r="CW86" s="27"/>
      <c r="CX86" s="27"/>
      <c r="CY86" s="27"/>
      <c r="CZ86" s="27"/>
      <c r="DA86" s="27"/>
      <c r="DB86" s="27"/>
      <c r="DC86" s="27"/>
      <c r="DD86" s="27"/>
      <c r="DE86" s="27"/>
      <c r="DF86" s="27"/>
      <c r="DG86" s="27"/>
      <c r="DH86" s="27"/>
      <c r="DI86" s="27"/>
      <c r="DJ86" s="27"/>
      <c r="DK86" s="27"/>
      <c r="DL86" s="27"/>
      <c r="DM86" s="27"/>
      <c r="DN86" s="27"/>
      <c r="DO86" s="27"/>
      <c r="DP86" s="27"/>
      <c r="DQ86" s="27"/>
      <c r="DR86" s="27"/>
      <c r="DS86" s="27"/>
      <c r="DT86" s="27"/>
      <c r="DU86" s="27"/>
      <c r="DV86" s="27"/>
      <c r="DW86" s="27"/>
      <c r="DX86" s="27"/>
      <c r="DY86" s="27"/>
      <c r="DZ86" s="27"/>
      <c r="EA86" s="27"/>
      <c r="EB86" s="27"/>
      <c r="EC86" s="27"/>
      <c r="ED86" s="27"/>
      <c r="EE86" s="27"/>
      <c r="EF86" s="27"/>
      <c r="EG86" s="27"/>
      <c r="EH86" s="27"/>
      <c r="EI86" s="27"/>
      <c r="EJ86" s="27"/>
      <c r="EK86" s="27"/>
      <c r="EL86" s="27"/>
      <c r="EM86" s="27"/>
      <c r="EN86" s="27"/>
      <c r="EO86" s="27"/>
      <c r="EP86" s="27"/>
      <c r="EQ86" s="27"/>
      <c r="ER86" s="27"/>
      <c r="ES86" s="27"/>
      <c r="ET86" s="27"/>
      <c r="EU86" s="27"/>
      <c r="EV86" s="27"/>
      <c r="EW86" s="27"/>
      <c r="EX86" s="27"/>
      <c r="EY86" s="27"/>
      <c r="EZ86" s="27"/>
      <c r="FA86" s="27"/>
      <c r="FB86" s="27"/>
      <c r="FC86" s="27"/>
      <c r="FD86" s="27"/>
      <c r="FE86" s="27"/>
      <c r="FF86" s="27"/>
      <c r="FG86" s="27"/>
      <c r="FH86" s="27"/>
      <c r="FI86" s="27"/>
      <c r="FJ86" s="27"/>
      <c r="FK86" s="27"/>
      <c r="FL86" s="27"/>
      <c r="FM86" s="27"/>
      <c r="FN86" s="27"/>
      <c r="FO86" s="27"/>
      <c r="FP86" s="27"/>
      <c r="FQ86" s="27"/>
      <c r="FR86" s="27"/>
      <c r="FS86" s="27"/>
      <c r="FT86" s="27"/>
      <c r="FU86" s="27"/>
      <c r="FV86" s="27"/>
      <c r="FW86" s="27"/>
      <c r="FX86" s="27"/>
      <c r="FY86" s="27"/>
      <c r="FZ86" s="27"/>
      <c r="GA86" s="27"/>
      <c r="GB86" s="27"/>
      <c r="GC86" s="27"/>
      <c r="GD86" s="27"/>
      <c r="GE86" s="27"/>
      <c r="GF86" s="27"/>
      <c r="GG86" s="27"/>
      <c r="GH86" s="27"/>
      <c r="GI86" s="27"/>
      <c r="GJ86" s="27"/>
      <c r="GK86" s="27"/>
      <c r="GL86" s="27"/>
      <c r="GM86" s="27"/>
      <c r="GN86" s="27"/>
      <c r="GP86" s="27"/>
      <c r="GQ86" s="27"/>
      <c r="GR86" s="27"/>
      <c r="GS86" s="27"/>
      <c r="GT86" s="27"/>
      <c r="GY86" s="27"/>
      <c r="GZ86" s="27"/>
      <c r="HA86" s="27"/>
      <c r="HB86" s="27"/>
      <c r="HC86" s="27"/>
      <c r="HD86" s="27"/>
      <c r="HE86" s="27"/>
      <c r="HF86" s="27"/>
      <c r="HG86" s="27"/>
      <c r="HH86" s="27"/>
      <c r="HI86" s="27"/>
      <c r="HJ86" s="27"/>
      <c r="HK86" s="27"/>
      <c r="HL86" s="27"/>
      <c r="HM86" s="27"/>
      <c r="HN86" s="27"/>
      <c r="HO86" s="27"/>
      <c r="HP86" s="27"/>
      <c r="HQ86" s="27"/>
      <c r="HR86" s="27"/>
      <c r="HT86" s="27"/>
      <c r="HU86" s="27"/>
      <c r="HY86" s="27"/>
      <c r="HZ86" s="27"/>
      <c r="IA86" s="27"/>
      <c r="IB86" s="27"/>
      <c r="IC86" s="27"/>
      <c r="ID86" s="27"/>
      <c r="IE86" s="27"/>
      <c r="IF86" s="27"/>
      <c r="IG86" s="27"/>
      <c r="IH86" s="27"/>
      <c r="II86" s="27"/>
      <c r="IJ86" s="146"/>
    </row>
    <row r="87" spans="2:244" s="30" customFormat="1" x14ac:dyDescent="0.25">
      <c r="B87" s="64" t="s">
        <v>262</v>
      </c>
      <c r="C87" s="73" t="s">
        <v>86</v>
      </c>
      <c r="D87" s="61" t="s">
        <v>429</v>
      </c>
      <c r="E87" s="27">
        <v>6</v>
      </c>
      <c r="F87" s="27" t="s">
        <v>10</v>
      </c>
      <c r="G87" s="68">
        <v>14.37731</v>
      </c>
      <c r="H87" s="68">
        <v>36.049999999999997</v>
      </c>
      <c r="I87" s="68">
        <v>37.881</v>
      </c>
      <c r="J87" s="68">
        <v>16.45</v>
      </c>
      <c r="K87" s="68">
        <v>28.263999999999999</v>
      </c>
      <c r="L87" s="68">
        <v>13.605</v>
      </c>
      <c r="M87" s="68">
        <v>2.141</v>
      </c>
      <c r="N87" s="103">
        <v>2.0389999999999997</v>
      </c>
      <c r="O87" s="112">
        <v>118.9123</v>
      </c>
      <c r="P87" s="112">
        <v>10.3748</v>
      </c>
      <c r="Q87" s="112">
        <v>109.29300000000001</v>
      </c>
      <c r="R87" s="28">
        <v>17.527699999999999</v>
      </c>
      <c r="S87" s="26">
        <v>66.887460000000004</v>
      </c>
      <c r="T87" s="28">
        <v>22.971270000000001</v>
      </c>
      <c r="U87" s="28"/>
      <c r="V87" s="28"/>
      <c r="W87" s="69"/>
      <c r="X87" s="27"/>
      <c r="Y87" s="28"/>
      <c r="Z87" s="28"/>
      <c r="AA87" s="69"/>
      <c r="AB87" s="61"/>
      <c r="AC87" s="69"/>
      <c r="AD87" s="69"/>
      <c r="AE87" s="69"/>
      <c r="AF87" s="27"/>
      <c r="AG87" s="69"/>
      <c r="AH87" s="69"/>
      <c r="AI87" s="69"/>
      <c r="AJ87" s="27"/>
      <c r="AK87" s="69"/>
      <c r="AL87" s="69"/>
      <c r="AM87" s="69"/>
      <c r="AN87" s="27"/>
      <c r="AO87" s="69"/>
      <c r="AP87" s="69"/>
      <c r="AQ87" s="69"/>
      <c r="AR87" s="27"/>
      <c r="AS87" s="69"/>
      <c r="AT87" s="69"/>
      <c r="AU87" s="69"/>
      <c r="AV87" s="27"/>
      <c r="AW87" s="103"/>
      <c r="AX87" s="28"/>
      <c r="AY87" s="28"/>
      <c r="AZ87" s="28"/>
      <c r="BA87" s="28"/>
      <c r="BB87" s="69"/>
      <c r="BC87" s="69"/>
      <c r="BD87" s="69"/>
      <c r="BE87" s="69"/>
      <c r="BF87" s="69"/>
      <c r="BG87" s="69"/>
      <c r="BH87" s="112"/>
      <c r="BI87" s="112"/>
      <c r="BJ87" s="112"/>
      <c r="BK87" s="112"/>
      <c r="BL87" s="112"/>
      <c r="BM87" s="112"/>
      <c r="BN87" s="112"/>
      <c r="BO87" s="112"/>
      <c r="BP87" s="112"/>
      <c r="BQ87" s="112"/>
      <c r="BR87" s="112"/>
      <c r="BS87" s="112"/>
      <c r="BT87" s="112"/>
      <c r="BU87" s="112"/>
      <c r="BV87" s="112"/>
      <c r="BW87" s="112"/>
      <c r="BX87" s="112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27"/>
      <c r="CV87" s="27"/>
      <c r="CW87" s="27"/>
      <c r="CX87" s="27"/>
      <c r="CY87" s="27"/>
      <c r="CZ87" s="27"/>
      <c r="DA87" s="27"/>
      <c r="DB87" s="27"/>
      <c r="DC87" s="27"/>
      <c r="DD87" s="27"/>
      <c r="DE87" s="27"/>
      <c r="DF87" s="27"/>
      <c r="DG87" s="27"/>
      <c r="DH87" s="27"/>
      <c r="DI87" s="27"/>
      <c r="DJ87" s="27"/>
      <c r="DK87" s="27"/>
      <c r="DL87" s="27"/>
      <c r="DM87" s="27"/>
      <c r="DN87" s="27"/>
      <c r="DO87" s="27"/>
      <c r="DP87" s="27"/>
      <c r="DQ87" s="27"/>
      <c r="DR87" s="27"/>
      <c r="DS87" s="27"/>
      <c r="DT87" s="27"/>
      <c r="DU87" s="27"/>
      <c r="DV87" s="27"/>
      <c r="DW87" s="27"/>
      <c r="DX87" s="27"/>
      <c r="DY87" s="27"/>
      <c r="DZ87" s="27"/>
      <c r="EA87" s="27"/>
      <c r="EB87" s="27"/>
      <c r="EC87" s="27"/>
      <c r="ED87" s="27"/>
      <c r="EE87" s="27"/>
      <c r="EF87" s="27"/>
      <c r="EG87" s="27"/>
      <c r="EH87" s="27"/>
      <c r="EI87" s="27"/>
      <c r="EJ87" s="27"/>
      <c r="EK87" s="27"/>
      <c r="EL87" s="27"/>
      <c r="EM87" s="27"/>
      <c r="EN87" s="27"/>
      <c r="EO87" s="27"/>
      <c r="EP87" s="27"/>
      <c r="EQ87" s="27"/>
      <c r="ER87" s="27"/>
      <c r="ES87" s="27"/>
      <c r="ET87" s="27"/>
      <c r="EU87" s="27"/>
      <c r="EV87" s="27"/>
      <c r="EW87" s="27"/>
      <c r="EX87" s="27"/>
      <c r="EY87" s="27"/>
      <c r="EZ87" s="27"/>
      <c r="FA87" s="27"/>
      <c r="FB87" s="27"/>
      <c r="FC87" s="27"/>
      <c r="FD87" s="27"/>
      <c r="FE87" s="27"/>
      <c r="FF87" s="27"/>
      <c r="FG87" s="27"/>
      <c r="FH87" s="27"/>
      <c r="FI87" s="27"/>
      <c r="FJ87" s="27"/>
      <c r="FK87" s="27"/>
      <c r="FL87" s="27"/>
      <c r="FM87" s="27"/>
      <c r="FN87" s="27"/>
      <c r="FO87" s="27"/>
      <c r="FP87" s="27"/>
      <c r="FQ87" s="27"/>
      <c r="FR87" s="27"/>
      <c r="FS87" s="27"/>
      <c r="FT87" s="27"/>
      <c r="FU87" s="27"/>
      <c r="FV87" s="27"/>
      <c r="FW87" s="27"/>
      <c r="FX87" s="27"/>
      <c r="FY87" s="27"/>
      <c r="FZ87" s="27"/>
      <c r="GA87" s="27"/>
      <c r="GB87" s="27"/>
      <c r="GC87" s="27"/>
      <c r="GD87" s="27"/>
      <c r="GE87" s="27"/>
      <c r="GF87" s="27"/>
      <c r="GG87" s="27"/>
      <c r="GH87" s="27"/>
      <c r="GI87" s="27"/>
      <c r="GJ87" s="27"/>
      <c r="GK87" s="27"/>
      <c r="GL87" s="27"/>
      <c r="GM87" s="27"/>
      <c r="GN87" s="27"/>
      <c r="GP87" s="27"/>
      <c r="GQ87" s="27"/>
      <c r="GR87" s="27"/>
      <c r="GS87" s="27"/>
      <c r="GT87" s="27"/>
      <c r="GY87" s="27"/>
      <c r="GZ87" s="27"/>
      <c r="HA87" s="27"/>
      <c r="HB87" s="27"/>
      <c r="HC87" s="27"/>
      <c r="HD87" s="27"/>
      <c r="HE87" s="27"/>
      <c r="HF87" s="27"/>
      <c r="HG87" s="27"/>
      <c r="HH87" s="27"/>
      <c r="HI87" s="27"/>
      <c r="HJ87" s="27"/>
      <c r="HK87" s="27"/>
      <c r="HL87" s="27"/>
      <c r="HM87" s="27"/>
      <c r="HN87" s="27"/>
      <c r="HO87" s="27"/>
      <c r="HP87" s="27"/>
      <c r="HQ87" s="27"/>
      <c r="HR87" s="27"/>
      <c r="HT87" s="27"/>
      <c r="HU87" s="27"/>
      <c r="HY87" s="27"/>
      <c r="HZ87" s="27"/>
      <c r="IA87" s="27"/>
      <c r="IB87" s="27"/>
      <c r="IC87" s="27"/>
      <c r="ID87" s="27"/>
      <c r="IE87" s="27"/>
      <c r="IF87" s="27"/>
      <c r="IG87" s="27"/>
      <c r="IH87" s="27"/>
      <c r="II87" s="27"/>
      <c r="IJ87" s="146"/>
    </row>
    <row r="88" spans="2:244" s="30" customFormat="1" x14ac:dyDescent="0.25">
      <c r="B88" s="64" t="s">
        <v>263</v>
      </c>
      <c r="C88" s="73" t="s">
        <v>87</v>
      </c>
      <c r="D88" s="61" t="s">
        <v>430</v>
      </c>
      <c r="E88" s="27">
        <v>6</v>
      </c>
      <c r="F88" s="27" t="s">
        <v>10</v>
      </c>
      <c r="G88" s="68">
        <v>27.278962</v>
      </c>
      <c r="H88" s="68">
        <v>29.65</v>
      </c>
      <c r="I88" s="68">
        <v>31.52</v>
      </c>
      <c r="J88" s="68">
        <v>25.5</v>
      </c>
      <c r="K88" s="68">
        <v>17</v>
      </c>
      <c r="L88" s="68">
        <v>13.5</v>
      </c>
      <c r="M88" s="68">
        <v>0.61</v>
      </c>
      <c r="N88" s="103">
        <v>0.11550000000000001</v>
      </c>
      <c r="O88" s="112">
        <v>0</v>
      </c>
      <c r="P88" s="112">
        <v>0</v>
      </c>
      <c r="Q88" s="112">
        <v>22</v>
      </c>
      <c r="R88" s="28">
        <v>8</v>
      </c>
      <c r="S88" s="26">
        <v>0</v>
      </c>
      <c r="T88" s="28">
        <v>4.5</v>
      </c>
      <c r="U88" s="28"/>
      <c r="V88" s="28"/>
      <c r="W88" s="28"/>
      <c r="X88" s="27"/>
      <c r="Y88" s="28"/>
      <c r="Z88" s="28"/>
      <c r="AA88" s="28"/>
      <c r="AB88" s="61"/>
      <c r="AC88" s="69"/>
      <c r="AD88" s="69"/>
      <c r="AE88" s="69"/>
      <c r="AF88" s="27"/>
      <c r="AG88" s="69"/>
      <c r="AH88" s="69"/>
      <c r="AI88" s="69"/>
      <c r="AJ88" s="27"/>
      <c r="AK88" s="69"/>
      <c r="AL88" s="69"/>
      <c r="AM88" s="69"/>
      <c r="AN88" s="27"/>
      <c r="AO88" s="69"/>
      <c r="AP88" s="69"/>
      <c r="AQ88" s="69"/>
      <c r="AR88" s="27"/>
      <c r="AS88" s="69"/>
      <c r="AT88" s="69"/>
      <c r="AU88" s="69"/>
      <c r="AV88" s="27"/>
      <c r="AW88" s="103"/>
      <c r="AX88" s="28"/>
      <c r="AY88" s="28"/>
      <c r="AZ88" s="28"/>
      <c r="BA88" s="28"/>
      <c r="BB88" s="69"/>
      <c r="BC88" s="69"/>
      <c r="BD88" s="69"/>
      <c r="BE88" s="69"/>
      <c r="BF88" s="69"/>
      <c r="BG88" s="69"/>
      <c r="BH88" s="112"/>
      <c r="BI88" s="112"/>
      <c r="BJ88" s="112"/>
      <c r="BK88" s="112"/>
      <c r="BL88" s="112"/>
      <c r="BM88" s="112"/>
      <c r="BN88" s="112"/>
      <c r="BO88" s="112"/>
      <c r="BP88" s="112"/>
      <c r="BQ88" s="112"/>
      <c r="BR88" s="112"/>
      <c r="BS88" s="112"/>
      <c r="BT88" s="112"/>
      <c r="BU88" s="112"/>
      <c r="BV88" s="112"/>
      <c r="BW88" s="112"/>
      <c r="BX88" s="112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7"/>
      <c r="DC88" s="27"/>
      <c r="DD88" s="27"/>
      <c r="DE88" s="27"/>
      <c r="DF88" s="27"/>
      <c r="DG88" s="27"/>
      <c r="DH88" s="27"/>
      <c r="DI88" s="27"/>
      <c r="DJ88" s="27"/>
      <c r="DK88" s="27"/>
      <c r="DL88" s="27"/>
      <c r="DM88" s="27"/>
      <c r="DN88" s="27"/>
      <c r="DO88" s="27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  <c r="EB88" s="27"/>
      <c r="EC88" s="27"/>
      <c r="ED88" s="27"/>
      <c r="EE88" s="27"/>
      <c r="EF88" s="27"/>
      <c r="EG88" s="27"/>
      <c r="EH88" s="27"/>
      <c r="EI88" s="27"/>
      <c r="EJ88" s="27"/>
      <c r="EK88" s="27"/>
      <c r="EL88" s="27"/>
      <c r="EM88" s="27"/>
      <c r="EN88" s="27"/>
      <c r="EO88" s="27"/>
      <c r="EP88" s="27"/>
      <c r="EQ88" s="27"/>
      <c r="ER88" s="27"/>
      <c r="ES88" s="27"/>
      <c r="ET88" s="27"/>
      <c r="EU88" s="27"/>
      <c r="EV88" s="27"/>
      <c r="EW88" s="27"/>
      <c r="EX88" s="27"/>
      <c r="EY88" s="27"/>
      <c r="EZ88" s="27"/>
      <c r="FA88" s="27"/>
      <c r="FB88" s="27"/>
      <c r="FC88" s="27"/>
      <c r="FD88" s="27"/>
      <c r="FE88" s="27"/>
      <c r="FF88" s="27"/>
      <c r="FG88" s="27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27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27"/>
      <c r="GM88" s="27"/>
      <c r="GN88" s="27"/>
      <c r="GP88" s="27"/>
      <c r="GQ88" s="27"/>
      <c r="GR88" s="27"/>
      <c r="GS88" s="27"/>
      <c r="GT88" s="27"/>
      <c r="GY88" s="27"/>
      <c r="GZ88" s="27"/>
      <c r="HA88" s="27"/>
      <c r="HB88" s="27"/>
      <c r="HC88" s="27"/>
      <c r="HD88" s="27"/>
      <c r="HE88" s="27"/>
      <c r="HF88" s="27"/>
      <c r="HG88" s="27"/>
      <c r="HH88" s="27"/>
      <c r="HI88" s="27"/>
      <c r="HJ88" s="27"/>
      <c r="HK88" s="27"/>
      <c r="HL88" s="27"/>
      <c r="HM88" s="27"/>
      <c r="HN88" s="27"/>
      <c r="HO88" s="27"/>
      <c r="HP88" s="27"/>
      <c r="HQ88" s="27"/>
      <c r="HR88" s="27"/>
      <c r="HT88" s="27"/>
      <c r="HU88" s="27"/>
      <c r="HY88" s="27"/>
      <c r="HZ88" s="27"/>
      <c r="IA88" s="27"/>
      <c r="IB88" s="27"/>
      <c r="IC88" s="27"/>
      <c r="ID88" s="27"/>
      <c r="IE88" s="27"/>
      <c r="IF88" s="27"/>
      <c r="IG88" s="27"/>
      <c r="IH88" s="27"/>
      <c r="II88" s="27"/>
      <c r="IJ88" s="146"/>
    </row>
    <row r="89" spans="2:244" s="30" customFormat="1" x14ac:dyDescent="0.25">
      <c r="B89" s="64" t="s">
        <v>264</v>
      </c>
      <c r="C89" s="73" t="s">
        <v>88</v>
      </c>
      <c r="D89" s="61" t="s">
        <v>431</v>
      </c>
      <c r="E89" s="27">
        <v>6</v>
      </c>
      <c r="F89" s="27" t="s">
        <v>10</v>
      </c>
      <c r="G89" s="68">
        <v>19.61027</v>
      </c>
      <c r="H89" s="68">
        <v>17.260000000000002</v>
      </c>
      <c r="I89" s="68">
        <v>21.66</v>
      </c>
      <c r="J89" s="68">
        <v>11.38</v>
      </c>
      <c r="K89" s="68">
        <v>14.384</v>
      </c>
      <c r="L89" s="68">
        <v>5.16</v>
      </c>
      <c r="M89" s="68">
        <v>2.347</v>
      </c>
      <c r="N89" s="103">
        <v>1.6321000000000001</v>
      </c>
      <c r="O89" s="112">
        <v>1.1456</v>
      </c>
      <c r="P89" s="112">
        <v>0.32405</v>
      </c>
      <c r="Q89" s="112">
        <v>0.29270000000000002</v>
      </c>
      <c r="R89" s="28">
        <v>1.1820000000000001E-2</v>
      </c>
      <c r="S89" s="26">
        <v>0</v>
      </c>
      <c r="T89" s="28">
        <v>0</v>
      </c>
      <c r="U89" s="28"/>
      <c r="V89" s="28"/>
      <c r="W89" s="69"/>
      <c r="X89" s="27"/>
      <c r="Y89" s="28"/>
      <c r="Z89" s="28"/>
      <c r="AA89" s="69"/>
      <c r="AB89" s="61"/>
      <c r="AC89" s="69"/>
      <c r="AD89" s="69"/>
      <c r="AE89" s="69"/>
      <c r="AF89" s="27"/>
      <c r="AG89" s="69"/>
      <c r="AH89" s="69"/>
      <c r="AI89" s="69"/>
      <c r="AJ89" s="27"/>
      <c r="AK89" s="69"/>
      <c r="AL89" s="69"/>
      <c r="AM89" s="69"/>
      <c r="AN89" s="27"/>
      <c r="AO89" s="69"/>
      <c r="AP89" s="69"/>
      <c r="AQ89" s="69"/>
      <c r="AR89" s="27"/>
      <c r="AS89" s="69"/>
      <c r="AT89" s="69"/>
      <c r="AU89" s="69"/>
      <c r="AV89" s="27"/>
      <c r="AW89" s="103"/>
      <c r="AX89" s="28"/>
      <c r="AY89" s="28"/>
      <c r="AZ89" s="28"/>
      <c r="BA89" s="28"/>
      <c r="BB89" s="69"/>
      <c r="BC89" s="69"/>
      <c r="BD89" s="69"/>
      <c r="BE89" s="69"/>
      <c r="BF89" s="69"/>
      <c r="BG89" s="69"/>
      <c r="BH89" s="112"/>
      <c r="BI89" s="112"/>
      <c r="BJ89" s="112"/>
      <c r="BK89" s="112"/>
      <c r="BL89" s="112"/>
      <c r="BM89" s="112"/>
      <c r="BN89" s="112"/>
      <c r="BO89" s="112"/>
      <c r="BP89" s="112"/>
      <c r="BQ89" s="112"/>
      <c r="BR89" s="112"/>
      <c r="BS89" s="112"/>
      <c r="BT89" s="112"/>
      <c r="BU89" s="112"/>
      <c r="BV89" s="112"/>
      <c r="BW89" s="112"/>
      <c r="BX89" s="112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7"/>
      <c r="CY89" s="27"/>
      <c r="CZ89" s="27"/>
      <c r="DA89" s="27"/>
      <c r="DB89" s="27"/>
      <c r="DC89" s="27"/>
      <c r="DD89" s="27"/>
      <c r="DE89" s="27"/>
      <c r="DF89" s="27"/>
      <c r="DG89" s="27"/>
      <c r="DH89" s="27"/>
      <c r="DI89" s="27"/>
      <c r="DJ89" s="27"/>
      <c r="DK89" s="27"/>
      <c r="DL89" s="27"/>
      <c r="DM89" s="27"/>
      <c r="DN89" s="27"/>
      <c r="DO89" s="27"/>
      <c r="DP89" s="27"/>
      <c r="DQ89" s="27"/>
      <c r="DR89" s="27"/>
      <c r="DS89" s="27"/>
      <c r="DT89" s="27"/>
      <c r="DU89" s="27"/>
      <c r="DV89" s="27"/>
      <c r="DW89" s="27"/>
      <c r="DX89" s="27"/>
      <c r="DY89" s="27"/>
      <c r="DZ89" s="27"/>
      <c r="EA89" s="27"/>
      <c r="EB89" s="27"/>
      <c r="EC89" s="27"/>
      <c r="ED89" s="27"/>
      <c r="EE89" s="27"/>
      <c r="EF89" s="27"/>
      <c r="EG89" s="27"/>
      <c r="EH89" s="27"/>
      <c r="EI89" s="27"/>
      <c r="EJ89" s="27"/>
      <c r="EK89" s="27"/>
      <c r="EL89" s="27"/>
      <c r="EM89" s="27"/>
      <c r="EN89" s="27"/>
      <c r="EO89" s="27"/>
      <c r="EP89" s="27"/>
      <c r="EQ89" s="27"/>
      <c r="ER89" s="27"/>
      <c r="ES89" s="27"/>
      <c r="ET89" s="27"/>
      <c r="EU89" s="27"/>
      <c r="EV89" s="27"/>
      <c r="EW89" s="27"/>
      <c r="EX89" s="27"/>
      <c r="EY89" s="27"/>
      <c r="EZ89" s="27"/>
      <c r="FA89" s="27"/>
      <c r="FB89" s="27"/>
      <c r="FC89" s="27"/>
      <c r="FD89" s="27"/>
      <c r="FE89" s="27"/>
      <c r="FF89" s="27"/>
      <c r="FG89" s="27"/>
      <c r="FH89" s="27"/>
      <c r="FI89" s="27"/>
      <c r="FJ89" s="27"/>
      <c r="FK89" s="27"/>
      <c r="FL89" s="27"/>
      <c r="FM89" s="27"/>
      <c r="FN89" s="27"/>
      <c r="FO89" s="27"/>
      <c r="FP89" s="27"/>
      <c r="FQ89" s="27"/>
      <c r="FR89" s="27"/>
      <c r="FS89" s="27"/>
      <c r="FT89" s="27"/>
      <c r="FU89" s="27"/>
      <c r="FV89" s="27"/>
      <c r="FW89" s="27"/>
      <c r="FX89" s="27"/>
      <c r="FY89" s="27"/>
      <c r="FZ89" s="27"/>
      <c r="GA89" s="27"/>
      <c r="GB89" s="27"/>
      <c r="GC89" s="27"/>
      <c r="GD89" s="27"/>
      <c r="GE89" s="27"/>
      <c r="GF89" s="27"/>
      <c r="GG89" s="27"/>
      <c r="GH89" s="27"/>
      <c r="GI89" s="27"/>
      <c r="GJ89" s="27"/>
      <c r="GK89" s="27"/>
      <c r="GL89" s="27"/>
      <c r="GM89" s="27"/>
      <c r="GN89" s="27"/>
      <c r="GP89" s="27"/>
      <c r="GQ89" s="27"/>
      <c r="GR89" s="27"/>
      <c r="GS89" s="27"/>
      <c r="GT89" s="27"/>
      <c r="GY89" s="27"/>
      <c r="GZ89" s="27"/>
      <c r="HA89" s="27"/>
      <c r="HB89" s="27"/>
      <c r="HC89" s="27"/>
      <c r="HD89" s="27"/>
      <c r="HE89" s="27"/>
      <c r="HF89" s="27"/>
      <c r="HG89" s="27"/>
      <c r="HH89" s="27"/>
      <c r="HI89" s="27"/>
      <c r="HJ89" s="27"/>
      <c r="HK89" s="27"/>
      <c r="HL89" s="27"/>
      <c r="HM89" s="27"/>
      <c r="HN89" s="27"/>
      <c r="HO89" s="27"/>
      <c r="HP89" s="27"/>
      <c r="HQ89" s="27"/>
      <c r="HR89" s="27"/>
      <c r="HT89" s="27"/>
      <c r="HU89" s="27"/>
      <c r="HY89" s="27"/>
      <c r="HZ89" s="27"/>
      <c r="IA89" s="27"/>
      <c r="IB89" s="27"/>
      <c r="IC89" s="27"/>
      <c r="ID89" s="27"/>
      <c r="IE89" s="27"/>
      <c r="IF89" s="27"/>
      <c r="IG89" s="27"/>
      <c r="IH89" s="27"/>
      <c r="II89" s="27"/>
      <c r="IJ89" s="146"/>
    </row>
    <row r="90" spans="2:244" s="30" customFormat="1" x14ac:dyDescent="0.25">
      <c r="B90" s="64" t="s">
        <v>265</v>
      </c>
      <c r="C90" s="73" t="s">
        <v>89</v>
      </c>
      <c r="D90" s="61" t="s">
        <v>432</v>
      </c>
      <c r="E90" s="27">
        <v>6</v>
      </c>
      <c r="F90" s="27" t="s">
        <v>10</v>
      </c>
      <c r="G90" s="68">
        <v>13.375</v>
      </c>
      <c r="H90" s="68">
        <v>30.19</v>
      </c>
      <c r="I90" s="68">
        <v>79.459999999999994</v>
      </c>
      <c r="J90" s="68">
        <v>58.15</v>
      </c>
      <c r="K90" s="68">
        <v>19.044</v>
      </c>
      <c r="L90" s="68">
        <v>18.716999999999999</v>
      </c>
      <c r="M90" s="68">
        <v>25.917999999999999</v>
      </c>
      <c r="N90" s="103">
        <v>72.238699999999994</v>
      </c>
      <c r="O90" s="112">
        <v>16.7044</v>
      </c>
      <c r="P90" s="112">
        <v>16.718859999999999</v>
      </c>
      <c r="Q90" s="112">
        <v>10.0265</v>
      </c>
      <c r="R90" s="28">
        <v>17.739000000000001</v>
      </c>
      <c r="S90" s="26">
        <v>11.34273</v>
      </c>
      <c r="T90" s="28">
        <v>7.9997800000000003</v>
      </c>
      <c r="U90" s="28"/>
      <c r="V90" s="28"/>
      <c r="W90" s="69"/>
      <c r="X90" s="27"/>
      <c r="Y90" s="28"/>
      <c r="Z90" s="28"/>
      <c r="AA90" s="69"/>
      <c r="AB90" s="61"/>
      <c r="AC90" s="69"/>
      <c r="AD90" s="69"/>
      <c r="AE90" s="69"/>
      <c r="AF90" s="27"/>
      <c r="AG90" s="69"/>
      <c r="AH90" s="69"/>
      <c r="AI90" s="69"/>
      <c r="AJ90" s="27"/>
      <c r="AK90" s="69"/>
      <c r="AL90" s="69"/>
      <c r="AM90" s="69"/>
      <c r="AN90" s="27"/>
      <c r="AO90" s="69"/>
      <c r="AP90" s="69"/>
      <c r="AQ90" s="69"/>
      <c r="AR90" s="27"/>
      <c r="AS90" s="69"/>
      <c r="AT90" s="69"/>
      <c r="AU90" s="69"/>
      <c r="AV90" s="27"/>
      <c r="AW90" s="103"/>
      <c r="AX90" s="28"/>
      <c r="AY90" s="28"/>
      <c r="AZ90" s="28"/>
      <c r="BA90" s="28"/>
      <c r="BB90" s="69"/>
      <c r="BC90" s="69"/>
      <c r="BD90" s="69"/>
      <c r="BE90" s="69"/>
      <c r="BF90" s="69"/>
      <c r="BG90" s="69"/>
      <c r="BH90" s="112"/>
      <c r="BI90" s="112"/>
      <c r="BJ90" s="112"/>
      <c r="BK90" s="112"/>
      <c r="BL90" s="112"/>
      <c r="BM90" s="112"/>
      <c r="BN90" s="112"/>
      <c r="BO90" s="112"/>
      <c r="BP90" s="112"/>
      <c r="BQ90" s="112"/>
      <c r="BR90" s="112"/>
      <c r="BS90" s="112"/>
      <c r="BT90" s="112"/>
      <c r="BU90" s="112"/>
      <c r="BV90" s="112"/>
      <c r="BW90" s="112"/>
      <c r="BX90" s="112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/>
      <c r="DB90" s="27"/>
      <c r="DC90" s="27"/>
      <c r="DD90" s="27"/>
      <c r="DE90" s="27"/>
      <c r="DF90" s="27"/>
      <c r="DG90" s="27"/>
      <c r="DH90" s="27"/>
      <c r="DI90" s="27"/>
      <c r="DJ90" s="27"/>
      <c r="DK90" s="27"/>
      <c r="DL90" s="27"/>
      <c r="DM90" s="27"/>
      <c r="DN90" s="27"/>
      <c r="DO90" s="27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  <c r="EB90" s="27"/>
      <c r="EC90" s="27"/>
      <c r="ED90" s="27"/>
      <c r="EE90" s="27"/>
      <c r="EF90" s="27"/>
      <c r="EG90" s="27"/>
      <c r="EH90" s="27"/>
      <c r="EI90" s="27"/>
      <c r="EJ90" s="27"/>
      <c r="EK90" s="27"/>
      <c r="EL90" s="27"/>
      <c r="EM90" s="27"/>
      <c r="EN90" s="27"/>
      <c r="EO90" s="27"/>
      <c r="EP90" s="27"/>
      <c r="EQ90" s="27"/>
      <c r="ER90" s="27"/>
      <c r="ES90" s="27"/>
      <c r="ET90" s="27"/>
      <c r="EU90" s="27"/>
      <c r="EV90" s="27"/>
      <c r="EW90" s="27"/>
      <c r="EX90" s="27"/>
      <c r="EY90" s="27"/>
      <c r="EZ90" s="27"/>
      <c r="FA90" s="27"/>
      <c r="FB90" s="27"/>
      <c r="FC90" s="27"/>
      <c r="FD90" s="27"/>
      <c r="FE90" s="27"/>
      <c r="FF90" s="27"/>
      <c r="FG90" s="27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27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27"/>
      <c r="GM90" s="27"/>
      <c r="GN90" s="27"/>
      <c r="GP90" s="27"/>
      <c r="GQ90" s="27"/>
      <c r="GR90" s="27"/>
      <c r="GS90" s="27"/>
      <c r="GT90" s="27"/>
      <c r="GY90" s="27"/>
      <c r="GZ90" s="27"/>
      <c r="HA90" s="27"/>
      <c r="HB90" s="27"/>
      <c r="HC90" s="27"/>
      <c r="HD90" s="27"/>
      <c r="HE90" s="27"/>
      <c r="HF90" s="27"/>
      <c r="HG90" s="27"/>
      <c r="HH90" s="27"/>
      <c r="HI90" s="27"/>
      <c r="HJ90" s="27"/>
      <c r="HK90" s="27"/>
      <c r="HL90" s="27"/>
      <c r="HM90" s="27"/>
      <c r="HN90" s="27"/>
      <c r="HO90" s="27"/>
      <c r="HP90" s="27"/>
      <c r="HQ90" s="27"/>
      <c r="HR90" s="27"/>
      <c r="HT90" s="27"/>
      <c r="HU90" s="27"/>
      <c r="HY90" s="27"/>
      <c r="HZ90" s="27"/>
      <c r="IA90" s="27"/>
      <c r="IB90" s="27"/>
      <c r="IC90" s="27"/>
      <c r="ID90" s="27"/>
      <c r="IE90" s="27"/>
      <c r="IF90" s="27"/>
      <c r="IG90" s="27"/>
      <c r="IH90" s="27"/>
      <c r="II90" s="27"/>
      <c r="IJ90" s="146"/>
    </row>
    <row r="91" spans="2:244" s="30" customFormat="1" x14ac:dyDescent="0.25">
      <c r="B91" s="64" t="s">
        <v>266</v>
      </c>
      <c r="C91" s="73" t="s">
        <v>90</v>
      </c>
      <c r="D91" s="61" t="s">
        <v>433</v>
      </c>
      <c r="E91" s="27">
        <v>6</v>
      </c>
      <c r="F91" s="27" t="s">
        <v>10</v>
      </c>
      <c r="G91" s="68">
        <v>2.1713603699999999</v>
      </c>
      <c r="H91" s="68">
        <v>1.22</v>
      </c>
      <c r="I91" s="68">
        <v>1.68</v>
      </c>
      <c r="J91" s="68">
        <v>2.14</v>
      </c>
      <c r="K91" s="68">
        <v>1.3180000000000001</v>
      </c>
      <c r="L91" s="68">
        <v>0.439</v>
      </c>
      <c r="M91" s="68">
        <v>0</v>
      </c>
      <c r="N91" s="103">
        <v>-9.3457999999999999E-2</v>
      </c>
      <c r="O91" s="112">
        <v>0</v>
      </c>
      <c r="P91" s="112">
        <v>0</v>
      </c>
      <c r="Q91" s="112">
        <v>0</v>
      </c>
      <c r="R91" s="28">
        <v>0</v>
      </c>
      <c r="S91" s="26">
        <v>0</v>
      </c>
      <c r="T91" s="28">
        <v>0</v>
      </c>
      <c r="U91" s="28"/>
      <c r="V91" s="28"/>
      <c r="W91" s="28"/>
      <c r="X91" s="27"/>
      <c r="Y91" s="28"/>
      <c r="Z91" s="28"/>
      <c r="AA91" s="28"/>
      <c r="AB91" s="61"/>
      <c r="AC91" s="69"/>
      <c r="AD91" s="69"/>
      <c r="AE91" s="69"/>
      <c r="AF91" s="27"/>
      <c r="AG91" s="69"/>
      <c r="AH91" s="69"/>
      <c r="AI91" s="69"/>
      <c r="AJ91" s="27"/>
      <c r="AK91" s="69"/>
      <c r="AL91" s="69"/>
      <c r="AM91" s="69"/>
      <c r="AN91" s="27"/>
      <c r="AO91" s="69"/>
      <c r="AP91" s="69"/>
      <c r="AQ91" s="69"/>
      <c r="AR91" s="27"/>
      <c r="AS91" s="69"/>
      <c r="AT91" s="69"/>
      <c r="AU91" s="69"/>
      <c r="AV91" s="27"/>
      <c r="AW91" s="103"/>
      <c r="AX91" s="68"/>
      <c r="AY91" s="68"/>
      <c r="AZ91" s="68"/>
      <c r="BA91" s="68"/>
      <c r="BB91" s="75"/>
      <c r="BC91" s="75"/>
      <c r="BD91" s="75"/>
      <c r="BE91" s="75"/>
      <c r="BF91" s="75"/>
      <c r="BG91" s="75"/>
      <c r="BH91" s="112"/>
      <c r="BI91" s="112"/>
      <c r="BJ91" s="112"/>
      <c r="BK91" s="112"/>
      <c r="BL91" s="112"/>
      <c r="BM91" s="112"/>
      <c r="BN91" s="112"/>
      <c r="BO91" s="112"/>
      <c r="BP91" s="112"/>
      <c r="BQ91" s="112"/>
      <c r="BR91" s="112"/>
      <c r="BS91" s="112"/>
      <c r="BT91" s="112"/>
      <c r="BU91" s="112"/>
      <c r="BV91" s="112"/>
      <c r="BW91" s="112"/>
      <c r="BX91" s="112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7"/>
      <c r="CY91" s="27"/>
      <c r="CZ91" s="27"/>
      <c r="DA91" s="27"/>
      <c r="DB91" s="27"/>
      <c r="DC91" s="27"/>
      <c r="DD91" s="27"/>
      <c r="DE91" s="27"/>
      <c r="DF91" s="27"/>
      <c r="DG91" s="27"/>
      <c r="DH91" s="27"/>
      <c r="DI91" s="27"/>
      <c r="DJ91" s="27"/>
      <c r="DK91" s="27"/>
      <c r="DL91" s="27"/>
      <c r="DM91" s="27"/>
      <c r="DN91" s="27"/>
      <c r="DO91" s="27"/>
      <c r="DP91" s="27"/>
      <c r="DQ91" s="27"/>
      <c r="DR91" s="27"/>
      <c r="DS91" s="27"/>
      <c r="DT91" s="27"/>
      <c r="DU91" s="27"/>
      <c r="DV91" s="27"/>
      <c r="DW91" s="27"/>
      <c r="DX91" s="27"/>
      <c r="DY91" s="27"/>
      <c r="DZ91" s="27"/>
      <c r="EA91" s="27"/>
      <c r="EB91" s="27"/>
      <c r="EC91" s="27"/>
      <c r="ED91" s="27"/>
      <c r="EE91" s="27"/>
      <c r="EF91" s="27"/>
      <c r="EG91" s="27"/>
      <c r="EH91" s="27"/>
      <c r="EI91" s="27"/>
      <c r="EJ91" s="27"/>
      <c r="EK91" s="27"/>
      <c r="EL91" s="27"/>
      <c r="EM91" s="27"/>
      <c r="EN91" s="27"/>
      <c r="EO91" s="27"/>
      <c r="EP91" s="27"/>
      <c r="EQ91" s="27"/>
      <c r="ER91" s="27"/>
      <c r="ES91" s="27"/>
      <c r="ET91" s="27"/>
      <c r="EU91" s="27"/>
      <c r="EV91" s="27"/>
      <c r="EW91" s="27"/>
      <c r="EX91" s="27"/>
      <c r="EY91" s="27"/>
      <c r="EZ91" s="27"/>
      <c r="FA91" s="27"/>
      <c r="FB91" s="27"/>
      <c r="FC91" s="27"/>
      <c r="FD91" s="27"/>
      <c r="FE91" s="27"/>
      <c r="FF91" s="27"/>
      <c r="FG91" s="27"/>
      <c r="FH91" s="27"/>
      <c r="FI91" s="27"/>
      <c r="FJ91" s="27"/>
      <c r="FK91" s="27"/>
      <c r="FL91" s="27"/>
      <c r="FM91" s="27"/>
      <c r="FN91" s="27"/>
      <c r="FO91" s="27"/>
      <c r="FP91" s="27"/>
      <c r="FQ91" s="27"/>
      <c r="FR91" s="27"/>
      <c r="FS91" s="27"/>
      <c r="FT91" s="27"/>
      <c r="FU91" s="27"/>
      <c r="FV91" s="27"/>
      <c r="FW91" s="27"/>
      <c r="FX91" s="27"/>
      <c r="FY91" s="27"/>
      <c r="FZ91" s="27"/>
      <c r="GA91" s="27"/>
      <c r="GB91" s="27"/>
      <c r="GC91" s="27"/>
      <c r="GD91" s="27"/>
      <c r="GE91" s="27"/>
      <c r="GF91" s="27"/>
      <c r="GG91" s="27"/>
      <c r="GH91" s="27"/>
      <c r="GI91" s="27"/>
      <c r="GJ91" s="27"/>
      <c r="GK91" s="27"/>
      <c r="GL91" s="27"/>
      <c r="GM91" s="27"/>
      <c r="GN91" s="27"/>
      <c r="GP91" s="27"/>
      <c r="GQ91" s="27"/>
      <c r="GR91" s="27"/>
      <c r="GS91" s="27"/>
      <c r="GT91" s="27"/>
      <c r="GY91" s="27"/>
      <c r="GZ91" s="27"/>
      <c r="HA91" s="27"/>
      <c r="HB91" s="27"/>
      <c r="HC91" s="27"/>
      <c r="HD91" s="27"/>
      <c r="HE91" s="27"/>
      <c r="HF91" s="27"/>
      <c r="HG91" s="27"/>
      <c r="HH91" s="27"/>
      <c r="HI91" s="27"/>
      <c r="HJ91" s="27"/>
      <c r="HK91" s="27"/>
      <c r="HL91" s="27"/>
      <c r="HM91" s="27"/>
      <c r="HN91" s="27"/>
      <c r="HO91" s="27"/>
      <c r="HP91" s="27"/>
      <c r="HQ91" s="27"/>
      <c r="HR91" s="27"/>
      <c r="HT91" s="27"/>
      <c r="HU91" s="27"/>
      <c r="HY91" s="27"/>
      <c r="HZ91" s="27"/>
      <c r="IA91" s="27"/>
      <c r="IB91" s="27"/>
      <c r="IC91" s="27"/>
      <c r="ID91" s="27"/>
      <c r="IE91" s="27"/>
      <c r="IF91" s="27"/>
      <c r="IG91" s="27"/>
      <c r="IH91" s="27"/>
      <c r="II91" s="27"/>
      <c r="IJ91" s="146"/>
    </row>
    <row r="92" spans="2:244" s="30" customFormat="1" x14ac:dyDescent="0.25">
      <c r="B92" s="64" t="s">
        <v>267</v>
      </c>
      <c r="C92" s="73" t="s">
        <v>91</v>
      </c>
      <c r="D92" s="61" t="s">
        <v>434</v>
      </c>
      <c r="E92" s="27">
        <v>6</v>
      </c>
      <c r="F92" s="27" t="s">
        <v>10</v>
      </c>
      <c r="G92" s="68">
        <v>10.763120000000001</v>
      </c>
      <c r="H92" s="68">
        <v>4.63</v>
      </c>
      <c r="I92" s="68">
        <v>30.95</v>
      </c>
      <c r="J92" s="68">
        <v>10.16</v>
      </c>
      <c r="K92" s="68">
        <v>3.3340000000000001</v>
      </c>
      <c r="L92" s="68">
        <v>2.484</v>
      </c>
      <c r="M92" s="68">
        <v>1.4E-2</v>
      </c>
      <c r="N92" s="103">
        <v>0</v>
      </c>
      <c r="O92" s="112">
        <v>3.5478000000000001</v>
      </c>
      <c r="P92" s="112">
        <v>7.3948</v>
      </c>
      <c r="Q92" s="112">
        <v>0.23910000000000001</v>
      </c>
      <c r="R92" s="28">
        <v>1.5749</v>
      </c>
      <c r="S92" s="26">
        <v>0.88449999999999995</v>
      </c>
      <c r="T92" s="28">
        <v>0</v>
      </c>
      <c r="U92" s="28"/>
      <c r="V92" s="28"/>
      <c r="W92" s="69"/>
      <c r="X92" s="27"/>
      <c r="Y92" s="28"/>
      <c r="Z92" s="28"/>
      <c r="AA92" s="69"/>
      <c r="AB92" s="61"/>
      <c r="AC92" s="69"/>
      <c r="AD92" s="69"/>
      <c r="AE92" s="69"/>
      <c r="AF92" s="27"/>
      <c r="AG92" s="69"/>
      <c r="AH92" s="69"/>
      <c r="AI92" s="69"/>
      <c r="AJ92" s="27"/>
      <c r="AK92" s="69"/>
      <c r="AL92" s="69"/>
      <c r="AM92" s="69"/>
      <c r="AN92" s="27"/>
      <c r="AO92" s="69"/>
      <c r="AP92" s="69"/>
      <c r="AQ92" s="69"/>
      <c r="AR92" s="27"/>
      <c r="AS92" s="69"/>
      <c r="AT92" s="69"/>
      <c r="AU92" s="69"/>
      <c r="AV92" s="27"/>
      <c r="AW92" s="103"/>
      <c r="AX92" s="68"/>
      <c r="AY92" s="68"/>
      <c r="AZ92" s="68"/>
      <c r="BA92" s="68"/>
      <c r="BB92" s="75"/>
      <c r="BC92" s="75"/>
      <c r="BD92" s="75"/>
      <c r="BE92" s="75"/>
      <c r="BF92" s="75"/>
      <c r="BG92" s="75"/>
      <c r="BH92" s="112"/>
      <c r="BI92" s="112"/>
      <c r="BJ92" s="112"/>
      <c r="BK92" s="112"/>
      <c r="BL92" s="112"/>
      <c r="BM92" s="112"/>
      <c r="BN92" s="112"/>
      <c r="BO92" s="112"/>
      <c r="BP92" s="112"/>
      <c r="BQ92" s="112"/>
      <c r="BR92" s="112"/>
      <c r="BS92" s="112"/>
      <c r="BT92" s="112"/>
      <c r="BU92" s="112"/>
      <c r="BV92" s="112"/>
      <c r="BW92" s="112"/>
      <c r="BX92" s="112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7"/>
      <c r="DC92" s="27"/>
      <c r="DD92" s="27"/>
      <c r="DE92" s="27"/>
      <c r="DF92" s="27"/>
      <c r="DG92" s="27"/>
      <c r="DH92" s="27"/>
      <c r="DI92" s="27"/>
      <c r="DJ92" s="27"/>
      <c r="DK92" s="27"/>
      <c r="DL92" s="27"/>
      <c r="DM92" s="27"/>
      <c r="DN92" s="27"/>
      <c r="DO92" s="27"/>
      <c r="DP92" s="27"/>
      <c r="DQ92" s="27"/>
      <c r="DR92" s="27"/>
      <c r="DS92" s="27"/>
      <c r="DT92" s="27"/>
      <c r="DU92" s="27"/>
      <c r="DV92" s="27"/>
      <c r="DW92" s="27"/>
      <c r="DX92" s="27"/>
      <c r="DY92" s="27"/>
      <c r="DZ92" s="27"/>
      <c r="EA92" s="27"/>
      <c r="EB92" s="27"/>
      <c r="EC92" s="27"/>
      <c r="ED92" s="27"/>
      <c r="EE92" s="27"/>
      <c r="EF92" s="27"/>
      <c r="EG92" s="27"/>
      <c r="EH92" s="27"/>
      <c r="EI92" s="27"/>
      <c r="EJ92" s="27"/>
      <c r="EK92" s="27"/>
      <c r="EL92" s="27"/>
      <c r="EM92" s="27"/>
      <c r="EN92" s="27"/>
      <c r="EO92" s="27"/>
      <c r="EP92" s="27"/>
      <c r="EQ92" s="27"/>
      <c r="ER92" s="27"/>
      <c r="ES92" s="27"/>
      <c r="ET92" s="27"/>
      <c r="EU92" s="27"/>
      <c r="EV92" s="27"/>
      <c r="EW92" s="27"/>
      <c r="EX92" s="27"/>
      <c r="EY92" s="27"/>
      <c r="EZ92" s="27"/>
      <c r="FA92" s="27"/>
      <c r="FB92" s="27"/>
      <c r="FC92" s="27"/>
      <c r="FD92" s="27"/>
      <c r="FE92" s="27"/>
      <c r="FF92" s="27"/>
      <c r="FG92" s="27"/>
      <c r="FH92" s="27"/>
      <c r="FI92" s="27"/>
      <c r="FJ92" s="27"/>
      <c r="FK92" s="27"/>
      <c r="FL92" s="27"/>
      <c r="FM92" s="27"/>
      <c r="FN92" s="27"/>
      <c r="FO92" s="27"/>
      <c r="FP92" s="27"/>
      <c r="FQ92" s="27"/>
      <c r="FR92" s="27"/>
      <c r="FS92" s="27"/>
      <c r="FT92" s="27"/>
      <c r="FU92" s="27"/>
      <c r="FV92" s="27"/>
      <c r="FW92" s="27"/>
      <c r="FX92" s="27"/>
      <c r="FY92" s="27"/>
      <c r="FZ92" s="27"/>
      <c r="GA92" s="27"/>
      <c r="GB92" s="27"/>
      <c r="GC92" s="27"/>
      <c r="GD92" s="27"/>
      <c r="GE92" s="27"/>
      <c r="GF92" s="27"/>
      <c r="GG92" s="27"/>
      <c r="GH92" s="27"/>
      <c r="GI92" s="27"/>
      <c r="GJ92" s="27"/>
      <c r="GK92" s="27"/>
      <c r="GL92" s="27"/>
      <c r="GM92" s="27"/>
      <c r="GN92" s="27"/>
      <c r="GP92" s="27"/>
      <c r="GQ92" s="27"/>
      <c r="GR92" s="27"/>
      <c r="GS92" s="27"/>
      <c r="GT92" s="27"/>
      <c r="GY92" s="27"/>
      <c r="GZ92" s="27"/>
      <c r="HA92" s="27"/>
      <c r="HB92" s="27"/>
      <c r="HC92" s="27"/>
      <c r="HD92" s="27"/>
      <c r="HE92" s="27"/>
      <c r="HF92" s="27"/>
      <c r="HG92" s="27"/>
      <c r="HH92" s="27"/>
      <c r="HI92" s="27"/>
      <c r="HJ92" s="27"/>
      <c r="HK92" s="27"/>
      <c r="HL92" s="27"/>
      <c r="HM92" s="27"/>
      <c r="HN92" s="27"/>
      <c r="HO92" s="27"/>
      <c r="HP92" s="27"/>
      <c r="HQ92" s="27"/>
      <c r="HR92" s="27"/>
      <c r="HT92" s="27"/>
      <c r="HU92" s="27"/>
      <c r="HY92" s="27"/>
      <c r="HZ92" s="27"/>
      <c r="IA92" s="27"/>
      <c r="IB92" s="27"/>
      <c r="IC92" s="27"/>
      <c r="ID92" s="27"/>
      <c r="IE92" s="27"/>
      <c r="IF92" s="27"/>
      <c r="IG92" s="27"/>
      <c r="IH92" s="27"/>
      <c r="II92" s="27"/>
      <c r="IJ92" s="146"/>
    </row>
    <row r="93" spans="2:244" s="30" customFormat="1" x14ac:dyDescent="0.25">
      <c r="B93" s="64" t="s">
        <v>268</v>
      </c>
      <c r="C93" s="73" t="s">
        <v>92</v>
      </c>
      <c r="D93" s="61" t="s">
        <v>435</v>
      </c>
      <c r="E93" s="27">
        <v>6</v>
      </c>
      <c r="F93" s="27" t="s">
        <v>10</v>
      </c>
      <c r="G93" s="68"/>
      <c r="H93" s="68"/>
      <c r="I93" s="68"/>
      <c r="J93" s="68"/>
      <c r="K93" s="68">
        <v>52.999000000000002</v>
      </c>
      <c r="L93" s="68">
        <v>95.06</v>
      </c>
      <c r="M93" s="68">
        <v>144.453</v>
      </c>
      <c r="N93" s="103">
        <v>73.099599999999995</v>
      </c>
      <c r="O93" s="112">
        <v>0</v>
      </c>
      <c r="P93" s="112">
        <v>0</v>
      </c>
      <c r="Q93" s="112">
        <v>174.43549999999999</v>
      </c>
      <c r="R93" s="28">
        <v>0</v>
      </c>
      <c r="S93" s="26">
        <v>0</v>
      </c>
      <c r="T93" s="28">
        <v>0</v>
      </c>
      <c r="U93" s="28"/>
      <c r="V93" s="28"/>
      <c r="W93" s="69"/>
      <c r="X93" s="27"/>
      <c r="Y93" s="28"/>
      <c r="Z93" s="28"/>
      <c r="AA93" s="69"/>
      <c r="AB93" s="61"/>
      <c r="AC93" s="69"/>
      <c r="AD93" s="69"/>
      <c r="AE93" s="69"/>
      <c r="AF93" s="27"/>
      <c r="AG93" s="69"/>
      <c r="AH93" s="69"/>
      <c r="AI93" s="69"/>
      <c r="AJ93" s="27"/>
      <c r="AK93" s="69"/>
      <c r="AL93" s="69"/>
      <c r="AM93" s="69"/>
      <c r="AN93" s="27"/>
      <c r="AO93" s="69"/>
      <c r="AP93" s="69"/>
      <c r="AQ93" s="69"/>
      <c r="AR93" s="27"/>
      <c r="AS93" s="69"/>
      <c r="AT93" s="69"/>
      <c r="AU93" s="69"/>
      <c r="AV93" s="27"/>
      <c r="AW93" s="103"/>
      <c r="AX93" s="28"/>
      <c r="AY93" s="28"/>
      <c r="AZ93" s="28"/>
      <c r="BA93" s="28"/>
      <c r="BB93" s="69"/>
      <c r="BC93" s="69"/>
      <c r="BD93" s="69"/>
      <c r="BE93" s="69"/>
      <c r="BF93" s="69"/>
      <c r="BG93" s="69"/>
      <c r="BH93" s="112"/>
      <c r="BI93" s="112"/>
      <c r="BJ93" s="112"/>
      <c r="BK93" s="112"/>
      <c r="BL93" s="112"/>
      <c r="BM93" s="112"/>
      <c r="BN93" s="112"/>
      <c r="BO93" s="112"/>
      <c r="BP93" s="112"/>
      <c r="BQ93" s="112"/>
      <c r="BR93" s="112"/>
      <c r="BS93" s="112"/>
      <c r="BT93" s="112"/>
      <c r="BU93" s="112"/>
      <c r="BV93" s="112"/>
      <c r="BW93" s="112"/>
      <c r="BX93" s="112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27"/>
      <c r="CV93" s="27"/>
      <c r="CW93" s="27"/>
      <c r="CX93" s="27"/>
      <c r="CY93" s="27"/>
      <c r="CZ93" s="27"/>
      <c r="DA93" s="27"/>
      <c r="DB93" s="27"/>
      <c r="DC93" s="27"/>
      <c r="DD93" s="27"/>
      <c r="DE93" s="27"/>
      <c r="DF93" s="27"/>
      <c r="DG93" s="27"/>
      <c r="DH93" s="27"/>
      <c r="DI93" s="27"/>
      <c r="DJ93" s="27"/>
      <c r="DK93" s="27"/>
      <c r="DL93" s="27"/>
      <c r="DM93" s="27"/>
      <c r="DN93" s="27"/>
      <c r="DO93" s="27"/>
      <c r="DP93" s="27"/>
      <c r="DQ93" s="27"/>
      <c r="DR93" s="27"/>
      <c r="DS93" s="27"/>
      <c r="DT93" s="27"/>
      <c r="DU93" s="27"/>
      <c r="DV93" s="27"/>
      <c r="DW93" s="27"/>
      <c r="DX93" s="27"/>
      <c r="DY93" s="27"/>
      <c r="DZ93" s="27"/>
      <c r="EA93" s="27"/>
      <c r="EB93" s="27"/>
      <c r="EC93" s="27"/>
      <c r="ED93" s="27"/>
      <c r="EE93" s="27"/>
      <c r="EF93" s="27"/>
      <c r="EG93" s="27"/>
      <c r="EH93" s="27"/>
      <c r="EI93" s="27"/>
      <c r="EJ93" s="27"/>
      <c r="EK93" s="27"/>
      <c r="EL93" s="27"/>
      <c r="EM93" s="27"/>
      <c r="EN93" s="27"/>
      <c r="EO93" s="27"/>
      <c r="EP93" s="27"/>
      <c r="EQ93" s="27"/>
      <c r="ER93" s="27"/>
      <c r="ES93" s="27"/>
      <c r="ET93" s="27"/>
      <c r="EU93" s="27"/>
      <c r="EV93" s="27"/>
      <c r="EW93" s="27"/>
      <c r="EX93" s="27"/>
      <c r="EY93" s="27"/>
      <c r="EZ93" s="27"/>
      <c r="FA93" s="27"/>
      <c r="FB93" s="27"/>
      <c r="FC93" s="27"/>
      <c r="FD93" s="27"/>
      <c r="FE93" s="27"/>
      <c r="FF93" s="27"/>
      <c r="FG93" s="27"/>
      <c r="FH93" s="27"/>
      <c r="FI93" s="27"/>
      <c r="FJ93" s="27"/>
      <c r="FK93" s="27"/>
      <c r="FL93" s="27"/>
      <c r="FM93" s="27"/>
      <c r="FN93" s="27"/>
      <c r="FO93" s="27"/>
      <c r="FP93" s="27"/>
      <c r="FQ93" s="27"/>
      <c r="FR93" s="27"/>
      <c r="FS93" s="27"/>
      <c r="FT93" s="27"/>
      <c r="FU93" s="27"/>
      <c r="FV93" s="27"/>
      <c r="FW93" s="27"/>
      <c r="FX93" s="27"/>
      <c r="FY93" s="27"/>
      <c r="FZ93" s="27"/>
      <c r="GA93" s="27"/>
      <c r="GB93" s="27"/>
      <c r="GC93" s="27"/>
      <c r="GD93" s="27"/>
      <c r="GE93" s="27"/>
      <c r="GF93" s="27"/>
      <c r="GG93" s="27"/>
      <c r="GH93" s="27"/>
      <c r="GI93" s="27"/>
      <c r="GJ93" s="27"/>
      <c r="GK93" s="27"/>
      <c r="GL93" s="27"/>
      <c r="GM93" s="27"/>
      <c r="GN93" s="27"/>
      <c r="GP93" s="27"/>
      <c r="GQ93" s="27"/>
      <c r="GR93" s="27"/>
      <c r="GS93" s="27"/>
      <c r="GT93" s="27"/>
      <c r="GY93" s="27"/>
      <c r="GZ93" s="27"/>
      <c r="HA93" s="27"/>
      <c r="HB93" s="27"/>
      <c r="HC93" s="27"/>
      <c r="HD93" s="27"/>
      <c r="HE93" s="27"/>
      <c r="HF93" s="27"/>
      <c r="HG93" s="27"/>
      <c r="HH93" s="27"/>
      <c r="HI93" s="27"/>
      <c r="HJ93" s="27"/>
      <c r="HK93" s="27"/>
      <c r="HL93" s="27"/>
      <c r="HM93" s="27"/>
      <c r="HN93" s="27"/>
      <c r="HO93" s="27"/>
      <c r="HP93" s="27"/>
      <c r="HQ93" s="27"/>
      <c r="HR93" s="27"/>
      <c r="HT93" s="27"/>
      <c r="HU93" s="27"/>
      <c r="HY93" s="27"/>
      <c r="HZ93" s="27"/>
      <c r="IA93" s="27"/>
      <c r="IB93" s="27"/>
      <c r="IC93" s="27"/>
      <c r="ID93" s="27"/>
      <c r="IE93" s="27"/>
      <c r="IF93" s="27"/>
      <c r="IG93" s="27"/>
      <c r="IH93" s="27"/>
      <c r="II93" s="27"/>
      <c r="IJ93" s="146"/>
    </row>
    <row r="94" spans="2:244" s="30" customFormat="1" x14ac:dyDescent="0.25">
      <c r="B94" s="64" t="s">
        <v>269</v>
      </c>
      <c r="C94" s="27" t="s">
        <v>93</v>
      </c>
      <c r="D94" s="61" t="s">
        <v>436</v>
      </c>
      <c r="E94" s="27">
        <v>6</v>
      </c>
      <c r="F94" s="27" t="s">
        <v>10</v>
      </c>
      <c r="G94" s="68">
        <v>63.198175070000005</v>
      </c>
      <c r="H94" s="68">
        <v>56.766999999999996</v>
      </c>
      <c r="I94" s="68">
        <v>57.816000000000003</v>
      </c>
      <c r="J94" s="68">
        <v>52.546999999999997</v>
      </c>
      <c r="K94" s="68">
        <v>71.495000000000005</v>
      </c>
      <c r="L94" s="68">
        <v>103.0188</v>
      </c>
      <c r="M94" s="68">
        <v>81.036189999999991</v>
      </c>
      <c r="N94" s="102">
        <v>53.200699999999998</v>
      </c>
      <c r="O94" s="112">
        <f>SUM(O95:O123)</f>
        <v>42.945099999999996</v>
      </c>
      <c r="P94" s="112">
        <f>SUM(P95:P123)</f>
        <v>49.210300000000004</v>
      </c>
      <c r="Q94" s="112">
        <f>SUM(Q95:Q123)</f>
        <v>48.709629999999997</v>
      </c>
      <c r="R94" s="112">
        <f>SUM(R95:R125)</f>
        <v>151.99306300000003</v>
      </c>
      <c r="S94" s="26">
        <f t="shared" ref="S94:T94" si="25">SUM(S95:S125)</f>
        <v>112.78557000000001</v>
      </c>
      <c r="T94" s="112">
        <f t="shared" si="25"/>
        <v>115.409898</v>
      </c>
      <c r="U94" s="28"/>
      <c r="V94" s="28"/>
      <c r="W94" s="69"/>
      <c r="X94" s="27"/>
      <c r="Y94" s="28"/>
      <c r="Z94" s="28"/>
      <c r="AA94" s="69"/>
      <c r="AB94" s="61"/>
      <c r="AC94" s="69"/>
      <c r="AD94" s="69"/>
      <c r="AE94" s="69"/>
      <c r="AF94" s="27"/>
      <c r="AG94" s="69"/>
      <c r="AH94" s="69"/>
      <c r="AI94" s="69"/>
      <c r="AJ94" s="27"/>
      <c r="AK94" s="69"/>
      <c r="AL94" s="69"/>
      <c r="AM94" s="69"/>
      <c r="AN94" s="27"/>
      <c r="AO94" s="69"/>
      <c r="AP94" s="69"/>
      <c r="AQ94" s="69"/>
      <c r="AR94" s="27"/>
      <c r="AS94" s="69"/>
      <c r="AT94" s="69"/>
      <c r="AU94" s="69"/>
      <c r="AV94" s="27"/>
      <c r="AW94" s="102"/>
      <c r="AX94" s="28"/>
      <c r="AY94" s="28"/>
      <c r="AZ94" s="28"/>
      <c r="BA94" s="28"/>
      <c r="BB94" s="69"/>
      <c r="BC94" s="69"/>
      <c r="BD94" s="69"/>
      <c r="BE94" s="69"/>
      <c r="BF94" s="69"/>
      <c r="BG94" s="69"/>
      <c r="BH94" s="112"/>
      <c r="BI94" s="112"/>
      <c r="BJ94" s="112"/>
      <c r="BK94" s="112"/>
      <c r="BL94" s="112"/>
      <c r="BM94" s="112"/>
      <c r="BN94" s="112"/>
      <c r="BO94" s="112"/>
      <c r="BP94" s="112"/>
      <c r="BQ94" s="112"/>
      <c r="BR94" s="112"/>
      <c r="BS94" s="112"/>
      <c r="BT94" s="112"/>
      <c r="BU94" s="112"/>
      <c r="BV94" s="112"/>
      <c r="BW94" s="112"/>
      <c r="BX94" s="112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7"/>
      <c r="CY94" s="27"/>
      <c r="CZ94" s="27"/>
      <c r="DA94" s="27"/>
      <c r="DB94" s="27"/>
      <c r="DC94" s="27"/>
      <c r="DD94" s="27"/>
      <c r="DE94" s="27"/>
      <c r="DF94" s="27"/>
      <c r="DG94" s="27"/>
      <c r="DH94" s="27"/>
      <c r="DI94" s="27"/>
      <c r="DJ94" s="27"/>
      <c r="DK94" s="27"/>
      <c r="DL94" s="27"/>
      <c r="DM94" s="27"/>
      <c r="DN94" s="27"/>
      <c r="DO94" s="27"/>
      <c r="DP94" s="27"/>
      <c r="DQ94" s="27"/>
      <c r="DR94" s="27"/>
      <c r="DS94" s="27"/>
      <c r="DT94" s="27"/>
      <c r="DU94" s="27"/>
      <c r="DV94" s="27"/>
      <c r="DW94" s="27"/>
      <c r="DX94" s="27"/>
      <c r="DY94" s="27"/>
      <c r="DZ94" s="27"/>
      <c r="EA94" s="27"/>
      <c r="EB94" s="27"/>
      <c r="EC94" s="27"/>
      <c r="ED94" s="27"/>
      <c r="EE94" s="27"/>
      <c r="EF94" s="27"/>
      <c r="EG94" s="27"/>
      <c r="EH94" s="27"/>
      <c r="EI94" s="27"/>
      <c r="EJ94" s="27"/>
      <c r="EK94" s="27"/>
      <c r="EL94" s="27"/>
      <c r="EM94" s="27"/>
      <c r="EN94" s="27"/>
      <c r="EO94" s="27"/>
      <c r="EP94" s="27"/>
      <c r="EQ94" s="27"/>
      <c r="ER94" s="27"/>
      <c r="ES94" s="27"/>
      <c r="ET94" s="27"/>
      <c r="EU94" s="27"/>
      <c r="EV94" s="27"/>
      <c r="EW94" s="27"/>
      <c r="EX94" s="27"/>
      <c r="EY94" s="27"/>
      <c r="EZ94" s="27"/>
      <c r="FA94" s="27"/>
      <c r="FB94" s="27"/>
      <c r="FC94" s="27"/>
      <c r="FD94" s="27"/>
      <c r="FE94" s="27"/>
      <c r="FF94" s="27"/>
      <c r="FG94" s="27"/>
      <c r="FH94" s="27"/>
      <c r="FI94" s="27"/>
      <c r="FJ94" s="27"/>
      <c r="FK94" s="27"/>
      <c r="FL94" s="27"/>
      <c r="FM94" s="27"/>
      <c r="FN94" s="27"/>
      <c r="FO94" s="27"/>
      <c r="FP94" s="27"/>
      <c r="FQ94" s="27"/>
      <c r="FR94" s="27"/>
      <c r="FS94" s="27"/>
      <c r="FT94" s="27"/>
      <c r="FU94" s="27"/>
      <c r="FV94" s="27"/>
      <c r="FW94" s="27"/>
      <c r="FX94" s="27"/>
      <c r="FY94" s="27"/>
      <c r="FZ94" s="27"/>
      <c r="GA94" s="27"/>
      <c r="GB94" s="27"/>
      <c r="GC94" s="27"/>
      <c r="GD94" s="27"/>
      <c r="GE94" s="27"/>
      <c r="GF94" s="27"/>
      <c r="GG94" s="27"/>
      <c r="GH94" s="27"/>
      <c r="GI94" s="27"/>
      <c r="GJ94" s="27"/>
      <c r="GK94" s="27"/>
      <c r="GL94" s="27"/>
      <c r="GM94" s="27"/>
      <c r="GN94" s="27"/>
      <c r="GP94" s="27"/>
      <c r="GQ94" s="27"/>
      <c r="GR94" s="27"/>
      <c r="GS94" s="27"/>
      <c r="GT94" s="27"/>
      <c r="GY94" s="27"/>
      <c r="GZ94" s="27"/>
      <c r="HA94" s="27"/>
      <c r="HB94" s="27"/>
      <c r="HC94" s="27"/>
      <c r="HD94" s="27"/>
      <c r="HE94" s="27"/>
      <c r="HF94" s="27"/>
      <c r="HG94" s="27"/>
      <c r="HH94" s="27"/>
      <c r="HI94" s="27"/>
      <c r="HJ94" s="27"/>
      <c r="HK94" s="27"/>
      <c r="HL94" s="27"/>
      <c r="HM94" s="27"/>
      <c r="HN94" s="27"/>
      <c r="HO94" s="27"/>
      <c r="HP94" s="27"/>
      <c r="HQ94" s="27"/>
      <c r="HR94" s="27"/>
      <c r="HT94" s="27"/>
      <c r="HU94" s="27"/>
      <c r="HY94" s="27"/>
      <c r="HZ94" s="27"/>
      <c r="IA94" s="27"/>
      <c r="IB94" s="27"/>
      <c r="IC94" s="27"/>
      <c r="ID94" s="27"/>
      <c r="IE94" s="27"/>
      <c r="IF94" s="27"/>
      <c r="IG94" s="27"/>
      <c r="IH94" s="27"/>
      <c r="II94" s="27"/>
      <c r="IJ94" s="146"/>
    </row>
    <row r="95" spans="2:244" s="30" customFormat="1" x14ac:dyDescent="0.25">
      <c r="B95" s="64" t="s">
        <v>270</v>
      </c>
      <c r="C95" s="73" t="s">
        <v>94</v>
      </c>
      <c r="D95" s="61" t="s">
        <v>437</v>
      </c>
      <c r="E95" s="27">
        <v>6</v>
      </c>
      <c r="F95" s="27" t="s">
        <v>10</v>
      </c>
      <c r="G95" s="68">
        <v>2.460982</v>
      </c>
      <c r="H95" s="68">
        <v>6.35</v>
      </c>
      <c r="I95" s="68">
        <v>10.47</v>
      </c>
      <c r="J95" s="68">
        <v>8.379999999999999</v>
      </c>
      <c r="K95" s="68">
        <v>12.331</v>
      </c>
      <c r="L95" s="68">
        <v>12.835000000000001</v>
      </c>
      <c r="M95" s="68">
        <v>5.1059999999999999</v>
      </c>
      <c r="N95" s="109">
        <v>0.82299999999999995</v>
      </c>
      <c r="O95" s="112">
        <v>0</v>
      </c>
      <c r="P95" s="112">
        <v>0</v>
      </c>
      <c r="Q95" s="112">
        <v>0</v>
      </c>
      <c r="R95" s="28">
        <v>0</v>
      </c>
      <c r="S95" s="26">
        <v>0</v>
      </c>
      <c r="T95" s="28">
        <v>0</v>
      </c>
      <c r="U95" s="28"/>
      <c r="V95" s="28"/>
      <c r="W95" s="69"/>
      <c r="X95" s="27"/>
      <c r="Y95" s="28"/>
      <c r="Z95" s="28"/>
      <c r="AA95" s="69"/>
      <c r="AB95" s="61"/>
      <c r="AC95" s="69"/>
      <c r="AD95" s="69"/>
      <c r="AE95" s="69"/>
      <c r="AF95" s="27"/>
      <c r="AG95" s="69"/>
      <c r="AH95" s="69"/>
      <c r="AI95" s="69"/>
      <c r="AJ95" s="27"/>
      <c r="AK95" s="69"/>
      <c r="AL95" s="69"/>
      <c r="AM95" s="69"/>
      <c r="AN95" s="27"/>
      <c r="AO95" s="69"/>
      <c r="AP95" s="69"/>
      <c r="AQ95" s="69"/>
      <c r="AR95" s="27"/>
      <c r="AS95" s="69"/>
      <c r="AT95" s="69"/>
      <c r="AU95" s="69"/>
      <c r="AV95" s="27"/>
      <c r="AW95" s="109"/>
      <c r="AX95" s="68"/>
      <c r="AY95" s="68"/>
      <c r="AZ95" s="68"/>
      <c r="BA95" s="68"/>
      <c r="BB95" s="75"/>
      <c r="BC95" s="75"/>
      <c r="BD95" s="75"/>
      <c r="BE95" s="75"/>
      <c r="BF95" s="75"/>
      <c r="BG95" s="75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27"/>
      <c r="CV95" s="27"/>
      <c r="CW95" s="27"/>
      <c r="CX95" s="27"/>
      <c r="CY95" s="27"/>
      <c r="CZ95" s="27"/>
      <c r="DA95" s="27"/>
      <c r="DB95" s="27"/>
      <c r="DC95" s="27"/>
      <c r="DD95" s="27"/>
      <c r="DE95" s="27"/>
      <c r="DF95" s="27"/>
      <c r="DG95" s="27"/>
      <c r="DH95" s="27"/>
      <c r="DI95" s="27"/>
      <c r="DJ95" s="27"/>
      <c r="DK95" s="27"/>
      <c r="DL95" s="27"/>
      <c r="DM95" s="27"/>
      <c r="DN95" s="27"/>
      <c r="DO95" s="27"/>
      <c r="DP95" s="27"/>
      <c r="DQ95" s="27"/>
      <c r="DR95" s="27"/>
      <c r="DS95" s="27"/>
      <c r="DT95" s="27"/>
      <c r="DU95" s="27"/>
      <c r="DV95" s="27"/>
      <c r="DW95" s="27"/>
      <c r="DX95" s="27"/>
      <c r="DY95" s="27"/>
      <c r="DZ95" s="27"/>
      <c r="EA95" s="27"/>
      <c r="EB95" s="27"/>
      <c r="EC95" s="27"/>
      <c r="ED95" s="27"/>
      <c r="EE95" s="27"/>
      <c r="EF95" s="27"/>
      <c r="EG95" s="27"/>
      <c r="EH95" s="27"/>
      <c r="EI95" s="27"/>
      <c r="EJ95" s="27"/>
      <c r="EK95" s="27"/>
      <c r="EL95" s="27"/>
      <c r="EM95" s="27"/>
      <c r="EN95" s="27"/>
      <c r="EO95" s="27"/>
      <c r="EP95" s="27"/>
      <c r="EQ95" s="27"/>
      <c r="ER95" s="27"/>
      <c r="ES95" s="27"/>
      <c r="ET95" s="27"/>
      <c r="EU95" s="27"/>
      <c r="EV95" s="27"/>
      <c r="EW95" s="27"/>
      <c r="EX95" s="27"/>
      <c r="EY95" s="27"/>
      <c r="EZ95" s="27"/>
      <c r="FA95" s="27"/>
      <c r="FB95" s="27"/>
      <c r="FC95" s="27"/>
      <c r="FD95" s="27"/>
      <c r="FE95" s="27"/>
      <c r="FF95" s="27"/>
      <c r="FG95" s="27"/>
      <c r="FH95" s="27"/>
      <c r="FI95" s="27"/>
      <c r="FJ95" s="27"/>
      <c r="FK95" s="27"/>
      <c r="FL95" s="27"/>
      <c r="FM95" s="27"/>
      <c r="FN95" s="27"/>
      <c r="FO95" s="27"/>
      <c r="FP95" s="27"/>
      <c r="FQ95" s="27"/>
      <c r="FR95" s="27"/>
      <c r="FS95" s="27"/>
      <c r="FT95" s="27"/>
      <c r="FU95" s="27"/>
      <c r="FV95" s="27"/>
      <c r="FW95" s="27"/>
      <c r="FX95" s="27"/>
      <c r="FY95" s="27"/>
      <c r="FZ95" s="27"/>
      <c r="GA95" s="27"/>
      <c r="GB95" s="27"/>
      <c r="GC95" s="27"/>
      <c r="GD95" s="27"/>
      <c r="GE95" s="27"/>
      <c r="GF95" s="27"/>
      <c r="GG95" s="27"/>
      <c r="GH95" s="27"/>
      <c r="GI95" s="27"/>
      <c r="GJ95" s="27"/>
      <c r="GK95" s="27"/>
      <c r="GL95" s="27"/>
      <c r="GM95" s="27"/>
      <c r="GN95" s="27"/>
      <c r="GP95" s="27"/>
      <c r="GQ95" s="27"/>
      <c r="GR95" s="27"/>
      <c r="GS95" s="27"/>
      <c r="GT95" s="27"/>
      <c r="GY95" s="27"/>
      <c r="GZ95" s="27"/>
      <c r="HA95" s="27"/>
      <c r="HB95" s="27"/>
      <c r="HC95" s="27"/>
      <c r="HD95" s="27"/>
      <c r="HE95" s="27"/>
      <c r="HF95" s="27"/>
      <c r="HG95" s="27"/>
      <c r="HH95" s="27"/>
      <c r="HI95" s="27"/>
      <c r="HJ95" s="27"/>
      <c r="HK95" s="27"/>
      <c r="HL95" s="27"/>
      <c r="HM95" s="27"/>
      <c r="HN95" s="27"/>
      <c r="HO95" s="27"/>
      <c r="HP95" s="27"/>
      <c r="HQ95" s="27"/>
      <c r="HR95" s="27"/>
      <c r="HT95" s="27"/>
      <c r="HU95" s="27"/>
      <c r="HY95" s="27"/>
      <c r="HZ95" s="27"/>
      <c r="IA95" s="27"/>
      <c r="IB95" s="27"/>
      <c r="IC95" s="27"/>
      <c r="ID95" s="27"/>
      <c r="IE95" s="27"/>
      <c r="IF95" s="27"/>
      <c r="IG95" s="27"/>
      <c r="IH95" s="27"/>
      <c r="II95" s="27"/>
      <c r="IJ95" s="146"/>
    </row>
    <row r="96" spans="2:244" s="30" customFormat="1" x14ac:dyDescent="0.25">
      <c r="B96" s="64" t="s">
        <v>271</v>
      </c>
      <c r="C96" s="73" t="s">
        <v>95</v>
      </c>
      <c r="D96" s="61" t="s">
        <v>438</v>
      </c>
      <c r="E96" s="27">
        <v>6</v>
      </c>
      <c r="F96" s="27" t="s">
        <v>10</v>
      </c>
      <c r="G96" s="27"/>
      <c r="H96" s="28"/>
      <c r="I96" s="28"/>
      <c r="J96" s="28"/>
      <c r="K96" s="28"/>
      <c r="L96" s="28"/>
      <c r="M96" s="28"/>
      <c r="N96" s="28"/>
      <c r="O96" s="28"/>
      <c r="P96" s="28"/>
      <c r="Q96" s="112"/>
      <c r="R96" s="28">
        <v>0</v>
      </c>
      <c r="S96" s="26">
        <v>0</v>
      </c>
      <c r="T96" s="28">
        <v>0</v>
      </c>
      <c r="U96" s="28"/>
      <c r="V96" s="28"/>
      <c r="W96" s="28"/>
      <c r="X96" s="27"/>
      <c r="Y96" s="28"/>
      <c r="Z96" s="28"/>
      <c r="AA96" s="28"/>
      <c r="AB96" s="61"/>
      <c r="AC96" s="69"/>
      <c r="AD96" s="69"/>
      <c r="AE96" s="69"/>
      <c r="AF96" s="27"/>
      <c r="AG96" s="69"/>
      <c r="AH96" s="69"/>
      <c r="AI96" s="69"/>
      <c r="AJ96" s="27"/>
      <c r="AK96" s="69"/>
      <c r="AL96" s="69"/>
      <c r="AM96" s="69"/>
      <c r="AN96" s="27"/>
      <c r="AO96" s="69"/>
      <c r="AP96" s="69"/>
      <c r="AQ96" s="69"/>
      <c r="AR96" s="27"/>
      <c r="AS96" s="69"/>
      <c r="AT96" s="69"/>
      <c r="AU96" s="69"/>
      <c r="AV96" s="27"/>
      <c r="AW96" s="28"/>
      <c r="AX96" s="28"/>
      <c r="AY96" s="28"/>
      <c r="AZ96" s="28"/>
      <c r="BA96" s="28"/>
      <c r="BB96" s="69"/>
      <c r="BC96" s="69"/>
      <c r="BD96" s="69"/>
      <c r="BE96" s="69"/>
      <c r="BF96" s="69"/>
      <c r="BG96" s="69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/>
      <c r="CV96" s="27"/>
      <c r="CW96" s="27"/>
      <c r="CX96" s="27"/>
      <c r="CY96" s="27"/>
      <c r="CZ96" s="27"/>
      <c r="DA96" s="27"/>
      <c r="DB96" s="27"/>
      <c r="DC96" s="27"/>
      <c r="DD96" s="27"/>
      <c r="DE96" s="27"/>
      <c r="DF96" s="27"/>
      <c r="DG96" s="27"/>
      <c r="DH96" s="27"/>
      <c r="DI96" s="27"/>
      <c r="DJ96" s="27"/>
      <c r="DK96" s="27"/>
      <c r="DL96" s="27"/>
      <c r="DM96" s="27"/>
      <c r="DN96" s="27"/>
      <c r="DO96" s="27"/>
      <c r="DP96" s="27"/>
      <c r="DQ96" s="27"/>
      <c r="DR96" s="27"/>
      <c r="DS96" s="27"/>
      <c r="DT96" s="27"/>
      <c r="DU96" s="27"/>
      <c r="DV96" s="27"/>
      <c r="DW96" s="27"/>
      <c r="DX96" s="27"/>
      <c r="DY96" s="27"/>
      <c r="DZ96" s="27"/>
      <c r="EA96" s="27"/>
      <c r="EB96" s="27"/>
      <c r="EC96" s="27"/>
      <c r="ED96" s="27"/>
      <c r="EE96" s="27"/>
      <c r="EF96" s="27"/>
      <c r="EG96" s="27"/>
      <c r="EH96" s="27"/>
      <c r="EI96" s="27"/>
      <c r="EJ96" s="27"/>
      <c r="EK96" s="27"/>
      <c r="EL96" s="27"/>
      <c r="EM96" s="27"/>
      <c r="EN96" s="27"/>
      <c r="EO96" s="27"/>
      <c r="EP96" s="27"/>
      <c r="EQ96" s="27"/>
      <c r="ER96" s="27"/>
      <c r="ES96" s="27"/>
      <c r="ET96" s="27"/>
      <c r="EU96" s="27"/>
      <c r="EV96" s="27"/>
      <c r="EW96" s="27"/>
      <c r="EX96" s="27"/>
      <c r="EY96" s="27"/>
      <c r="EZ96" s="27"/>
      <c r="FA96" s="27"/>
      <c r="FB96" s="27"/>
      <c r="FC96" s="27"/>
      <c r="FD96" s="27"/>
      <c r="FE96" s="27"/>
      <c r="FF96" s="27"/>
      <c r="FG96" s="27"/>
      <c r="FH96" s="27"/>
      <c r="FI96" s="27"/>
      <c r="FJ96" s="27"/>
      <c r="FK96" s="27"/>
      <c r="FL96" s="27"/>
      <c r="FM96" s="27"/>
      <c r="FN96" s="27"/>
      <c r="FO96" s="27"/>
      <c r="FP96" s="27"/>
      <c r="FQ96" s="27"/>
      <c r="FR96" s="27"/>
      <c r="FS96" s="27"/>
      <c r="FT96" s="27"/>
      <c r="FU96" s="27"/>
      <c r="FV96" s="27"/>
      <c r="FW96" s="27"/>
      <c r="FX96" s="27"/>
      <c r="FY96" s="27"/>
      <c r="FZ96" s="27"/>
      <c r="GA96" s="27"/>
      <c r="GB96" s="27"/>
      <c r="GC96" s="27"/>
      <c r="GD96" s="27"/>
      <c r="GE96" s="27"/>
      <c r="GF96" s="27"/>
      <c r="GG96" s="27"/>
      <c r="GH96" s="27"/>
      <c r="GI96" s="27"/>
      <c r="GJ96" s="27"/>
      <c r="GK96" s="27"/>
      <c r="GL96" s="27"/>
      <c r="GM96" s="27"/>
      <c r="GN96" s="27"/>
      <c r="GP96" s="27"/>
      <c r="GQ96" s="27"/>
      <c r="GR96" s="27"/>
      <c r="GS96" s="27"/>
      <c r="GT96" s="27"/>
      <c r="GY96" s="27"/>
      <c r="GZ96" s="27"/>
      <c r="HA96" s="27"/>
      <c r="HB96" s="27"/>
      <c r="HC96" s="27"/>
      <c r="HD96" s="27"/>
      <c r="HE96" s="27"/>
      <c r="HF96" s="27"/>
      <c r="HG96" s="27"/>
      <c r="HH96" s="27"/>
      <c r="HI96" s="27"/>
      <c r="HJ96" s="27"/>
      <c r="HK96" s="27"/>
      <c r="HL96" s="27"/>
      <c r="HM96" s="27"/>
      <c r="HN96" s="27"/>
      <c r="HO96" s="27"/>
      <c r="HP96" s="27"/>
      <c r="HQ96" s="27"/>
      <c r="HR96" s="27"/>
      <c r="HT96" s="27"/>
      <c r="HU96" s="27"/>
      <c r="HY96" s="27"/>
      <c r="HZ96" s="27"/>
      <c r="IA96" s="27"/>
      <c r="IB96" s="27"/>
      <c r="IC96" s="27"/>
      <c r="ID96" s="27"/>
      <c r="IE96" s="27"/>
      <c r="IF96" s="27"/>
      <c r="IG96" s="27"/>
      <c r="IH96" s="27"/>
      <c r="II96" s="27"/>
      <c r="IJ96" s="146"/>
    </row>
    <row r="97" spans="2:244" s="30" customFormat="1" x14ac:dyDescent="0.25">
      <c r="B97" s="64" t="s">
        <v>272</v>
      </c>
      <c r="C97" s="73" t="s">
        <v>96</v>
      </c>
      <c r="D97" s="61" t="s">
        <v>439</v>
      </c>
      <c r="E97" s="27">
        <v>6</v>
      </c>
      <c r="F97" s="27" t="s">
        <v>10</v>
      </c>
      <c r="G97" s="27"/>
      <c r="H97" s="28"/>
      <c r="I97" s="28"/>
      <c r="J97" s="28"/>
      <c r="K97" s="28"/>
      <c r="L97" s="28"/>
      <c r="M97" s="28"/>
      <c r="N97" s="28"/>
      <c r="O97" s="28"/>
      <c r="P97" s="28"/>
      <c r="Q97" s="112"/>
      <c r="R97" s="28">
        <v>0</v>
      </c>
      <c r="S97" s="26">
        <v>0</v>
      </c>
      <c r="T97" s="28">
        <v>0</v>
      </c>
      <c r="U97" s="28"/>
      <c r="V97" s="28"/>
      <c r="W97" s="28"/>
      <c r="X97" s="27"/>
      <c r="Y97" s="28"/>
      <c r="Z97" s="28"/>
      <c r="AA97" s="28"/>
      <c r="AB97" s="61"/>
      <c r="AC97" s="69"/>
      <c r="AD97" s="69"/>
      <c r="AE97" s="69"/>
      <c r="AF97" s="27"/>
      <c r="AG97" s="69"/>
      <c r="AH97" s="69"/>
      <c r="AI97" s="69"/>
      <c r="AJ97" s="27"/>
      <c r="AK97" s="69"/>
      <c r="AL97" s="69"/>
      <c r="AM97" s="69"/>
      <c r="AN97" s="27"/>
      <c r="AO97" s="69"/>
      <c r="AP97" s="69"/>
      <c r="AQ97" s="69"/>
      <c r="AR97" s="27"/>
      <c r="AS97" s="69"/>
      <c r="AT97" s="69"/>
      <c r="AU97" s="69"/>
      <c r="AV97" s="27"/>
      <c r="AW97" s="28"/>
      <c r="AX97" s="28"/>
      <c r="AY97" s="28"/>
      <c r="AZ97" s="28"/>
      <c r="BA97" s="28"/>
      <c r="BB97" s="69"/>
      <c r="BC97" s="69"/>
      <c r="BD97" s="69"/>
      <c r="BE97" s="69"/>
      <c r="BF97" s="69"/>
      <c r="BG97" s="69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/>
      <c r="CX97" s="27"/>
      <c r="CY97" s="27"/>
      <c r="CZ97" s="27"/>
      <c r="DA97" s="27"/>
      <c r="DB97" s="27"/>
      <c r="DC97" s="27"/>
      <c r="DD97" s="27"/>
      <c r="DE97" s="27"/>
      <c r="DF97" s="27"/>
      <c r="DG97" s="27"/>
      <c r="DH97" s="27"/>
      <c r="DI97" s="27"/>
      <c r="DJ97" s="27"/>
      <c r="DK97" s="27"/>
      <c r="DL97" s="27"/>
      <c r="DM97" s="27"/>
      <c r="DN97" s="27"/>
      <c r="DO97" s="27"/>
      <c r="DP97" s="27"/>
      <c r="DQ97" s="27"/>
      <c r="DR97" s="27"/>
      <c r="DS97" s="27"/>
      <c r="DT97" s="27"/>
      <c r="DU97" s="27"/>
      <c r="DV97" s="27"/>
      <c r="DW97" s="27"/>
      <c r="DX97" s="27"/>
      <c r="DY97" s="27"/>
      <c r="DZ97" s="27"/>
      <c r="EA97" s="27"/>
      <c r="EB97" s="27"/>
      <c r="EC97" s="27"/>
      <c r="ED97" s="27"/>
      <c r="EE97" s="27"/>
      <c r="EF97" s="27"/>
      <c r="EG97" s="27"/>
      <c r="EH97" s="27"/>
      <c r="EI97" s="27"/>
      <c r="EJ97" s="27"/>
      <c r="EK97" s="27"/>
      <c r="EL97" s="27"/>
      <c r="EM97" s="27"/>
      <c r="EN97" s="27"/>
      <c r="EO97" s="27"/>
      <c r="EP97" s="27"/>
      <c r="EQ97" s="27"/>
      <c r="ER97" s="27"/>
      <c r="ES97" s="27"/>
      <c r="ET97" s="27"/>
      <c r="EU97" s="27"/>
      <c r="EV97" s="27"/>
      <c r="EW97" s="27"/>
      <c r="EX97" s="27"/>
      <c r="EY97" s="27"/>
      <c r="EZ97" s="27"/>
      <c r="FA97" s="27"/>
      <c r="FB97" s="27"/>
      <c r="FC97" s="27"/>
      <c r="FD97" s="27"/>
      <c r="FE97" s="27"/>
      <c r="FF97" s="27"/>
      <c r="FG97" s="27"/>
      <c r="FH97" s="27"/>
      <c r="FI97" s="27"/>
      <c r="FJ97" s="27"/>
      <c r="FK97" s="27"/>
      <c r="FL97" s="27"/>
      <c r="FM97" s="27"/>
      <c r="FN97" s="27"/>
      <c r="FO97" s="27"/>
      <c r="FP97" s="27"/>
      <c r="FQ97" s="27"/>
      <c r="FR97" s="27"/>
      <c r="FS97" s="27"/>
      <c r="FT97" s="27"/>
      <c r="FU97" s="27"/>
      <c r="FV97" s="27"/>
      <c r="FW97" s="27"/>
      <c r="FX97" s="27"/>
      <c r="FY97" s="27"/>
      <c r="FZ97" s="27"/>
      <c r="GA97" s="27"/>
      <c r="GB97" s="27"/>
      <c r="GC97" s="27"/>
      <c r="GD97" s="27"/>
      <c r="GE97" s="27"/>
      <c r="GF97" s="27"/>
      <c r="GG97" s="27"/>
      <c r="GH97" s="27"/>
      <c r="GI97" s="27"/>
      <c r="GJ97" s="27"/>
      <c r="GK97" s="27"/>
      <c r="GL97" s="27"/>
      <c r="GM97" s="27"/>
      <c r="GN97" s="27"/>
      <c r="GP97" s="27"/>
      <c r="GQ97" s="27"/>
      <c r="GR97" s="27"/>
      <c r="GS97" s="27"/>
      <c r="GT97" s="27"/>
      <c r="GY97" s="27"/>
      <c r="GZ97" s="27"/>
      <c r="HA97" s="27"/>
      <c r="HB97" s="27"/>
      <c r="HC97" s="27"/>
      <c r="HD97" s="27"/>
      <c r="HE97" s="27"/>
      <c r="HF97" s="27"/>
      <c r="HG97" s="27"/>
      <c r="HH97" s="27"/>
      <c r="HI97" s="27"/>
      <c r="HJ97" s="27"/>
      <c r="HK97" s="27"/>
      <c r="HL97" s="27"/>
      <c r="HM97" s="27"/>
      <c r="HN97" s="27"/>
      <c r="HO97" s="27"/>
      <c r="HP97" s="27"/>
      <c r="HQ97" s="27"/>
      <c r="HR97" s="27"/>
      <c r="HT97" s="27"/>
      <c r="HU97" s="27"/>
      <c r="HY97" s="27"/>
      <c r="HZ97" s="27"/>
      <c r="IA97" s="27"/>
      <c r="IB97" s="27"/>
      <c r="IC97" s="27"/>
      <c r="ID97" s="27"/>
      <c r="IE97" s="27"/>
      <c r="IF97" s="27"/>
      <c r="IG97" s="27"/>
      <c r="IH97" s="27"/>
      <c r="II97" s="27"/>
      <c r="IJ97" s="146"/>
    </row>
    <row r="98" spans="2:244" s="30" customFormat="1" x14ac:dyDescent="0.25">
      <c r="B98" s="64" t="s">
        <v>273</v>
      </c>
      <c r="C98" s="73" t="s">
        <v>97</v>
      </c>
      <c r="D98" s="61" t="s">
        <v>440</v>
      </c>
      <c r="E98" s="27">
        <v>6</v>
      </c>
      <c r="F98" s="27" t="s">
        <v>10</v>
      </c>
      <c r="G98" s="27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>
        <v>0</v>
      </c>
      <c r="S98" s="26">
        <v>0</v>
      </c>
      <c r="T98" s="28">
        <v>0</v>
      </c>
      <c r="U98" s="28"/>
      <c r="V98" s="28"/>
      <c r="W98" s="28"/>
      <c r="X98" s="27"/>
      <c r="Y98" s="28"/>
      <c r="Z98" s="28"/>
      <c r="AA98" s="28"/>
      <c r="AB98" s="61"/>
      <c r="AC98" s="69"/>
      <c r="AD98" s="69"/>
      <c r="AE98" s="69"/>
      <c r="AF98" s="27"/>
      <c r="AG98" s="69"/>
      <c r="AH98" s="69"/>
      <c r="AI98" s="69"/>
      <c r="AJ98" s="27"/>
      <c r="AK98" s="69"/>
      <c r="AL98" s="69"/>
      <c r="AM98" s="69"/>
      <c r="AN98" s="27"/>
      <c r="AO98" s="69"/>
      <c r="AP98" s="69"/>
      <c r="AQ98" s="69"/>
      <c r="AR98" s="27"/>
      <c r="AS98" s="69"/>
      <c r="AT98" s="69"/>
      <c r="AU98" s="69"/>
      <c r="AV98" s="27"/>
      <c r="AW98" s="28"/>
      <c r="AX98" s="28"/>
      <c r="AY98" s="28"/>
      <c r="AZ98" s="28"/>
      <c r="BA98" s="28"/>
      <c r="BB98" s="69"/>
      <c r="BC98" s="69"/>
      <c r="BD98" s="69"/>
      <c r="BE98" s="69"/>
      <c r="BF98" s="69"/>
      <c r="BG98" s="69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27"/>
      <c r="CV98" s="27"/>
      <c r="CW98" s="27"/>
      <c r="CX98" s="27"/>
      <c r="CY98" s="27"/>
      <c r="CZ98" s="27"/>
      <c r="DA98" s="27"/>
      <c r="DB98" s="27"/>
      <c r="DC98" s="27"/>
      <c r="DD98" s="27"/>
      <c r="DE98" s="27"/>
      <c r="DF98" s="27"/>
      <c r="DG98" s="27"/>
      <c r="DH98" s="27"/>
      <c r="DI98" s="27"/>
      <c r="DJ98" s="27"/>
      <c r="DK98" s="27"/>
      <c r="DL98" s="27"/>
      <c r="DM98" s="27"/>
      <c r="DN98" s="27"/>
      <c r="DO98" s="27"/>
      <c r="DP98" s="27"/>
      <c r="DQ98" s="27"/>
      <c r="DR98" s="27"/>
      <c r="DS98" s="27"/>
      <c r="DT98" s="27"/>
      <c r="DU98" s="27"/>
      <c r="DV98" s="27"/>
      <c r="DW98" s="27"/>
      <c r="DX98" s="27"/>
      <c r="DY98" s="27"/>
      <c r="DZ98" s="27"/>
      <c r="EA98" s="27"/>
      <c r="EB98" s="27"/>
      <c r="EC98" s="27"/>
      <c r="ED98" s="27"/>
      <c r="EE98" s="27"/>
      <c r="EF98" s="27"/>
      <c r="EG98" s="27"/>
      <c r="EH98" s="27"/>
      <c r="EI98" s="27"/>
      <c r="EJ98" s="27"/>
      <c r="EK98" s="27"/>
      <c r="EL98" s="27"/>
      <c r="EM98" s="27"/>
      <c r="EN98" s="27"/>
      <c r="EO98" s="27"/>
      <c r="EP98" s="27"/>
      <c r="EQ98" s="27"/>
      <c r="ER98" s="27"/>
      <c r="ES98" s="27"/>
      <c r="ET98" s="27"/>
      <c r="EU98" s="27"/>
      <c r="EV98" s="27"/>
      <c r="EW98" s="27"/>
      <c r="EX98" s="27"/>
      <c r="EY98" s="27"/>
      <c r="EZ98" s="27"/>
      <c r="FA98" s="27"/>
      <c r="FB98" s="27"/>
      <c r="FC98" s="27"/>
      <c r="FD98" s="27"/>
      <c r="FE98" s="27"/>
      <c r="FF98" s="27"/>
      <c r="FG98" s="27"/>
      <c r="FH98" s="27"/>
      <c r="FI98" s="27"/>
      <c r="FJ98" s="27"/>
      <c r="FK98" s="27"/>
      <c r="FL98" s="27"/>
      <c r="FM98" s="27"/>
      <c r="FN98" s="27"/>
      <c r="FO98" s="27"/>
      <c r="FP98" s="27"/>
      <c r="FQ98" s="27"/>
      <c r="FR98" s="27"/>
      <c r="FS98" s="27"/>
      <c r="FT98" s="27"/>
      <c r="FU98" s="27"/>
      <c r="FV98" s="27"/>
      <c r="FW98" s="27"/>
      <c r="FX98" s="27"/>
      <c r="FY98" s="27"/>
      <c r="FZ98" s="27"/>
      <c r="GA98" s="27"/>
      <c r="GB98" s="27"/>
      <c r="GC98" s="27"/>
      <c r="GD98" s="27"/>
      <c r="GE98" s="27"/>
      <c r="GF98" s="27"/>
      <c r="GG98" s="27"/>
      <c r="GH98" s="27"/>
      <c r="GI98" s="27"/>
      <c r="GJ98" s="27"/>
      <c r="GK98" s="27"/>
      <c r="GL98" s="27"/>
      <c r="GM98" s="27"/>
      <c r="GN98" s="27"/>
      <c r="GP98" s="27"/>
      <c r="GQ98" s="27"/>
      <c r="GR98" s="27"/>
      <c r="GS98" s="27"/>
      <c r="GT98" s="27"/>
      <c r="GY98" s="27"/>
      <c r="GZ98" s="27"/>
      <c r="HA98" s="27"/>
      <c r="HB98" s="27"/>
      <c r="HC98" s="27"/>
      <c r="HD98" s="27"/>
      <c r="HE98" s="27"/>
      <c r="HF98" s="27"/>
      <c r="HG98" s="27"/>
      <c r="HH98" s="27"/>
      <c r="HI98" s="27"/>
      <c r="HJ98" s="27"/>
      <c r="HK98" s="27"/>
      <c r="HL98" s="27"/>
      <c r="HM98" s="27"/>
      <c r="HN98" s="27"/>
      <c r="HO98" s="27"/>
      <c r="HP98" s="27"/>
      <c r="HQ98" s="27"/>
      <c r="HR98" s="27"/>
      <c r="HT98" s="27"/>
      <c r="HU98" s="27"/>
      <c r="HY98" s="27"/>
      <c r="HZ98" s="27"/>
      <c r="IA98" s="27"/>
      <c r="IB98" s="27"/>
      <c r="IC98" s="27"/>
      <c r="ID98" s="27"/>
      <c r="IE98" s="27"/>
      <c r="IF98" s="27"/>
      <c r="IG98" s="27"/>
      <c r="IH98" s="27"/>
      <c r="II98" s="27"/>
      <c r="IJ98" s="146"/>
    </row>
    <row r="99" spans="2:244" s="30" customFormat="1" x14ac:dyDescent="0.25">
      <c r="B99" s="64" t="s">
        <v>274</v>
      </c>
      <c r="C99" s="73" t="s">
        <v>98</v>
      </c>
      <c r="D99" s="61" t="s">
        <v>441</v>
      </c>
      <c r="E99" s="27">
        <v>6</v>
      </c>
      <c r="F99" s="27" t="s">
        <v>10</v>
      </c>
      <c r="G99" s="68">
        <v>15.039260280000001</v>
      </c>
      <c r="H99" s="68">
        <v>17.79</v>
      </c>
      <c r="I99" s="68">
        <v>9.85</v>
      </c>
      <c r="J99" s="68">
        <v>13.43</v>
      </c>
      <c r="K99" s="68">
        <v>26.323</v>
      </c>
      <c r="L99" s="68">
        <v>51.612000000000002</v>
      </c>
      <c r="M99" s="68">
        <v>38.48659</v>
      </c>
      <c r="N99" s="109">
        <v>16.201999999999998</v>
      </c>
      <c r="O99" s="109">
        <v>11.4953</v>
      </c>
      <c r="P99" s="109">
        <v>18.511230000000001</v>
      </c>
      <c r="Q99" s="109">
        <v>28.308500000000002</v>
      </c>
      <c r="R99" s="27">
        <v>135.86032</v>
      </c>
      <c r="S99" s="26">
        <v>26.411999999999999</v>
      </c>
      <c r="T99" s="27">
        <v>35.037189999999995</v>
      </c>
      <c r="U99" s="27"/>
      <c r="V99" s="27"/>
      <c r="W99" s="61"/>
      <c r="X99" s="27"/>
      <c r="Y99" s="27"/>
      <c r="Z99" s="27"/>
      <c r="AA99" s="61"/>
      <c r="AB99" s="61"/>
      <c r="AC99" s="61"/>
      <c r="AD99" s="61"/>
      <c r="AE99" s="61"/>
      <c r="AF99" s="27"/>
      <c r="AG99" s="61"/>
      <c r="AH99" s="61"/>
      <c r="AI99" s="61"/>
      <c r="AJ99" s="27"/>
      <c r="AK99" s="61"/>
      <c r="AL99" s="61"/>
      <c r="AM99" s="61"/>
      <c r="AN99" s="27"/>
      <c r="AO99" s="61"/>
      <c r="AP99" s="61"/>
      <c r="AQ99" s="61"/>
      <c r="AR99" s="27"/>
      <c r="AS99" s="61"/>
      <c r="AT99" s="61"/>
      <c r="AU99" s="61"/>
      <c r="AV99" s="27"/>
      <c r="AW99" s="109"/>
      <c r="AX99" s="28"/>
      <c r="AY99" s="28"/>
      <c r="AZ99" s="28"/>
      <c r="BA99" s="28"/>
      <c r="BB99" s="69"/>
      <c r="BC99" s="69"/>
      <c r="BD99" s="69"/>
      <c r="BE99" s="69"/>
      <c r="BF99" s="69"/>
      <c r="BG99" s="69"/>
      <c r="BH99" s="109"/>
      <c r="BI99" s="109"/>
      <c r="BJ99" s="109"/>
      <c r="BK99" s="109"/>
      <c r="BL99" s="109"/>
      <c r="BM99" s="109"/>
      <c r="BN99" s="109"/>
      <c r="BO99" s="109"/>
      <c r="BP99" s="109"/>
      <c r="BQ99" s="109"/>
      <c r="BR99" s="109"/>
      <c r="BS99" s="109"/>
      <c r="BT99" s="109"/>
      <c r="BU99" s="109"/>
      <c r="BV99" s="109"/>
      <c r="BW99" s="109"/>
      <c r="BX99" s="109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27"/>
      <c r="CV99" s="27"/>
      <c r="CW99" s="27"/>
      <c r="CX99" s="27"/>
      <c r="CY99" s="27"/>
      <c r="CZ99" s="27"/>
      <c r="DA99" s="27"/>
      <c r="DB99" s="27"/>
      <c r="DC99" s="27"/>
      <c r="DD99" s="27"/>
      <c r="DE99" s="27"/>
      <c r="DF99" s="27"/>
      <c r="DG99" s="27"/>
      <c r="DH99" s="27"/>
      <c r="DI99" s="27"/>
      <c r="DJ99" s="27"/>
      <c r="DK99" s="27"/>
      <c r="DL99" s="27"/>
      <c r="DM99" s="27"/>
      <c r="DN99" s="27"/>
      <c r="DO99" s="27"/>
      <c r="DP99" s="27"/>
      <c r="DQ99" s="27"/>
      <c r="DR99" s="27"/>
      <c r="DS99" s="27"/>
      <c r="DT99" s="27"/>
      <c r="DU99" s="27"/>
      <c r="DV99" s="27"/>
      <c r="DW99" s="27"/>
      <c r="DX99" s="27"/>
      <c r="DY99" s="27"/>
      <c r="DZ99" s="27"/>
      <c r="EA99" s="27"/>
      <c r="EB99" s="27"/>
      <c r="EC99" s="27"/>
      <c r="ED99" s="27"/>
      <c r="EE99" s="27"/>
      <c r="EF99" s="27"/>
      <c r="EG99" s="27"/>
      <c r="EH99" s="27"/>
      <c r="EI99" s="27"/>
      <c r="EJ99" s="27"/>
      <c r="EK99" s="27"/>
      <c r="EL99" s="27"/>
      <c r="EM99" s="27"/>
      <c r="EN99" s="27"/>
      <c r="EO99" s="27"/>
      <c r="EP99" s="27"/>
      <c r="EQ99" s="27"/>
      <c r="ER99" s="27"/>
      <c r="ES99" s="27"/>
      <c r="ET99" s="27"/>
      <c r="EU99" s="27"/>
      <c r="EV99" s="27"/>
      <c r="EW99" s="27"/>
      <c r="EX99" s="27"/>
      <c r="EY99" s="27"/>
      <c r="EZ99" s="27"/>
      <c r="FA99" s="27"/>
      <c r="FB99" s="27"/>
      <c r="FC99" s="27"/>
      <c r="FD99" s="27"/>
      <c r="FE99" s="27"/>
      <c r="FF99" s="27"/>
      <c r="FG99" s="27"/>
      <c r="FH99" s="27"/>
      <c r="FI99" s="27"/>
      <c r="FJ99" s="27"/>
      <c r="FK99" s="27"/>
      <c r="FL99" s="27"/>
      <c r="FM99" s="27"/>
      <c r="FN99" s="27"/>
      <c r="FO99" s="27"/>
      <c r="FP99" s="27"/>
      <c r="FQ99" s="27"/>
      <c r="FR99" s="27"/>
      <c r="FS99" s="27"/>
      <c r="FT99" s="27"/>
      <c r="FU99" s="27"/>
      <c r="FV99" s="27"/>
      <c r="FW99" s="27"/>
      <c r="FX99" s="27"/>
      <c r="FY99" s="27"/>
      <c r="FZ99" s="27"/>
      <c r="GA99" s="27"/>
      <c r="GB99" s="27"/>
      <c r="GC99" s="27"/>
      <c r="GD99" s="27"/>
      <c r="GE99" s="27"/>
      <c r="GF99" s="27"/>
      <c r="GG99" s="27"/>
      <c r="GH99" s="27"/>
      <c r="GI99" s="27"/>
      <c r="GJ99" s="27"/>
      <c r="GK99" s="27"/>
      <c r="GL99" s="27"/>
      <c r="GM99" s="27"/>
      <c r="GN99" s="27"/>
      <c r="GP99" s="27"/>
      <c r="GQ99" s="27"/>
      <c r="GR99" s="27"/>
      <c r="GS99" s="27"/>
      <c r="GT99" s="27"/>
      <c r="GY99" s="27"/>
      <c r="GZ99" s="27"/>
      <c r="HA99" s="27"/>
      <c r="HB99" s="27"/>
      <c r="HC99" s="27"/>
      <c r="HD99" s="27"/>
      <c r="HE99" s="27"/>
      <c r="HF99" s="27"/>
      <c r="HG99" s="27"/>
      <c r="HH99" s="27"/>
      <c r="HI99" s="27"/>
      <c r="HJ99" s="27"/>
      <c r="HK99" s="27"/>
      <c r="HL99" s="27"/>
      <c r="HM99" s="27"/>
      <c r="HN99" s="27"/>
      <c r="HO99" s="27"/>
      <c r="HP99" s="27"/>
      <c r="HQ99" s="27"/>
      <c r="HR99" s="27"/>
      <c r="HT99" s="27"/>
      <c r="HU99" s="27"/>
      <c r="HY99" s="27"/>
      <c r="HZ99" s="27"/>
      <c r="IA99" s="27"/>
      <c r="IB99" s="27"/>
      <c r="IC99" s="27"/>
      <c r="ID99" s="27"/>
      <c r="IE99" s="27"/>
      <c r="IF99" s="27"/>
      <c r="IG99" s="27"/>
      <c r="IH99" s="27"/>
      <c r="II99" s="27"/>
      <c r="IJ99" s="146"/>
    </row>
    <row r="100" spans="2:244" s="30" customFormat="1" x14ac:dyDescent="0.25">
      <c r="B100" s="64" t="s">
        <v>275</v>
      </c>
      <c r="C100" s="73" t="s">
        <v>99</v>
      </c>
      <c r="D100" s="61" t="s">
        <v>442</v>
      </c>
      <c r="E100" s="27">
        <v>6</v>
      </c>
      <c r="F100" s="27" t="s">
        <v>10</v>
      </c>
      <c r="G100" s="68">
        <v>0</v>
      </c>
      <c r="H100" s="68">
        <v>0</v>
      </c>
      <c r="I100" s="68">
        <v>0</v>
      </c>
      <c r="J100" s="68">
        <v>0</v>
      </c>
      <c r="K100" s="68">
        <v>0</v>
      </c>
      <c r="L100" s="68">
        <v>0</v>
      </c>
      <c r="M100" s="68">
        <v>0</v>
      </c>
      <c r="N100" s="109">
        <v>0</v>
      </c>
      <c r="O100" s="109">
        <v>0</v>
      </c>
      <c r="P100" s="109">
        <v>0</v>
      </c>
      <c r="Q100" s="109">
        <v>0</v>
      </c>
      <c r="R100" s="27">
        <v>0</v>
      </c>
      <c r="S100" s="26">
        <v>0</v>
      </c>
      <c r="T100" s="27">
        <v>0</v>
      </c>
      <c r="U100" s="27"/>
      <c r="V100" s="27"/>
      <c r="W100" s="27"/>
      <c r="X100" s="27"/>
      <c r="Y100" s="27"/>
      <c r="Z100" s="27"/>
      <c r="AA100" s="27"/>
      <c r="AB100" s="61"/>
      <c r="AC100" s="61"/>
      <c r="AD100" s="61"/>
      <c r="AE100" s="61"/>
      <c r="AF100" s="27"/>
      <c r="AG100" s="61"/>
      <c r="AH100" s="61"/>
      <c r="AI100" s="61"/>
      <c r="AJ100" s="27"/>
      <c r="AK100" s="61"/>
      <c r="AL100" s="61"/>
      <c r="AM100" s="61"/>
      <c r="AN100" s="27"/>
      <c r="AO100" s="61"/>
      <c r="AP100" s="61"/>
      <c r="AQ100" s="61"/>
      <c r="AR100" s="27"/>
      <c r="AS100" s="61"/>
      <c r="AT100" s="61"/>
      <c r="AU100" s="61"/>
      <c r="AV100" s="27"/>
      <c r="AW100" s="109"/>
      <c r="AX100" s="68"/>
      <c r="AY100" s="68"/>
      <c r="AZ100" s="68"/>
      <c r="BA100" s="68"/>
      <c r="BB100" s="75"/>
      <c r="BC100" s="75"/>
      <c r="BD100" s="75"/>
      <c r="BE100" s="75"/>
      <c r="BF100" s="75"/>
      <c r="BG100" s="75"/>
      <c r="BH100" s="109"/>
      <c r="BI100" s="109"/>
      <c r="BJ100" s="109"/>
      <c r="BK100" s="109"/>
      <c r="BL100" s="109"/>
      <c r="BM100" s="109"/>
      <c r="BN100" s="109"/>
      <c r="BO100" s="109"/>
      <c r="BP100" s="109"/>
      <c r="BQ100" s="109"/>
      <c r="BR100" s="109"/>
      <c r="BS100" s="109"/>
      <c r="BT100" s="109"/>
      <c r="BU100" s="109"/>
      <c r="BV100" s="109"/>
      <c r="BW100" s="109"/>
      <c r="BX100" s="109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27"/>
      <c r="CV100" s="27"/>
      <c r="CW100" s="27"/>
      <c r="CX100" s="27"/>
      <c r="CY100" s="27"/>
      <c r="CZ100" s="27"/>
      <c r="DA100" s="27"/>
      <c r="DB100" s="27"/>
      <c r="DC100" s="27"/>
      <c r="DD100" s="27"/>
      <c r="DE100" s="27"/>
      <c r="DF100" s="27"/>
      <c r="DG100" s="27"/>
      <c r="DH100" s="27"/>
      <c r="DI100" s="27"/>
      <c r="DJ100" s="27"/>
      <c r="DK100" s="27"/>
      <c r="DL100" s="27"/>
      <c r="DM100" s="27"/>
      <c r="DN100" s="27"/>
      <c r="DO100" s="27"/>
      <c r="DP100" s="27"/>
      <c r="DQ100" s="27"/>
      <c r="DR100" s="27"/>
      <c r="DS100" s="27"/>
      <c r="DT100" s="27"/>
      <c r="DU100" s="27"/>
      <c r="DV100" s="27"/>
      <c r="DW100" s="27"/>
      <c r="DX100" s="27"/>
      <c r="DY100" s="27"/>
      <c r="DZ100" s="27"/>
      <c r="EA100" s="27"/>
      <c r="EB100" s="27"/>
      <c r="EC100" s="27"/>
      <c r="ED100" s="27"/>
      <c r="EE100" s="27"/>
      <c r="EF100" s="27"/>
      <c r="EG100" s="27"/>
      <c r="EH100" s="27"/>
      <c r="EI100" s="27"/>
      <c r="EJ100" s="27"/>
      <c r="EK100" s="27"/>
      <c r="EL100" s="27"/>
      <c r="EM100" s="27"/>
      <c r="EN100" s="27"/>
      <c r="EO100" s="27"/>
      <c r="EP100" s="27"/>
      <c r="EQ100" s="27"/>
      <c r="ER100" s="27"/>
      <c r="ES100" s="27"/>
      <c r="ET100" s="27"/>
      <c r="EU100" s="27"/>
      <c r="EV100" s="27"/>
      <c r="EW100" s="27"/>
      <c r="EX100" s="27"/>
      <c r="EY100" s="27"/>
      <c r="EZ100" s="27"/>
      <c r="FA100" s="27"/>
      <c r="FB100" s="27"/>
      <c r="FC100" s="27"/>
      <c r="FD100" s="27"/>
      <c r="FE100" s="27"/>
      <c r="FF100" s="27"/>
      <c r="FG100" s="27"/>
      <c r="FH100" s="27"/>
      <c r="FI100" s="27"/>
      <c r="FJ100" s="27"/>
      <c r="FK100" s="27"/>
      <c r="FL100" s="27"/>
      <c r="FM100" s="27"/>
      <c r="FN100" s="27"/>
      <c r="FO100" s="27"/>
      <c r="FP100" s="27"/>
      <c r="FQ100" s="27"/>
      <c r="FR100" s="27"/>
      <c r="FS100" s="27"/>
      <c r="FT100" s="27"/>
      <c r="FU100" s="27"/>
      <c r="FV100" s="27"/>
      <c r="FW100" s="27"/>
      <c r="FX100" s="27"/>
      <c r="FY100" s="27"/>
      <c r="FZ100" s="27"/>
      <c r="GA100" s="27"/>
      <c r="GB100" s="27"/>
      <c r="GC100" s="27"/>
      <c r="GD100" s="27"/>
      <c r="GE100" s="27"/>
      <c r="GF100" s="27"/>
      <c r="GG100" s="27"/>
      <c r="GH100" s="27"/>
      <c r="GI100" s="27"/>
      <c r="GJ100" s="27"/>
      <c r="GK100" s="27"/>
      <c r="GL100" s="27"/>
      <c r="GM100" s="27"/>
      <c r="GN100" s="27"/>
      <c r="GP100" s="27"/>
      <c r="GQ100" s="27"/>
      <c r="GR100" s="27"/>
      <c r="GS100" s="27"/>
      <c r="GT100" s="27"/>
      <c r="GY100" s="27"/>
      <c r="GZ100" s="27"/>
      <c r="HA100" s="27"/>
      <c r="HB100" s="27"/>
      <c r="HC100" s="27"/>
      <c r="HD100" s="27"/>
      <c r="HE100" s="27"/>
      <c r="HF100" s="27"/>
      <c r="HG100" s="27"/>
      <c r="HH100" s="27"/>
      <c r="HI100" s="27"/>
      <c r="HJ100" s="27"/>
      <c r="HK100" s="27"/>
      <c r="HL100" s="27"/>
      <c r="HM100" s="27"/>
      <c r="HN100" s="27"/>
      <c r="HO100" s="27"/>
      <c r="HP100" s="27"/>
      <c r="HQ100" s="27"/>
      <c r="HR100" s="27"/>
      <c r="HT100" s="27"/>
      <c r="HU100" s="27"/>
      <c r="HY100" s="27"/>
      <c r="HZ100" s="27"/>
      <c r="IA100" s="27"/>
      <c r="IB100" s="27"/>
      <c r="IC100" s="27"/>
      <c r="ID100" s="27"/>
      <c r="IE100" s="27"/>
      <c r="IF100" s="27"/>
      <c r="IG100" s="27"/>
      <c r="IH100" s="27"/>
      <c r="II100" s="27"/>
      <c r="IJ100" s="146"/>
    </row>
    <row r="101" spans="2:244" s="30" customFormat="1" x14ac:dyDescent="0.25">
      <c r="B101" s="64" t="s">
        <v>276</v>
      </c>
      <c r="C101" s="73" t="s">
        <v>100</v>
      </c>
      <c r="D101" s="61" t="s">
        <v>443</v>
      </c>
      <c r="E101" s="27">
        <v>6</v>
      </c>
      <c r="F101" s="27" t="s">
        <v>10</v>
      </c>
      <c r="G101" s="68">
        <v>39.19106</v>
      </c>
      <c r="H101" s="68">
        <v>29.28</v>
      </c>
      <c r="I101" s="68">
        <v>18.12</v>
      </c>
      <c r="J101" s="68">
        <v>4.4469999999999992</v>
      </c>
      <c r="K101" s="68">
        <v>4.508</v>
      </c>
      <c r="L101" s="68">
        <v>17.311</v>
      </c>
      <c r="M101" s="68">
        <v>5.7</v>
      </c>
      <c r="N101" s="109">
        <v>0</v>
      </c>
      <c r="O101" s="109">
        <v>7.1997999999999998</v>
      </c>
      <c r="P101" s="109">
        <v>7.9602299999999993</v>
      </c>
      <c r="Q101" s="109">
        <v>3.5270000000000001</v>
      </c>
      <c r="R101" s="27">
        <v>3.2869099999999998</v>
      </c>
      <c r="S101" s="26">
        <v>2.1899000000000002</v>
      </c>
      <c r="T101" s="27">
        <v>1.036198</v>
      </c>
      <c r="U101" s="27"/>
      <c r="V101" s="27"/>
      <c r="W101" s="61"/>
      <c r="X101" s="27"/>
      <c r="Y101" s="27"/>
      <c r="Z101" s="27"/>
      <c r="AA101" s="61"/>
      <c r="AB101" s="61"/>
      <c r="AC101" s="61"/>
      <c r="AD101" s="61"/>
      <c r="AE101" s="61"/>
      <c r="AF101" s="27"/>
      <c r="AG101" s="61"/>
      <c r="AH101" s="61"/>
      <c r="AI101" s="61"/>
      <c r="AJ101" s="27"/>
      <c r="AK101" s="61"/>
      <c r="AL101" s="61"/>
      <c r="AM101" s="61"/>
      <c r="AN101" s="27"/>
      <c r="AO101" s="61"/>
      <c r="AP101" s="61"/>
      <c r="AQ101" s="61"/>
      <c r="AR101" s="27"/>
      <c r="AS101" s="61"/>
      <c r="AT101" s="61"/>
      <c r="AU101" s="61"/>
      <c r="AV101" s="27"/>
      <c r="AW101" s="109"/>
      <c r="AX101" s="68"/>
      <c r="AY101" s="68"/>
      <c r="AZ101" s="68"/>
      <c r="BA101" s="68"/>
      <c r="BB101" s="75"/>
      <c r="BC101" s="75"/>
      <c r="BD101" s="75"/>
      <c r="BE101" s="75"/>
      <c r="BF101" s="75"/>
      <c r="BG101" s="75"/>
      <c r="BH101" s="109"/>
      <c r="BI101" s="109"/>
      <c r="BJ101" s="109"/>
      <c r="BK101" s="109"/>
      <c r="BL101" s="109"/>
      <c r="BM101" s="109"/>
      <c r="BN101" s="109"/>
      <c r="BO101" s="109"/>
      <c r="BP101" s="109"/>
      <c r="BQ101" s="109"/>
      <c r="BR101" s="109"/>
      <c r="BS101" s="109"/>
      <c r="BT101" s="109"/>
      <c r="BU101" s="109"/>
      <c r="BV101" s="109"/>
      <c r="BW101" s="109"/>
      <c r="BX101" s="109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/>
      <c r="CS101" s="27"/>
      <c r="CT101" s="27"/>
      <c r="CU101" s="27"/>
      <c r="CV101" s="27"/>
      <c r="CW101" s="27"/>
      <c r="CX101" s="27"/>
      <c r="CY101" s="27"/>
      <c r="CZ101" s="27"/>
      <c r="DA101" s="27"/>
      <c r="DB101" s="27"/>
      <c r="DC101" s="27"/>
      <c r="DD101" s="27"/>
      <c r="DE101" s="27"/>
      <c r="DF101" s="27"/>
      <c r="DG101" s="27"/>
      <c r="DH101" s="27"/>
      <c r="DI101" s="27"/>
      <c r="DJ101" s="27"/>
      <c r="DK101" s="27"/>
      <c r="DL101" s="27"/>
      <c r="DM101" s="27"/>
      <c r="DN101" s="27"/>
      <c r="DO101" s="27"/>
      <c r="DP101" s="27"/>
      <c r="DQ101" s="27"/>
      <c r="DR101" s="27"/>
      <c r="DS101" s="27"/>
      <c r="DT101" s="27"/>
      <c r="DU101" s="27"/>
      <c r="DV101" s="27"/>
      <c r="DW101" s="27"/>
      <c r="DX101" s="27"/>
      <c r="DY101" s="27"/>
      <c r="DZ101" s="27"/>
      <c r="EA101" s="27"/>
      <c r="EB101" s="27"/>
      <c r="EC101" s="27"/>
      <c r="ED101" s="27"/>
      <c r="EE101" s="27"/>
      <c r="EF101" s="27"/>
      <c r="EG101" s="27"/>
      <c r="EH101" s="27"/>
      <c r="EI101" s="27"/>
      <c r="EJ101" s="27"/>
      <c r="EK101" s="27"/>
      <c r="EL101" s="27"/>
      <c r="EM101" s="27"/>
      <c r="EN101" s="27"/>
      <c r="EO101" s="27"/>
      <c r="EP101" s="27"/>
      <c r="EQ101" s="27"/>
      <c r="ER101" s="27"/>
      <c r="ES101" s="27"/>
      <c r="ET101" s="27"/>
      <c r="EU101" s="27"/>
      <c r="EV101" s="27"/>
      <c r="EW101" s="27"/>
      <c r="EX101" s="27"/>
      <c r="EY101" s="27"/>
      <c r="EZ101" s="27"/>
      <c r="FA101" s="27"/>
      <c r="FB101" s="27"/>
      <c r="FC101" s="27"/>
      <c r="FD101" s="27"/>
      <c r="FE101" s="27"/>
      <c r="FF101" s="27"/>
      <c r="FG101" s="27"/>
      <c r="FH101" s="27"/>
      <c r="FI101" s="27"/>
      <c r="FJ101" s="27"/>
      <c r="FK101" s="27"/>
      <c r="FL101" s="27"/>
      <c r="FM101" s="27"/>
      <c r="FN101" s="27"/>
      <c r="FO101" s="27"/>
      <c r="FP101" s="27"/>
      <c r="FQ101" s="27"/>
      <c r="FR101" s="27"/>
      <c r="FS101" s="27"/>
      <c r="FT101" s="27"/>
      <c r="FU101" s="27"/>
      <c r="FV101" s="27"/>
      <c r="FW101" s="27"/>
      <c r="FX101" s="27"/>
      <c r="FY101" s="27"/>
      <c r="FZ101" s="27"/>
      <c r="GA101" s="27"/>
      <c r="GB101" s="27"/>
      <c r="GC101" s="27"/>
      <c r="GD101" s="27"/>
      <c r="GE101" s="27"/>
      <c r="GF101" s="27"/>
      <c r="GG101" s="27"/>
      <c r="GH101" s="27"/>
      <c r="GI101" s="27"/>
      <c r="GJ101" s="27"/>
      <c r="GK101" s="27"/>
      <c r="GL101" s="27"/>
      <c r="GM101" s="27"/>
      <c r="GN101" s="27"/>
      <c r="GP101" s="27"/>
      <c r="GQ101" s="27"/>
      <c r="GR101" s="27"/>
      <c r="GS101" s="27"/>
      <c r="GT101" s="27"/>
      <c r="GY101" s="27"/>
      <c r="GZ101" s="27"/>
      <c r="HA101" s="27"/>
      <c r="HB101" s="27"/>
      <c r="HC101" s="27"/>
      <c r="HD101" s="27"/>
      <c r="HE101" s="27"/>
      <c r="HF101" s="27"/>
      <c r="HG101" s="27"/>
      <c r="HH101" s="27"/>
      <c r="HI101" s="27"/>
      <c r="HJ101" s="27"/>
      <c r="HK101" s="27"/>
      <c r="HL101" s="27"/>
      <c r="HM101" s="27"/>
      <c r="HN101" s="27"/>
      <c r="HO101" s="27"/>
      <c r="HP101" s="27"/>
      <c r="HQ101" s="27"/>
      <c r="HR101" s="27"/>
      <c r="HT101" s="27"/>
      <c r="HU101" s="27"/>
      <c r="HY101" s="27"/>
      <c r="HZ101" s="27"/>
      <c r="IA101" s="27"/>
      <c r="IB101" s="27"/>
      <c r="IC101" s="27"/>
      <c r="ID101" s="27"/>
      <c r="IE101" s="27"/>
      <c r="IF101" s="27"/>
      <c r="IG101" s="27"/>
      <c r="IH101" s="27"/>
      <c r="II101" s="27"/>
      <c r="IJ101" s="146"/>
    </row>
    <row r="102" spans="2:244" s="30" customFormat="1" x14ac:dyDescent="0.25">
      <c r="B102" s="64" t="s">
        <v>277</v>
      </c>
      <c r="C102" s="73" t="s">
        <v>101</v>
      </c>
      <c r="D102" s="61" t="s">
        <v>444</v>
      </c>
      <c r="E102" s="27">
        <v>6</v>
      </c>
      <c r="F102" s="27" t="s">
        <v>10</v>
      </c>
      <c r="G102" s="68">
        <v>2.29324526</v>
      </c>
      <c r="H102" s="68">
        <v>1.32</v>
      </c>
      <c r="I102" s="68">
        <v>1.0900000000000001</v>
      </c>
      <c r="J102" s="68">
        <v>0.97</v>
      </c>
      <c r="K102" s="68">
        <v>16.673999999999999</v>
      </c>
      <c r="L102" s="68">
        <v>9.7110000000000003</v>
      </c>
      <c r="M102" s="68">
        <v>14.532999999999999</v>
      </c>
      <c r="N102" s="109">
        <v>13.621700000000001</v>
      </c>
      <c r="O102" s="109">
        <v>4.41</v>
      </c>
      <c r="P102" s="109">
        <v>1.1494800000000001</v>
      </c>
      <c r="Q102" s="109">
        <v>0</v>
      </c>
      <c r="R102" s="27">
        <v>0.32640000000000002</v>
      </c>
      <c r="S102" s="26">
        <v>0.15534999999999999</v>
      </c>
      <c r="T102" s="27">
        <v>0</v>
      </c>
      <c r="U102" s="27"/>
      <c r="V102" s="27"/>
      <c r="W102" s="61"/>
      <c r="X102" s="27"/>
      <c r="Y102" s="27"/>
      <c r="Z102" s="27"/>
      <c r="AA102" s="61"/>
      <c r="AB102" s="61"/>
      <c r="AC102" s="61"/>
      <c r="AD102" s="61"/>
      <c r="AE102" s="61"/>
      <c r="AF102" s="27"/>
      <c r="AG102" s="61"/>
      <c r="AH102" s="61"/>
      <c r="AI102" s="61"/>
      <c r="AJ102" s="27"/>
      <c r="AK102" s="61"/>
      <c r="AL102" s="61"/>
      <c r="AM102" s="61"/>
      <c r="AN102" s="27"/>
      <c r="AO102" s="61"/>
      <c r="AP102" s="61"/>
      <c r="AQ102" s="61"/>
      <c r="AR102" s="27"/>
      <c r="AS102" s="61"/>
      <c r="AT102" s="61"/>
      <c r="AU102" s="61"/>
      <c r="AV102" s="27"/>
      <c r="AW102" s="109"/>
      <c r="AX102" s="28"/>
      <c r="AY102" s="28"/>
      <c r="AZ102" s="28"/>
      <c r="BA102" s="28"/>
      <c r="BB102" s="69"/>
      <c r="BC102" s="69"/>
      <c r="BD102" s="69"/>
      <c r="BE102" s="69"/>
      <c r="BF102" s="69"/>
      <c r="BG102" s="69"/>
      <c r="BH102" s="109"/>
      <c r="BI102" s="109"/>
      <c r="BJ102" s="109"/>
      <c r="BK102" s="109"/>
      <c r="BL102" s="109"/>
      <c r="BM102" s="109"/>
      <c r="BN102" s="109"/>
      <c r="BO102" s="109"/>
      <c r="BP102" s="109"/>
      <c r="BQ102" s="109"/>
      <c r="BR102" s="109"/>
      <c r="BS102" s="109"/>
      <c r="BT102" s="109"/>
      <c r="BU102" s="109"/>
      <c r="BV102" s="109"/>
      <c r="BW102" s="109"/>
      <c r="BX102" s="109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27"/>
      <c r="CV102" s="27"/>
      <c r="CW102" s="27"/>
      <c r="CX102" s="27"/>
      <c r="CY102" s="27"/>
      <c r="CZ102" s="27"/>
      <c r="DA102" s="27"/>
      <c r="DB102" s="27"/>
      <c r="DC102" s="27"/>
      <c r="DD102" s="27"/>
      <c r="DE102" s="27"/>
      <c r="DF102" s="27"/>
      <c r="DG102" s="27"/>
      <c r="DH102" s="27"/>
      <c r="DI102" s="27"/>
      <c r="DJ102" s="27"/>
      <c r="DK102" s="27"/>
      <c r="DL102" s="27"/>
      <c r="DM102" s="27"/>
      <c r="DN102" s="27"/>
      <c r="DO102" s="27"/>
      <c r="DP102" s="27"/>
      <c r="DQ102" s="27"/>
      <c r="DR102" s="27"/>
      <c r="DS102" s="27"/>
      <c r="DT102" s="27"/>
      <c r="DU102" s="27"/>
      <c r="DV102" s="27"/>
      <c r="DW102" s="27"/>
      <c r="DX102" s="27"/>
      <c r="DY102" s="27"/>
      <c r="DZ102" s="27"/>
      <c r="EA102" s="27"/>
      <c r="EB102" s="27"/>
      <c r="EC102" s="27"/>
      <c r="ED102" s="27"/>
      <c r="EE102" s="27"/>
      <c r="EF102" s="27"/>
      <c r="EG102" s="27"/>
      <c r="EH102" s="27"/>
      <c r="EI102" s="27"/>
      <c r="EJ102" s="27"/>
      <c r="EK102" s="27"/>
      <c r="EL102" s="27"/>
      <c r="EM102" s="27"/>
      <c r="EN102" s="27"/>
      <c r="EO102" s="27"/>
      <c r="EP102" s="27"/>
      <c r="EQ102" s="27"/>
      <c r="ER102" s="27"/>
      <c r="ES102" s="27"/>
      <c r="ET102" s="27"/>
      <c r="EU102" s="27"/>
      <c r="EV102" s="27"/>
      <c r="EW102" s="27"/>
      <c r="EX102" s="27"/>
      <c r="EY102" s="27"/>
      <c r="EZ102" s="27"/>
      <c r="FA102" s="27"/>
      <c r="FB102" s="27"/>
      <c r="FC102" s="27"/>
      <c r="FD102" s="27"/>
      <c r="FE102" s="27"/>
      <c r="FF102" s="27"/>
      <c r="FG102" s="27"/>
      <c r="FH102" s="27"/>
      <c r="FI102" s="27"/>
      <c r="FJ102" s="27"/>
      <c r="FK102" s="27"/>
      <c r="FL102" s="27"/>
      <c r="FM102" s="27"/>
      <c r="FN102" s="27"/>
      <c r="FO102" s="27"/>
      <c r="FP102" s="27"/>
      <c r="FQ102" s="27"/>
      <c r="FR102" s="27"/>
      <c r="FS102" s="27"/>
      <c r="FT102" s="27"/>
      <c r="FU102" s="27"/>
      <c r="FV102" s="27"/>
      <c r="FW102" s="27"/>
      <c r="FX102" s="27"/>
      <c r="FY102" s="27"/>
      <c r="FZ102" s="27"/>
      <c r="GA102" s="27"/>
      <c r="GB102" s="27"/>
      <c r="GC102" s="27"/>
      <c r="GD102" s="27"/>
      <c r="GE102" s="27"/>
      <c r="GF102" s="27"/>
      <c r="GG102" s="27"/>
      <c r="GH102" s="27"/>
      <c r="GI102" s="27"/>
      <c r="GJ102" s="27"/>
      <c r="GK102" s="27"/>
      <c r="GL102" s="27"/>
      <c r="GM102" s="27"/>
      <c r="GN102" s="27"/>
      <c r="GP102" s="27"/>
      <c r="GQ102" s="27"/>
      <c r="GR102" s="27"/>
      <c r="GS102" s="27"/>
      <c r="GT102" s="27"/>
      <c r="GY102" s="27"/>
      <c r="GZ102" s="27"/>
      <c r="HA102" s="27"/>
      <c r="HB102" s="27"/>
      <c r="HC102" s="27"/>
      <c r="HD102" s="27"/>
      <c r="HE102" s="27"/>
      <c r="HF102" s="27"/>
      <c r="HG102" s="27"/>
      <c r="HH102" s="27"/>
      <c r="HI102" s="27"/>
      <c r="HJ102" s="27"/>
      <c r="HK102" s="27"/>
      <c r="HL102" s="27"/>
      <c r="HM102" s="27"/>
      <c r="HN102" s="27"/>
      <c r="HO102" s="27"/>
      <c r="HP102" s="27"/>
      <c r="HQ102" s="27"/>
      <c r="HR102" s="27"/>
      <c r="HT102" s="27"/>
      <c r="HU102" s="27"/>
      <c r="HY102" s="27"/>
      <c r="HZ102" s="27"/>
      <c r="IA102" s="27"/>
      <c r="IB102" s="27"/>
      <c r="IC102" s="27"/>
      <c r="ID102" s="27"/>
      <c r="IE102" s="27"/>
      <c r="IF102" s="27"/>
      <c r="IG102" s="27"/>
      <c r="IH102" s="27"/>
      <c r="II102" s="27"/>
      <c r="IJ102" s="146"/>
    </row>
    <row r="103" spans="2:244" s="30" customFormat="1" x14ac:dyDescent="0.25">
      <c r="B103" s="64" t="s">
        <v>278</v>
      </c>
      <c r="C103" s="73" t="s">
        <v>102</v>
      </c>
      <c r="D103" s="61" t="s">
        <v>445</v>
      </c>
      <c r="E103" s="27">
        <v>6</v>
      </c>
      <c r="F103" s="27" t="s">
        <v>10</v>
      </c>
      <c r="G103" s="68">
        <v>0</v>
      </c>
      <c r="H103" s="68">
        <v>0</v>
      </c>
      <c r="I103" s="68">
        <v>0</v>
      </c>
      <c r="J103" s="68">
        <v>0</v>
      </c>
      <c r="K103" s="68">
        <v>0</v>
      </c>
      <c r="L103" s="68">
        <v>0</v>
      </c>
      <c r="M103" s="68">
        <v>0</v>
      </c>
      <c r="N103" s="68">
        <v>0</v>
      </c>
      <c r="O103" s="68">
        <v>0</v>
      </c>
      <c r="P103" s="68">
        <v>0</v>
      </c>
      <c r="Q103" s="68">
        <v>0</v>
      </c>
      <c r="R103" s="27">
        <v>0</v>
      </c>
      <c r="S103" s="26">
        <v>0</v>
      </c>
      <c r="T103" s="27">
        <v>0</v>
      </c>
      <c r="U103" s="27"/>
      <c r="V103" s="27"/>
      <c r="W103" s="27"/>
      <c r="X103" s="27"/>
      <c r="Y103" s="27"/>
      <c r="Z103" s="27"/>
      <c r="AA103" s="27"/>
      <c r="AB103" s="61"/>
      <c r="AC103" s="61"/>
      <c r="AD103" s="61"/>
      <c r="AE103" s="61"/>
      <c r="AF103" s="27"/>
      <c r="AG103" s="61"/>
      <c r="AH103" s="61"/>
      <c r="AI103" s="61"/>
      <c r="AJ103" s="27"/>
      <c r="AK103" s="61"/>
      <c r="AL103" s="61"/>
      <c r="AM103" s="61"/>
      <c r="AN103" s="27"/>
      <c r="AO103" s="61"/>
      <c r="AP103" s="61"/>
      <c r="AQ103" s="61"/>
      <c r="AR103" s="27"/>
      <c r="AS103" s="61"/>
      <c r="AT103" s="61"/>
      <c r="AU103" s="61"/>
      <c r="AV103" s="27"/>
      <c r="AW103" s="68"/>
      <c r="AX103" s="68"/>
      <c r="AY103" s="68"/>
      <c r="AZ103" s="68"/>
      <c r="BA103" s="68"/>
      <c r="BB103" s="75"/>
      <c r="BC103" s="75"/>
      <c r="BD103" s="75"/>
      <c r="BE103" s="75"/>
      <c r="BF103" s="75"/>
      <c r="BG103" s="75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27"/>
      <c r="CV103" s="27"/>
      <c r="CW103" s="27"/>
      <c r="CX103" s="27"/>
      <c r="CY103" s="27"/>
      <c r="CZ103" s="27"/>
      <c r="DA103" s="27"/>
      <c r="DB103" s="27"/>
      <c r="DC103" s="27"/>
      <c r="DD103" s="27"/>
      <c r="DE103" s="27"/>
      <c r="DF103" s="27"/>
      <c r="DG103" s="27"/>
      <c r="DH103" s="27"/>
      <c r="DI103" s="27"/>
      <c r="DJ103" s="27"/>
      <c r="DK103" s="27"/>
      <c r="DL103" s="27"/>
      <c r="DM103" s="27"/>
      <c r="DN103" s="27"/>
      <c r="DO103" s="27"/>
      <c r="DP103" s="27"/>
      <c r="DQ103" s="27"/>
      <c r="DR103" s="27"/>
      <c r="DS103" s="27"/>
      <c r="DT103" s="27"/>
      <c r="DU103" s="27"/>
      <c r="DV103" s="27"/>
      <c r="DW103" s="27"/>
      <c r="DX103" s="27"/>
      <c r="DY103" s="27"/>
      <c r="DZ103" s="27"/>
      <c r="EA103" s="27"/>
      <c r="EB103" s="27"/>
      <c r="EC103" s="27"/>
      <c r="ED103" s="27"/>
      <c r="EE103" s="27"/>
      <c r="EF103" s="27"/>
      <c r="EG103" s="27"/>
      <c r="EH103" s="27"/>
      <c r="EI103" s="27"/>
      <c r="EJ103" s="27"/>
      <c r="EK103" s="27"/>
      <c r="EL103" s="27"/>
      <c r="EM103" s="27"/>
      <c r="EN103" s="27"/>
      <c r="EO103" s="27"/>
      <c r="EP103" s="27"/>
      <c r="EQ103" s="27"/>
      <c r="ER103" s="27"/>
      <c r="ES103" s="27"/>
      <c r="ET103" s="27"/>
      <c r="EU103" s="27"/>
      <c r="EV103" s="27"/>
      <c r="EW103" s="27"/>
      <c r="EX103" s="27"/>
      <c r="EY103" s="27"/>
      <c r="EZ103" s="27"/>
      <c r="FA103" s="27"/>
      <c r="FB103" s="27"/>
      <c r="FC103" s="27"/>
      <c r="FD103" s="27"/>
      <c r="FE103" s="27"/>
      <c r="FF103" s="27"/>
      <c r="FG103" s="27"/>
      <c r="FH103" s="27"/>
      <c r="FI103" s="27"/>
      <c r="FJ103" s="27"/>
      <c r="FK103" s="27"/>
      <c r="FL103" s="27"/>
      <c r="FM103" s="27"/>
      <c r="FN103" s="27"/>
      <c r="FO103" s="27"/>
      <c r="FP103" s="27"/>
      <c r="FQ103" s="27"/>
      <c r="FR103" s="27"/>
      <c r="FS103" s="27"/>
      <c r="FT103" s="27"/>
      <c r="FU103" s="27"/>
      <c r="FV103" s="27"/>
      <c r="FW103" s="27"/>
      <c r="FX103" s="27"/>
      <c r="FY103" s="27"/>
      <c r="FZ103" s="27"/>
      <c r="GA103" s="27"/>
      <c r="GB103" s="27"/>
      <c r="GC103" s="27"/>
      <c r="GD103" s="27"/>
      <c r="GE103" s="27"/>
      <c r="GF103" s="27"/>
      <c r="GG103" s="27"/>
      <c r="GH103" s="27"/>
      <c r="GI103" s="27"/>
      <c r="GJ103" s="27"/>
      <c r="GK103" s="27"/>
      <c r="GL103" s="27"/>
      <c r="GM103" s="27"/>
      <c r="GN103" s="27"/>
      <c r="GP103" s="27"/>
      <c r="GQ103" s="27"/>
      <c r="GR103" s="27"/>
      <c r="GS103" s="27"/>
      <c r="GT103" s="27"/>
      <c r="GY103" s="27"/>
      <c r="GZ103" s="27"/>
      <c r="HA103" s="27"/>
      <c r="HB103" s="27"/>
      <c r="HC103" s="27"/>
      <c r="HD103" s="27"/>
      <c r="HE103" s="27"/>
      <c r="HF103" s="27"/>
      <c r="HG103" s="27"/>
      <c r="HH103" s="27"/>
      <c r="HI103" s="27"/>
      <c r="HJ103" s="27"/>
      <c r="HK103" s="27"/>
      <c r="HL103" s="27"/>
      <c r="HM103" s="27"/>
      <c r="HN103" s="27"/>
      <c r="HO103" s="27"/>
      <c r="HP103" s="27"/>
      <c r="HQ103" s="27"/>
      <c r="HR103" s="27"/>
      <c r="HT103" s="27"/>
      <c r="HU103" s="27"/>
      <c r="HY103" s="27"/>
      <c r="HZ103" s="27"/>
      <c r="IA103" s="27"/>
      <c r="IB103" s="27"/>
      <c r="IC103" s="27"/>
      <c r="ID103" s="27"/>
      <c r="IE103" s="27"/>
      <c r="IF103" s="27"/>
      <c r="IG103" s="27"/>
      <c r="IH103" s="27"/>
      <c r="II103" s="27"/>
      <c r="IJ103" s="146"/>
    </row>
    <row r="104" spans="2:244" s="30" customFormat="1" x14ac:dyDescent="0.25">
      <c r="B104" s="64" t="s">
        <v>279</v>
      </c>
      <c r="C104" s="73" t="s">
        <v>103</v>
      </c>
      <c r="D104" s="61" t="s">
        <v>446</v>
      </c>
      <c r="E104" s="27">
        <v>6</v>
      </c>
      <c r="F104" s="27" t="s">
        <v>10</v>
      </c>
      <c r="G104" s="68">
        <v>0</v>
      </c>
      <c r="H104" s="68">
        <v>0</v>
      </c>
      <c r="I104" s="68">
        <v>0</v>
      </c>
      <c r="J104" s="68">
        <v>0</v>
      </c>
      <c r="K104" s="68">
        <v>0</v>
      </c>
      <c r="L104" s="68">
        <v>0</v>
      </c>
      <c r="M104" s="68">
        <v>0</v>
      </c>
      <c r="N104" s="68">
        <v>0</v>
      </c>
      <c r="O104" s="68">
        <v>0</v>
      </c>
      <c r="P104" s="68">
        <v>0</v>
      </c>
      <c r="Q104" s="68">
        <v>0</v>
      </c>
      <c r="R104" s="27">
        <v>0</v>
      </c>
      <c r="S104" s="26">
        <v>0</v>
      </c>
      <c r="T104" s="27">
        <v>0</v>
      </c>
      <c r="U104" s="27"/>
      <c r="V104" s="27"/>
      <c r="W104" s="27"/>
      <c r="X104" s="27"/>
      <c r="Y104" s="27"/>
      <c r="Z104" s="27"/>
      <c r="AA104" s="27"/>
      <c r="AB104" s="61"/>
      <c r="AC104" s="61"/>
      <c r="AD104" s="61"/>
      <c r="AE104" s="61"/>
      <c r="AF104" s="27"/>
      <c r="AG104" s="61"/>
      <c r="AH104" s="61"/>
      <c r="AI104" s="61"/>
      <c r="AJ104" s="27"/>
      <c r="AK104" s="61"/>
      <c r="AL104" s="61"/>
      <c r="AM104" s="61"/>
      <c r="AN104" s="27"/>
      <c r="AO104" s="61"/>
      <c r="AP104" s="61"/>
      <c r="AQ104" s="61"/>
      <c r="AR104" s="27"/>
      <c r="AS104" s="61"/>
      <c r="AT104" s="61"/>
      <c r="AU104" s="61"/>
      <c r="AV104" s="27"/>
      <c r="AW104" s="68"/>
      <c r="AX104" s="68"/>
      <c r="AY104" s="68"/>
      <c r="AZ104" s="68"/>
      <c r="BA104" s="68"/>
      <c r="BB104" s="75"/>
      <c r="BC104" s="75"/>
      <c r="BD104" s="75"/>
      <c r="BE104" s="75"/>
      <c r="BF104" s="75"/>
      <c r="BG104" s="75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27"/>
      <c r="CV104" s="27"/>
      <c r="CW104" s="27"/>
      <c r="CX104" s="27"/>
      <c r="CY104" s="27"/>
      <c r="CZ104" s="27"/>
      <c r="DA104" s="27"/>
      <c r="DB104" s="27"/>
      <c r="DC104" s="27"/>
      <c r="DD104" s="27"/>
      <c r="DE104" s="27"/>
      <c r="DF104" s="27"/>
      <c r="DG104" s="27"/>
      <c r="DH104" s="27"/>
      <c r="DI104" s="27"/>
      <c r="DJ104" s="27"/>
      <c r="DK104" s="27"/>
      <c r="DL104" s="27"/>
      <c r="DM104" s="27"/>
      <c r="DN104" s="27"/>
      <c r="DO104" s="27"/>
      <c r="DP104" s="27"/>
      <c r="DQ104" s="27"/>
      <c r="DR104" s="27"/>
      <c r="DS104" s="27"/>
      <c r="DT104" s="27"/>
      <c r="DU104" s="27"/>
      <c r="DV104" s="27"/>
      <c r="DW104" s="27"/>
      <c r="DX104" s="27"/>
      <c r="DY104" s="27"/>
      <c r="DZ104" s="27"/>
      <c r="EA104" s="27"/>
      <c r="EB104" s="27"/>
      <c r="EC104" s="27"/>
      <c r="ED104" s="27"/>
      <c r="EE104" s="27"/>
      <c r="EF104" s="27"/>
      <c r="EG104" s="27"/>
      <c r="EH104" s="27"/>
      <c r="EI104" s="27"/>
      <c r="EJ104" s="27"/>
      <c r="EK104" s="27"/>
      <c r="EL104" s="27"/>
      <c r="EM104" s="27"/>
      <c r="EN104" s="27"/>
      <c r="EO104" s="27"/>
      <c r="EP104" s="27"/>
      <c r="EQ104" s="27"/>
      <c r="ER104" s="27"/>
      <c r="ES104" s="27"/>
      <c r="ET104" s="27"/>
      <c r="EU104" s="27"/>
      <c r="EV104" s="27"/>
      <c r="EW104" s="27"/>
      <c r="EX104" s="27"/>
      <c r="EY104" s="27"/>
      <c r="EZ104" s="27"/>
      <c r="FA104" s="27"/>
      <c r="FB104" s="27"/>
      <c r="FC104" s="27"/>
      <c r="FD104" s="27"/>
      <c r="FE104" s="27"/>
      <c r="FF104" s="27"/>
      <c r="FG104" s="27"/>
      <c r="FH104" s="27"/>
      <c r="FI104" s="27"/>
      <c r="FJ104" s="27"/>
      <c r="FK104" s="27"/>
      <c r="FL104" s="27"/>
      <c r="FM104" s="27"/>
      <c r="FN104" s="27"/>
      <c r="FO104" s="27"/>
      <c r="FP104" s="27"/>
      <c r="FQ104" s="27"/>
      <c r="FR104" s="27"/>
      <c r="FS104" s="27"/>
      <c r="FT104" s="27"/>
      <c r="FU104" s="27"/>
      <c r="FV104" s="27"/>
      <c r="FW104" s="27"/>
      <c r="FX104" s="27"/>
      <c r="FY104" s="27"/>
      <c r="FZ104" s="27"/>
      <c r="GA104" s="27"/>
      <c r="GB104" s="27"/>
      <c r="GC104" s="27"/>
      <c r="GD104" s="27"/>
      <c r="GE104" s="27"/>
      <c r="GF104" s="27"/>
      <c r="GG104" s="27"/>
      <c r="GH104" s="27"/>
      <c r="GI104" s="27"/>
      <c r="GJ104" s="27"/>
      <c r="GK104" s="27"/>
      <c r="GL104" s="27"/>
      <c r="GM104" s="27"/>
      <c r="GN104" s="27"/>
      <c r="GP104" s="27"/>
      <c r="GQ104" s="27"/>
      <c r="GR104" s="27"/>
      <c r="GS104" s="27"/>
      <c r="GT104" s="27"/>
      <c r="GY104" s="27"/>
      <c r="GZ104" s="27"/>
      <c r="HA104" s="27"/>
      <c r="HB104" s="27"/>
      <c r="HC104" s="27"/>
      <c r="HD104" s="27"/>
      <c r="HE104" s="27"/>
      <c r="HF104" s="27"/>
      <c r="HG104" s="27"/>
      <c r="HH104" s="27"/>
      <c r="HI104" s="27"/>
      <c r="HJ104" s="27"/>
      <c r="HK104" s="27"/>
      <c r="HL104" s="27"/>
      <c r="HM104" s="27"/>
      <c r="HN104" s="27"/>
      <c r="HO104" s="27"/>
      <c r="HP104" s="27"/>
      <c r="HQ104" s="27"/>
      <c r="HR104" s="27"/>
      <c r="HT104" s="27"/>
      <c r="HU104" s="27"/>
      <c r="HY104" s="27"/>
      <c r="HZ104" s="27"/>
      <c r="IA104" s="27"/>
      <c r="IB104" s="27"/>
      <c r="IC104" s="27"/>
      <c r="ID104" s="27"/>
      <c r="IE104" s="27"/>
      <c r="IF104" s="27"/>
      <c r="IG104" s="27"/>
      <c r="IH104" s="27"/>
      <c r="II104" s="27"/>
      <c r="IJ104" s="146"/>
    </row>
    <row r="105" spans="2:244" s="30" customFormat="1" x14ac:dyDescent="0.25">
      <c r="B105" s="64" t="s">
        <v>280</v>
      </c>
      <c r="C105" s="73" t="s">
        <v>104</v>
      </c>
      <c r="D105" s="61" t="s">
        <v>447</v>
      </c>
      <c r="E105" s="27">
        <v>6</v>
      </c>
      <c r="F105" s="27" t="s">
        <v>10</v>
      </c>
      <c r="G105" s="68">
        <v>0</v>
      </c>
      <c r="H105" s="68">
        <v>0</v>
      </c>
      <c r="I105" s="68">
        <v>0</v>
      </c>
      <c r="J105" s="68">
        <v>0</v>
      </c>
      <c r="K105" s="68">
        <v>0</v>
      </c>
      <c r="L105" s="68">
        <v>0</v>
      </c>
      <c r="M105" s="68">
        <v>0</v>
      </c>
      <c r="N105" s="68">
        <v>0</v>
      </c>
      <c r="O105" s="68">
        <v>0</v>
      </c>
      <c r="P105" s="68">
        <v>0</v>
      </c>
      <c r="Q105" s="68">
        <v>0</v>
      </c>
      <c r="R105" s="27">
        <v>0</v>
      </c>
      <c r="S105" s="26">
        <v>0</v>
      </c>
      <c r="T105" s="27">
        <v>0</v>
      </c>
      <c r="U105" s="27"/>
      <c r="V105" s="27"/>
      <c r="W105" s="27"/>
      <c r="X105" s="27"/>
      <c r="Y105" s="27"/>
      <c r="Z105" s="27"/>
      <c r="AA105" s="27"/>
      <c r="AB105" s="61"/>
      <c r="AC105" s="61"/>
      <c r="AD105" s="61"/>
      <c r="AE105" s="61"/>
      <c r="AF105" s="27"/>
      <c r="AG105" s="61"/>
      <c r="AH105" s="61"/>
      <c r="AI105" s="61"/>
      <c r="AJ105" s="27"/>
      <c r="AK105" s="61"/>
      <c r="AL105" s="61"/>
      <c r="AM105" s="61"/>
      <c r="AN105" s="27"/>
      <c r="AO105" s="61"/>
      <c r="AP105" s="61"/>
      <c r="AQ105" s="61"/>
      <c r="AR105" s="27"/>
      <c r="AS105" s="61"/>
      <c r="AT105" s="61"/>
      <c r="AU105" s="61"/>
      <c r="AV105" s="27"/>
      <c r="AW105" s="68"/>
      <c r="AX105" s="68"/>
      <c r="AY105" s="68"/>
      <c r="AZ105" s="68"/>
      <c r="BA105" s="68"/>
      <c r="BB105" s="75"/>
      <c r="BC105" s="75"/>
      <c r="BD105" s="75"/>
      <c r="BE105" s="75"/>
      <c r="BF105" s="75"/>
      <c r="BG105" s="75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/>
      <c r="CU105" s="27"/>
      <c r="CV105" s="27"/>
      <c r="CW105" s="27"/>
      <c r="CX105" s="27"/>
      <c r="CY105" s="27"/>
      <c r="CZ105" s="27"/>
      <c r="DA105" s="27"/>
      <c r="DB105" s="27"/>
      <c r="DC105" s="27"/>
      <c r="DD105" s="27"/>
      <c r="DE105" s="27"/>
      <c r="DF105" s="27"/>
      <c r="DG105" s="27"/>
      <c r="DH105" s="27"/>
      <c r="DI105" s="27"/>
      <c r="DJ105" s="27"/>
      <c r="DK105" s="27"/>
      <c r="DL105" s="27"/>
      <c r="DM105" s="27"/>
      <c r="DN105" s="27"/>
      <c r="DO105" s="27"/>
      <c r="DP105" s="27"/>
      <c r="DQ105" s="27"/>
      <c r="DR105" s="27"/>
      <c r="DS105" s="27"/>
      <c r="DT105" s="27"/>
      <c r="DU105" s="27"/>
      <c r="DV105" s="27"/>
      <c r="DW105" s="27"/>
      <c r="DX105" s="27"/>
      <c r="DY105" s="27"/>
      <c r="DZ105" s="27"/>
      <c r="EA105" s="27"/>
      <c r="EB105" s="27"/>
      <c r="EC105" s="27"/>
      <c r="ED105" s="27"/>
      <c r="EE105" s="27"/>
      <c r="EF105" s="27"/>
      <c r="EG105" s="27"/>
      <c r="EH105" s="27"/>
      <c r="EI105" s="27"/>
      <c r="EJ105" s="27"/>
      <c r="EK105" s="27"/>
      <c r="EL105" s="27"/>
      <c r="EM105" s="27"/>
      <c r="EN105" s="27"/>
      <c r="EO105" s="27"/>
      <c r="EP105" s="27"/>
      <c r="EQ105" s="27"/>
      <c r="ER105" s="27"/>
      <c r="ES105" s="27"/>
      <c r="ET105" s="27"/>
      <c r="EU105" s="27"/>
      <c r="EV105" s="27"/>
      <c r="EW105" s="27"/>
      <c r="EX105" s="27"/>
      <c r="EY105" s="27"/>
      <c r="EZ105" s="27"/>
      <c r="FA105" s="27"/>
      <c r="FB105" s="27"/>
      <c r="FC105" s="27"/>
      <c r="FD105" s="27"/>
      <c r="FE105" s="27"/>
      <c r="FF105" s="27"/>
      <c r="FG105" s="27"/>
      <c r="FH105" s="27"/>
      <c r="FI105" s="27"/>
      <c r="FJ105" s="27"/>
      <c r="FK105" s="27"/>
      <c r="FL105" s="27"/>
      <c r="FM105" s="27"/>
      <c r="FN105" s="27"/>
      <c r="FO105" s="27"/>
      <c r="FP105" s="27"/>
      <c r="FQ105" s="27"/>
      <c r="FR105" s="27"/>
      <c r="FS105" s="27"/>
      <c r="FT105" s="27"/>
      <c r="FU105" s="27"/>
      <c r="FV105" s="27"/>
      <c r="FW105" s="27"/>
      <c r="FX105" s="27"/>
      <c r="FY105" s="27"/>
      <c r="FZ105" s="27"/>
      <c r="GA105" s="27"/>
      <c r="GB105" s="27"/>
      <c r="GC105" s="27"/>
      <c r="GD105" s="27"/>
      <c r="GE105" s="27"/>
      <c r="GF105" s="27"/>
      <c r="GG105" s="27"/>
      <c r="GH105" s="27"/>
      <c r="GI105" s="27"/>
      <c r="GJ105" s="27"/>
      <c r="GK105" s="27"/>
      <c r="GL105" s="27"/>
      <c r="GM105" s="27"/>
      <c r="GN105" s="27"/>
      <c r="GP105" s="27"/>
      <c r="GQ105" s="27"/>
      <c r="GR105" s="27"/>
      <c r="GS105" s="27"/>
      <c r="GT105" s="27"/>
      <c r="GY105" s="27"/>
      <c r="GZ105" s="27"/>
      <c r="HA105" s="27"/>
      <c r="HB105" s="27"/>
      <c r="HC105" s="27"/>
      <c r="HD105" s="27"/>
      <c r="HE105" s="27"/>
      <c r="HF105" s="27"/>
      <c r="HG105" s="27"/>
      <c r="HH105" s="27"/>
      <c r="HI105" s="27"/>
      <c r="HJ105" s="27"/>
      <c r="HK105" s="27"/>
      <c r="HL105" s="27"/>
      <c r="HM105" s="27"/>
      <c r="HN105" s="27"/>
      <c r="HO105" s="27"/>
      <c r="HP105" s="27"/>
      <c r="HQ105" s="27"/>
      <c r="HR105" s="27"/>
      <c r="HT105" s="27"/>
      <c r="HU105" s="27"/>
      <c r="HY105" s="27"/>
      <c r="HZ105" s="27"/>
      <c r="IA105" s="27"/>
      <c r="IB105" s="27"/>
      <c r="IC105" s="27"/>
      <c r="ID105" s="27"/>
      <c r="IE105" s="27"/>
      <c r="IF105" s="27"/>
      <c r="IG105" s="27"/>
      <c r="IH105" s="27"/>
      <c r="II105" s="27"/>
      <c r="IJ105" s="146"/>
    </row>
    <row r="106" spans="2:244" s="30" customFormat="1" x14ac:dyDescent="0.25">
      <c r="B106" s="64" t="s">
        <v>281</v>
      </c>
      <c r="C106" s="73" t="s">
        <v>105</v>
      </c>
      <c r="D106" s="61" t="s">
        <v>448</v>
      </c>
      <c r="E106" s="27">
        <v>6</v>
      </c>
      <c r="F106" s="27" t="s">
        <v>10</v>
      </c>
      <c r="G106" s="68">
        <v>2.4976301100000002</v>
      </c>
      <c r="H106" s="68">
        <v>0.83</v>
      </c>
      <c r="I106" s="68">
        <v>3.46</v>
      </c>
      <c r="J106" s="68">
        <v>3.99</v>
      </c>
      <c r="K106" s="68">
        <v>2.1120000000000001</v>
      </c>
      <c r="L106" s="68">
        <v>0.66</v>
      </c>
      <c r="M106" s="68">
        <v>0.4536</v>
      </c>
      <c r="N106" s="68">
        <v>0</v>
      </c>
      <c r="O106" s="68">
        <v>6.1337999999999999</v>
      </c>
      <c r="P106" s="68">
        <v>9.4449000000000005</v>
      </c>
      <c r="Q106" s="68">
        <v>15.659800000000001</v>
      </c>
      <c r="R106" s="27">
        <v>11.441459999999999</v>
      </c>
      <c r="S106" s="26">
        <v>8.8616799999999998</v>
      </c>
      <c r="T106" s="27">
        <v>1.0686100000000001</v>
      </c>
      <c r="U106" s="27"/>
      <c r="V106" s="27"/>
      <c r="W106" s="27"/>
      <c r="X106" s="27"/>
      <c r="Y106" s="27"/>
      <c r="Z106" s="27"/>
      <c r="AA106" s="27"/>
      <c r="AB106" s="61"/>
      <c r="AC106" s="61"/>
      <c r="AD106" s="61"/>
      <c r="AE106" s="61"/>
      <c r="AF106" s="27"/>
      <c r="AG106" s="61"/>
      <c r="AH106" s="61"/>
      <c r="AI106" s="61"/>
      <c r="AJ106" s="27"/>
      <c r="AK106" s="61"/>
      <c r="AL106" s="61"/>
      <c r="AM106" s="61"/>
      <c r="AN106" s="27"/>
      <c r="AO106" s="61"/>
      <c r="AP106" s="61"/>
      <c r="AQ106" s="61"/>
      <c r="AR106" s="27"/>
      <c r="AS106" s="61"/>
      <c r="AT106" s="61"/>
      <c r="AU106" s="61"/>
      <c r="AV106" s="27"/>
      <c r="AW106" s="28"/>
      <c r="AX106" s="28"/>
      <c r="AY106" s="28"/>
      <c r="AZ106" s="28"/>
      <c r="BA106" s="28"/>
      <c r="BB106" s="69"/>
      <c r="BC106" s="69"/>
      <c r="BD106" s="69"/>
      <c r="BE106" s="69"/>
      <c r="BF106" s="69"/>
      <c r="BG106" s="69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27"/>
      <c r="CV106" s="27"/>
      <c r="CW106" s="27"/>
      <c r="CX106" s="27"/>
      <c r="CY106" s="27"/>
      <c r="CZ106" s="27"/>
      <c r="DA106" s="27"/>
      <c r="DB106" s="27"/>
      <c r="DC106" s="27"/>
      <c r="DD106" s="27"/>
      <c r="DE106" s="27"/>
      <c r="DF106" s="27"/>
      <c r="DG106" s="27"/>
      <c r="DH106" s="27"/>
      <c r="DI106" s="27"/>
      <c r="DJ106" s="27"/>
      <c r="DK106" s="27"/>
      <c r="DL106" s="27"/>
      <c r="DM106" s="27"/>
      <c r="DN106" s="27"/>
      <c r="DO106" s="27"/>
      <c r="DP106" s="27"/>
      <c r="DQ106" s="27"/>
      <c r="DR106" s="27"/>
      <c r="DS106" s="27"/>
      <c r="DT106" s="27"/>
      <c r="DU106" s="27"/>
      <c r="DV106" s="27"/>
      <c r="DW106" s="27"/>
      <c r="DX106" s="27"/>
      <c r="DY106" s="27"/>
      <c r="DZ106" s="27"/>
      <c r="EA106" s="27"/>
      <c r="EB106" s="27"/>
      <c r="EC106" s="27"/>
      <c r="ED106" s="27"/>
      <c r="EE106" s="27"/>
      <c r="EF106" s="27"/>
      <c r="EG106" s="27"/>
      <c r="EH106" s="27"/>
      <c r="EI106" s="27"/>
      <c r="EJ106" s="27"/>
      <c r="EK106" s="27"/>
      <c r="EL106" s="27"/>
      <c r="EM106" s="27"/>
      <c r="EN106" s="27"/>
      <c r="EO106" s="27"/>
      <c r="EP106" s="27"/>
      <c r="EQ106" s="27"/>
      <c r="ER106" s="27"/>
      <c r="ES106" s="27"/>
      <c r="ET106" s="27"/>
      <c r="EU106" s="27"/>
      <c r="EV106" s="27"/>
      <c r="EW106" s="27"/>
      <c r="EX106" s="27"/>
      <c r="EY106" s="27"/>
      <c r="EZ106" s="27"/>
      <c r="FA106" s="27"/>
      <c r="FB106" s="27"/>
      <c r="FC106" s="27"/>
      <c r="FD106" s="27"/>
      <c r="FE106" s="27"/>
      <c r="FF106" s="27"/>
      <c r="FG106" s="27"/>
      <c r="FH106" s="27"/>
      <c r="FI106" s="27"/>
      <c r="FJ106" s="27"/>
      <c r="FK106" s="27"/>
      <c r="FL106" s="27"/>
      <c r="FM106" s="27"/>
      <c r="FN106" s="27"/>
      <c r="FO106" s="27"/>
      <c r="FP106" s="27"/>
      <c r="FQ106" s="27"/>
      <c r="FR106" s="27"/>
      <c r="FS106" s="27"/>
      <c r="FT106" s="27"/>
      <c r="FU106" s="27"/>
      <c r="FV106" s="27"/>
      <c r="FW106" s="27"/>
      <c r="FX106" s="27"/>
      <c r="FY106" s="27"/>
      <c r="FZ106" s="27"/>
      <c r="GA106" s="27"/>
      <c r="GB106" s="27"/>
      <c r="GC106" s="27"/>
      <c r="GD106" s="27"/>
      <c r="GE106" s="27"/>
      <c r="GF106" s="27"/>
      <c r="GG106" s="27"/>
      <c r="GH106" s="27"/>
      <c r="GI106" s="27"/>
      <c r="GJ106" s="27"/>
      <c r="GK106" s="27"/>
      <c r="GL106" s="27"/>
      <c r="GM106" s="27"/>
      <c r="GN106" s="27"/>
      <c r="GP106" s="27"/>
      <c r="GQ106" s="27"/>
      <c r="GR106" s="27"/>
      <c r="GS106" s="27"/>
      <c r="GT106" s="27"/>
      <c r="GY106" s="27"/>
      <c r="GZ106" s="27"/>
      <c r="HA106" s="27"/>
      <c r="HB106" s="27"/>
      <c r="HC106" s="27"/>
      <c r="HD106" s="27"/>
      <c r="HE106" s="27"/>
      <c r="HF106" s="27"/>
      <c r="HG106" s="27"/>
      <c r="HH106" s="27"/>
      <c r="HI106" s="27"/>
      <c r="HJ106" s="27"/>
      <c r="HK106" s="27"/>
      <c r="HL106" s="27"/>
      <c r="HM106" s="27"/>
      <c r="HN106" s="27"/>
      <c r="HO106" s="27"/>
      <c r="HP106" s="27"/>
      <c r="HQ106" s="27"/>
      <c r="HR106" s="27"/>
      <c r="HT106" s="27"/>
      <c r="HU106" s="27"/>
      <c r="HY106" s="27"/>
      <c r="HZ106" s="27"/>
      <c r="IA106" s="27"/>
      <c r="IB106" s="27"/>
      <c r="IC106" s="27"/>
      <c r="ID106" s="27"/>
      <c r="IE106" s="27"/>
      <c r="IF106" s="27"/>
      <c r="IG106" s="27"/>
      <c r="IH106" s="27"/>
      <c r="II106" s="27"/>
      <c r="IJ106" s="146"/>
    </row>
    <row r="107" spans="2:244" s="30" customFormat="1" x14ac:dyDescent="0.25">
      <c r="B107" s="64" t="s">
        <v>282</v>
      </c>
      <c r="C107" s="73" t="s">
        <v>106</v>
      </c>
      <c r="D107" s="61" t="s">
        <v>449</v>
      </c>
      <c r="E107" s="27">
        <v>6</v>
      </c>
      <c r="F107" s="27" t="s">
        <v>10</v>
      </c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6">
        <v>0</v>
      </c>
      <c r="T107" s="27">
        <v>0</v>
      </c>
      <c r="U107" s="27"/>
      <c r="V107" s="27"/>
      <c r="W107" s="27"/>
      <c r="X107" s="27"/>
      <c r="Y107" s="27"/>
      <c r="Z107" s="27"/>
      <c r="AA107" s="27"/>
      <c r="AB107" s="61"/>
      <c r="AC107" s="61"/>
      <c r="AD107" s="61"/>
      <c r="AE107" s="61"/>
      <c r="AF107" s="27"/>
      <c r="AG107" s="61"/>
      <c r="AH107" s="61"/>
      <c r="AI107" s="61"/>
      <c r="AJ107" s="27"/>
      <c r="AK107" s="61"/>
      <c r="AL107" s="61"/>
      <c r="AM107" s="61"/>
      <c r="AN107" s="27"/>
      <c r="AO107" s="61"/>
      <c r="AP107" s="61"/>
      <c r="AQ107" s="61"/>
      <c r="AR107" s="27"/>
      <c r="AS107" s="61"/>
      <c r="AT107" s="61"/>
      <c r="AU107" s="61"/>
      <c r="AV107" s="27"/>
      <c r="AW107" s="27"/>
      <c r="AX107" s="27"/>
      <c r="AY107" s="27"/>
      <c r="AZ107" s="27"/>
      <c r="BA107" s="27"/>
      <c r="BB107" s="61"/>
      <c r="BC107" s="61"/>
      <c r="BD107" s="61"/>
      <c r="BE107" s="61"/>
      <c r="BF107" s="61"/>
      <c r="BG107" s="61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7"/>
      <c r="CY107" s="27"/>
      <c r="CZ107" s="27"/>
      <c r="DA107" s="27"/>
      <c r="DB107" s="27"/>
      <c r="DC107" s="27"/>
      <c r="DD107" s="27"/>
      <c r="DE107" s="27"/>
      <c r="DF107" s="27"/>
      <c r="DG107" s="27"/>
      <c r="DH107" s="27"/>
      <c r="DI107" s="27"/>
      <c r="DJ107" s="27"/>
      <c r="DK107" s="27"/>
      <c r="DL107" s="27"/>
      <c r="DM107" s="27"/>
      <c r="DN107" s="27"/>
      <c r="DO107" s="27"/>
      <c r="DP107" s="27"/>
      <c r="DQ107" s="27"/>
      <c r="DR107" s="27"/>
      <c r="DS107" s="27"/>
      <c r="DT107" s="27"/>
      <c r="DU107" s="27"/>
      <c r="DV107" s="27"/>
      <c r="DW107" s="27"/>
      <c r="DX107" s="27"/>
      <c r="DY107" s="27"/>
      <c r="DZ107" s="27"/>
      <c r="EA107" s="27"/>
      <c r="EB107" s="27"/>
      <c r="EC107" s="27"/>
      <c r="ED107" s="27"/>
      <c r="EE107" s="27"/>
      <c r="EF107" s="27"/>
      <c r="EG107" s="27"/>
      <c r="EH107" s="27"/>
      <c r="EI107" s="27"/>
      <c r="EJ107" s="27"/>
      <c r="EK107" s="27"/>
      <c r="EL107" s="27"/>
      <c r="EM107" s="27"/>
      <c r="EN107" s="27"/>
      <c r="EO107" s="27"/>
      <c r="EP107" s="27"/>
      <c r="EQ107" s="27"/>
      <c r="ER107" s="27"/>
      <c r="ES107" s="27"/>
      <c r="ET107" s="27"/>
      <c r="EU107" s="27"/>
      <c r="EV107" s="27"/>
      <c r="EW107" s="27"/>
      <c r="EX107" s="27"/>
      <c r="EY107" s="27"/>
      <c r="EZ107" s="27"/>
      <c r="FA107" s="27"/>
      <c r="FB107" s="27"/>
      <c r="FC107" s="27"/>
      <c r="FD107" s="27"/>
      <c r="FE107" s="27"/>
      <c r="FF107" s="27"/>
      <c r="FG107" s="27"/>
      <c r="FH107" s="27"/>
      <c r="FI107" s="27"/>
      <c r="FJ107" s="27"/>
      <c r="FK107" s="27"/>
      <c r="FL107" s="27"/>
      <c r="FM107" s="27"/>
      <c r="FN107" s="27"/>
      <c r="FO107" s="27"/>
      <c r="FP107" s="27"/>
      <c r="FQ107" s="27"/>
      <c r="FR107" s="27"/>
      <c r="FS107" s="27"/>
      <c r="FT107" s="27"/>
      <c r="FU107" s="27"/>
      <c r="FV107" s="27"/>
      <c r="FW107" s="27"/>
      <c r="FX107" s="27"/>
      <c r="FY107" s="27"/>
      <c r="FZ107" s="27"/>
      <c r="GA107" s="27"/>
      <c r="GB107" s="27"/>
      <c r="GC107" s="27"/>
      <c r="GD107" s="27"/>
      <c r="GE107" s="27"/>
      <c r="GF107" s="27"/>
      <c r="GG107" s="27"/>
      <c r="GH107" s="27"/>
      <c r="GI107" s="27"/>
      <c r="GJ107" s="27"/>
      <c r="GK107" s="27"/>
      <c r="GL107" s="27"/>
      <c r="GM107" s="27"/>
      <c r="GN107" s="27"/>
      <c r="GP107" s="27"/>
      <c r="GQ107" s="27"/>
      <c r="GR107" s="27"/>
      <c r="GS107" s="27"/>
      <c r="GT107" s="27"/>
      <c r="GY107" s="27"/>
      <c r="GZ107" s="27"/>
      <c r="HA107" s="27"/>
      <c r="HB107" s="27"/>
      <c r="HC107" s="27"/>
      <c r="HD107" s="27"/>
      <c r="HE107" s="27"/>
      <c r="HF107" s="27"/>
      <c r="HG107" s="27"/>
      <c r="HH107" s="27"/>
      <c r="HI107" s="27"/>
      <c r="HJ107" s="27"/>
      <c r="HK107" s="27"/>
      <c r="HL107" s="27"/>
      <c r="HM107" s="27"/>
      <c r="HN107" s="27"/>
      <c r="HO107" s="27"/>
      <c r="HP107" s="27"/>
      <c r="HQ107" s="27"/>
      <c r="HR107" s="27"/>
      <c r="HT107" s="27"/>
      <c r="HU107" s="27"/>
      <c r="HY107" s="27"/>
      <c r="HZ107" s="27"/>
      <c r="IA107" s="27"/>
      <c r="IB107" s="27"/>
      <c r="IC107" s="27"/>
      <c r="ID107" s="27"/>
      <c r="IE107" s="27"/>
      <c r="IF107" s="27"/>
      <c r="IG107" s="27"/>
      <c r="IH107" s="27"/>
      <c r="II107" s="27"/>
      <c r="IJ107" s="146"/>
    </row>
    <row r="108" spans="2:244" s="30" customFormat="1" x14ac:dyDescent="0.25">
      <c r="B108" s="64" t="s">
        <v>283</v>
      </c>
      <c r="C108" s="73" t="s">
        <v>107</v>
      </c>
      <c r="D108" s="61" t="s">
        <v>450</v>
      </c>
      <c r="E108" s="27">
        <v>6</v>
      </c>
      <c r="F108" s="27" t="s">
        <v>10</v>
      </c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6">
        <v>0</v>
      </c>
      <c r="T108" s="27">
        <v>0</v>
      </c>
      <c r="U108" s="27"/>
      <c r="V108" s="27"/>
      <c r="W108" s="27"/>
      <c r="X108" s="27"/>
      <c r="Y108" s="27"/>
      <c r="Z108" s="27"/>
      <c r="AA108" s="27"/>
      <c r="AB108" s="61"/>
      <c r="AC108" s="61"/>
      <c r="AD108" s="61"/>
      <c r="AE108" s="61"/>
      <c r="AF108" s="27"/>
      <c r="AG108" s="61"/>
      <c r="AH108" s="61"/>
      <c r="AI108" s="61"/>
      <c r="AJ108" s="27"/>
      <c r="AK108" s="61"/>
      <c r="AL108" s="61"/>
      <c r="AM108" s="61"/>
      <c r="AN108" s="27"/>
      <c r="AO108" s="61"/>
      <c r="AP108" s="61"/>
      <c r="AQ108" s="61"/>
      <c r="AR108" s="27"/>
      <c r="AS108" s="61"/>
      <c r="AT108" s="61"/>
      <c r="AU108" s="61"/>
      <c r="AV108" s="27"/>
      <c r="AW108" s="27"/>
      <c r="AX108" s="27"/>
      <c r="AY108" s="27"/>
      <c r="AZ108" s="27"/>
      <c r="BA108" s="27"/>
      <c r="BB108" s="61"/>
      <c r="BC108" s="61"/>
      <c r="BD108" s="61"/>
      <c r="BE108" s="61"/>
      <c r="BF108" s="61"/>
      <c r="BG108" s="61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7"/>
      <c r="CY108" s="27"/>
      <c r="CZ108" s="27"/>
      <c r="DA108" s="27"/>
      <c r="DB108" s="27"/>
      <c r="DC108" s="27"/>
      <c r="DD108" s="27"/>
      <c r="DE108" s="27"/>
      <c r="DF108" s="27"/>
      <c r="DG108" s="27"/>
      <c r="DH108" s="27"/>
      <c r="DI108" s="27"/>
      <c r="DJ108" s="27"/>
      <c r="DK108" s="27"/>
      <c r="DL108" s="27"/>
      <c r="DM108" s="27"/>
      <c r="DN108" s="27"/>
      <c r="DO108" s="27"/>
      <c r="DP108" s="27"/>
      <c r="DQ108" s="27"/>
      <c r="DR108" s="27"/>
      <c r="DS108" s="27"/>
      <c r="DT108" s="27"/>
      <c r="DU108" s="27"/>
      <c r="DV108" s="27"/>
      <c r="DW108" s="27"/>
      <c r="DX108" s="27"/>
      <c r="DY108" s="27"/>
      <c r="DZ108" s="27"/>
      <c r="EA108" s="27"/>
      <c r="EB108" s="27"/>
      <c r="EC108" s="27"/>
      <c r="ED108" s="27"/>
      <c r="EE108" s="27"/>
      <c r="EF108" s="27"/>
      <c r="EG108" s="27"/>
      <c r="EH108" s="27"/>
      <c r="EI108" s="27"/>
      <c r="EJ108" s="27"/>
      <c r="EK108" s="27"/>
      <c r="EL108" s="27"/>
      <c r="EM108" s="27"/>
      <c r="EN108" s="27"/>
      <c r="EO108" s="27"/>
      <c r="EP108" s="27"/>
      <c r="EQ108" s="27"/>
      <c r="ER108" s="27"/>
      <c r="ES108" s="27"/>
      <c r="ET108" s="27"/>
      <c r="EU108" s="27"/>
      <c r="EV108" s="27"/>
      <c r="EW108" s="27"/>
      <c r="EX108" s="27"/>
      <c r="EY108" s="27"/>
      <c r="EZ108" s="27"/>
      <c r="FA108" s="27"/>
      <c r="FB108" s="27"/>
      <c r="FC108" s="27"/>
      <c r="FD108" s="27"/>
      <c r="FE108" s="27"/>
      <c r="FF108" s="27"/>
      <c r="FG108" s="27"/>
      <c r="FH108" s="27"/>
      <c r="FI108" s="27"/>
      <c r="FJ108" s="27"/>
      <c r="FK108" s="27"/>
      <c r="FL108" s="27"/>
      <c r="FM108" s="27"/>
      <c r="FN108" s="27"/>
      <c r="FO108" s="27"/>
      <c r="FP108" s="27"/>
      <c r="FQ108" s="27"/>
      <c r="FR108" s="27"/>
      <c r="FS108" s="27"/>
      <c r="FT108" s="27"/>
      <c r="FU108" s="27"/>
      <c r="FV108" s="27"/>
      <c r="FW108" s="27"/>
      <c r="FX108" s="27"/>
      <c r="FY108" s="27"/>
      <c r="FZ108" s="27"/>
      <c r="GA108" s="27"/>
      <c r="GB108" s="27"/>
      <c r="GC108" s="27"/>
      <c r="GD108" s="27"/>
      <c r="GE108" s="27"/>
      <c r="GF108" s="27"/>
      <c r="GG108" s="27"/>
      <c r="GH108" s="27"/>
      <c r="GI108" s="27"/>
      <c r="GJ108" s="27"/>
      <c r="GK108" s="27"/>
      <c r="GL108" s="27"/>
      <c r="GM108" s="27"/>
      <c r="GN108" s="27"/>
      <c r="GP108" s="27"/>
      <c r="GQ108" s="27"/>
      <c r="GR108" s="27"/>
      <c r="GS108" s="27"/>
      <c r="GT108" s="27"/>
      <c r="GY108" s="27"/>
      <c r="GZ108" s="27"/>
      <c r="HA108" s="27"/>
      <c r="HB108" s="27"/>
      <c r="HC108" s="27"/>
      <c r="HD108" s="27"/>
      <c r="HE108" s="27"/>
      <c r="HF108" s="27"/>
      <c r="HG108" s="27"/>
      <c r="HH108" s="27"/>
      <c r="HI108" s="27"/>
      <c r="HJ108" s="27"/>
      <c r="HK108" s="27"/>
      <c r="HL108" s="27"/>
      <c r="HM108" s="27"/>
      <c r="HN108" s="27"/>
      <c r="HO108" s="27"/>
      <c r="HP108" s="27"/>
      <c r="HQ108" s="27"/>
      <c r="HR108" s="27"/>
      <c r="HT108" s="27"/>
      <c r="HU108" s="27"/>
      <c r="HY108" s="27"/>
      <c r="HZ108" s="27"/>
      <c r="IA108" s="27"/>
      <c r="IB108" s="27"/>
      <c r="IC108" s="27"/>
      <c r="ID108" s="27"/>
      <c r="IE108" s="27"/>
      <c r="IF108" s="27"/>
      <c r="IG108" s="27"/>
      <c r="IH108" s="27"/>
      <c r="II108" s="27"/>
      <c r="IJ108" s="146"/>
    </row>
    <row r="109" spans="2:244" s="30" customFormat="1" x14ac:dyDescent="0.25">
      <c r="B109" s="64" t="s">
        <v>284</v>
      </c>
      <c r="C109" s="73" t="s">
        <v>108</v>
      </c>
      <c r="D109" s="61" t="s">
        <v>451</v>
      </c>
      <c r="E109" s="27">
        <v>6</v>
      </c>
      <c r="F109" s="27" t="s">
        <v>10</v>
      </c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6">
        <v>0</v>
      </c>
      <c r="T109" s="27">
        <v>0</v>
      </c>
      <c r="U109" s="27"/>
      <c r="V109" s="27"/>
      <c r="W109" s="27"/>
      <c r="X109" s="27"/>
      <c r="Y109" s="27"/>
      <c r="Z109" s="27"/>
      <c r="AA109" s="27"/>
      <c r="AB109" s="61"/>
      <c r="AC109" s="61"/>
      <c r="AD109" s="61"/>
      <c r="AE109" s="61"/>
      <c r="AF109" s="27"/>
      <c r="AG109" s="61"/>
      <c r="AH109" s="61"/>
      <c r="AI109" s="61"/>
      <c r="AJ109" s="27"/>
      <c r="AK109" s="61"/>
      <c r="AL109" s="61"/>
      <c r="AM109" s="61"/>
      <c r="AN109" s="27"/>
      <c r="AO109" s="61"/>
      <c r="AP109" s="61"/>
      <c r="AQ109" s="61"/>
      <c r="AR109" s="27"/>
      <c r="AS109" s="61"/>
      <c r="AT109" s="61"/>
      <c r="AU109" s="61"/>
      <c r="AV109" s="27"/>
      <c r="AW109" s="27"/>
      <c r="AX109" s="27"/>
      <c r="AY109" s="27"/>
      <c r="AZ109" s="27"/>
      <c r="BA109" s="27"/>
      <c r="BB109" s="61"/>
      <c r="BC109" s="61"/>
      <c r="BD109" s="61"/>
      <c r="BE109" s="61"/>
      <c r="BF109" s="61"/>
      <c r="BG109" s="61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27"/>
      <c r="CV109" s="27"/>
      <c r="CW109" s="27"/>
      <c r="CX109" s="27"/>
      <c r="CY109" s="27"/>
      <c r="CZ109" s="27"/>
      <c r="DA109" s="27"/>
      <c r="DB109" s="27"/>
      <c r="DC109" s="27"/>
      <c r="DD109" s="27"/>
      <c r="DE109" s="27"/>
      <c r="DF109" s="27"/>
      <c r="DG109" s="27"/>
      <c r="DH109" s="27"/>
      <c r="DI109" s="27"/>
      <c r="DJ109" s="27"/>
      <c r="DK109" s="27"/>
      <c r="DL109" s="27"/>
      <c r="DM109" s="27"/>
      <c r="DN109" s="27"/>
      <c r="DO109" s="27"/>
      <c r="DP109" s="27"/>
      <c r="DQ109" s="27"/>
      <c r="DR109" s="27"/>
      <c r="DS109" s="27"/>
      <c r="DT109" s="27"/>
      <c r="DU109" s="27"/>
      <c r="DV109" s="27"/>
      <c r="DW109" s="27"/>
      <c r="DX109" s="27"/>
      <c r="DY109" s="27"/>
      <c r="DZ109" s="27"/>
      <c r="EA109" s="27"/>
      <c r="EB109" s="27"/>
      <c r="EC109" s="27"/>
      <c r="ED109" s="27"/>
      <c r="EE109" s="27"/>
      <c r="EF109" s="27"/>
      <c r="EG109" s="27"/>
      <c r="EH109" s="27"/>
      <c r="EI109" s="27"/>
      <c r="EJ109" s="27"/>
      <c r="EK109" s="27"/>
      <c r="EL109" s="27"/>
      <c r="EM109" s="27"/>
      <c r="EN109" s="27"/>
      <c r="EO109" s="27"/>
      <c r="EP109" s="27"/>
      <c r="EQ109" s="27"/>
      <c r="ER109" s="27"/>
      <c r="ES109" s="27"/>
      <c r="ET109" s="27"/>
      <c r="EU109" s="27"/>
      <c r="EV109" s="27"/>
      <c r="EW109" s="27"/>
      <c r="EX109" s="27"/>
      <c r="EY109" s="27"/>
      <c r="EZ109" s="27"/>
      <c r="FA109" s="27"/>
      <c r="FB109" s="27"/>
      <c r="FC109" s="27"/>
      <c r="FD109" s="27"/>
      <c r="FE109" s="27"/>
      <c r="FF109" s="27"/>
      <c r="FG109" s="27"/>
      <c r="FH109" s="27"/>
      <c r="FI109" s="27"/>
      <c r="FJ109" s="27"/>
      <c r="FK109" s="27"/>
      <c r="FL109" s="27"/>
      <c r="FM109" s="27"/>
      <c r="FN109" s="27"/>
      <c r="FO109" s="27"/>
      <c r="FP109" s="27"/>
      <c r="FQ109" s="27"/>
      <c r="FR109" s="27"/>
      <c r="FS109" s="27"/>
      <c r="FT109" s="27"/>
      <c r="FU109" s="27"/>
      <c r="FV109" s="27"/>
      <c r="FW109" s="27"/>
      <c r="FX109" s="27"/>
      <c r="FY109" s="27"/>
      <c r="FZ109" s="27"/>
      <c r="GA109" s="27"/>
      <c r="GB109" s="27"/>
      <c r="GC109" s="27"/>
      <c r="GD109" s="27"/>
      <c r="GE109" s="27"/>
      <c r="GF109" s="27"/>
      <c r="GG109" s="27"/>
      <c r="GH109" s="27"/>
      <c r="GI109" s="27"/>
      <c r="GJ109" s="27"/>
      <c r="GK109" s="27"/>
      <c r="GL109" s="27"/>
      <c r="GM109" s="27"/>
      <c r="GN109" s="27"/>
      <c r="GP109" s="27"/>
      <c r="GQ109" s="27"/>
      <c r="GR109" s="27"/>
      <c r="GS109" s="27"/>
      <c r="GT109" s="27"/>
      <c r="GY109" s="27"/>
      <c r="GZ109" s="27"/>
      <c r="HA109" s="27"/>
      <c r="HB109" s="27"/>
      <c r="HC109" s="27"/>
      <c r="HD109" s="27"/>
      <c r="HE109" s="27"/>
      <c r="HF109" s="27"/>
      <c r="HG109" s="27"/>
      <c r="HH109" s="27"/>
      <c r="HI109" s="27"/>
      <c r="HJ109" s="27"/>
      <c r="HK109" s="27"/>
      <c r="HL109" s="27"/>
      <c r="HM109" s="27"/>
      <c r="HN109" s="27"/>
      <c r="HO109" s="27"/>
      <c r="HP109" s="27"/>
      <c r="HQ109" s="27"/>
      <c r="HR109" s="27"/>
      <c r="HT109" s="27"/>
      <c r="HU109" s="27"/>
      <c r="HY109" s="27"/>
      <c r="HZ109" s="27"/>
      <c r="IA109" s="27"/>
      <c r="IB109" s="27"/>
      <c r="IC109" s="27"/>
      <c r="ID109" s="27"/>
      <c r="IE109" s="27"/>
      <c r="IF109" s="27"/>
      <c r="IG109" s="27"/>
      <c r="IH109" s="27"/>
      <c r="II109" s="27"/>
      <c r="IJ109" s="146"/>
    </row>
    <row r="110" spans="2:244" s="30" customFormat="1" x14ac:dyDescent="0.25">
      <c r="B110" s="64" t="s">
        <v>285</v>
      </c>
      <c r="C110" s="73" t="s">
        <v>109</v>
      </c>
      <c r="D110" s="61" t="s">
        <v>452</v>
      </c>
      <c r="E110" s="27">
        <v>6</v>
      </c>
      <c r="F110" s="27" t="s">
        <v>10</v>
      </c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6">
        <v>0</v>
      </c>
      <c r="T110" s="27">
        <v>0</v>
      </c>
      <c r="U110" s="27"/>
      <c r="V110" s="27"/>
      <c r="W110" s="27"/>
      <c r="X110" s="27"/>
      <c r="Y110" s="27"/>
      <c r="Z110" s="27"/>
      <c r="AA110" s="27"/>
      <c r="AB110" s="61"/>
      <c r="AC110" s="61"/>
      <c r="AD110" s="61"/>
      <c r="AE110" s="61"/>
      <c r="AF110" s="27"/>
      <c r="AG110" s="61"/>
      <c r="AH110" s="61"/>
      <c r="AI110" s="61"/>
      <c r="AJ110" s="27"/>
      <c r="AK110" s="61"/>
      <c r="AL110" s="61"/>
      <c r="AM110" s="61"/>
      <c r="AN110" s="27"/>
      <c r="AO110" s="61"/>
      <c r="AP110" s="61"/>
      <c r="AQ110" s="61"/>
      <c r="AR110" s="27"/>
      <c r="AS110" s="61"/>
      <c r="AT110" s="61"/>
      <c r="AU110" s="61"/>
      <c r="AV110" s="27"/>
      <c r="AW110" s="27"/>
      <c r="AX110" s="27"/>
      <c r="AY110" s="27"/>
      <c r="AZ110" s="27"/>
      <c r="BA110" s="27"/>
      <c r="BB110" s="61"/>
      <c r="BC110" s="61"/>
      <c r="BD110" s="61"/>
      <c r="BE110" s="61"/>
      <c r="BF110" s="61"/>
      <c r="BG110" s="61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27"/>
      <c r="CO110" s="27"/>
      <c r="CP110" s="27"/>
      <c r="CQ110" s="27"/>
      <c r="CR110" s="27"/>
      <c r="CS110" s="27"/>
      <c r="CT110" s="27"/>
      <c r="CU110" s="27"/>
      <c r="CV110" s="27"/>
      <c r="CW110" s="27"/>
      <c r="CX110" s="27"/>
      <c r="CY110" s="27"/>
      <c r="CZ110" s="27"/>
      <c r="DA110" s="27"/>
      <c r="DB110" s="27"/>
      <c r="DC110" s="27"/>
      <c r="DD110" s="27"/>
      <c r="DE110" s="27"/>
      <c r="DF110" s="27"/>
      <c r="DG110" s="27"/>
      <c r="DH110" s="27"/>
      <c r="DI110" s="27"/>
      <c r="DJ110" s="27"/>
      <c r="DK110" s="27"/>
      <c r="DL110" s="27"/>
      <c r="DM110" s="27"/>
      <c r="DN110" s="27"/>
      <c r="DO110" s="27"/>
      <c r="DP110" s="27"/>
      <c r="DQ110" s="27"/>
      <c r="DR110" s="27"/>
      <c r="DS110" s="27"/>
      <c r="DT110" s="27"/>
      <c r="DU110" s="27"/>
      <c r="DV110" s="27"/>
      <c r="DW110" s="27"/>
      <c r="DX110" s="27"/>
      <c r="DY110" s="27"/>
      <c r="DZ110" s="27"/>
      <c r="EA110" s="27"/>
      <c r="EB110" s="27"/>
      <c r="EC110" s="27"/>
      <c r="ED110" s="27"/>
      <c r="EE110" s="27"/>
      <c r="EF110" s="27"/>
      <c r="EG110" s="27"/>
      <c r="EH110" s="27"/>
      <c r="EI110" s="27"/>
      <c r="EJ110" s="27"/>
      <c r="EK110" s="27"/>
      <c r="EL110" s="27"/>
      <c r="EM110" s="27"/>
      <c r="EN110" s="27"/>
      <c r="EO110" s="27"/>
      <c r="EP110" s="27"/>
      <c r="EQ110" s="27"/>
      <c r="ER110" s="27"/>
      <c r="ES110" s="27"/>
      <c r="ET110" s="27"/>
      <c r="EU110" s="27"/>
      <c r="EV110" s="27"/>
      <c r="EW110" s="27"/>
      <c r="EX110" s="27"/>
      <c r="EY110" s="27"/>
      <c r="EZ110" s="27"/>
      <c r="FA110" s="27"/>
      <c r="FB110" s="27"/>
      <c r="FC110" s="27"/>
      <c r="FD110" s="27"/>
      <c r="FE110" s="27"/>
      <c r="FF110" s="27"/>
      <c r="FG110" s="27"/>
      <c r="FH110" s="27"/>
      <c r="FI110" s="27"/>
      <c r="FJ110" s="27"/>
      <c r="FK110" s="27"/>
      <c r="FL110" s="27"/>
      <c r="FM110" s="27"/>
      <c r="FN110" s="27"/>
      <c r="FO110" s="27"/>
      <c r="FP110" s="27"/>
      <c r="FQ110" s="27"/>
      <c r="FR110" s="27"/>
      <c r="FS110" s="27"/>
      <c r="FT110" s="27"/>
      <c r="FU110" s="27"/>
      <c r="FV110" s="27"/>
      <c r="FW110" s="27"/>
      <c r="FX110" s="27"/>
      <c r="FY110" s="27"/>
      <c r="FZ110" s="27"/>
      <c r="GA110" s="27"/>
      <c r="GB110" s="27"/>
      <c r="GC110" s="27"/>
      <c r="GD110" s="27"/>
      <c r="GE110" s="27"/>
      <c r="GF110" s="27"/>
      <c r="GG110" s="27"/>
      <c r="GH110" s="27"/>
      <c r="GI110" s="27"/>
      <c r="GJ110" s="27"/>
      <c r="GK110" s="27"/>
      <c r="GL110" s="27"/>
      <c r="GM110" s="27"/>
      <c r="GN110" s="27"/>
      <c r="GP110" s="27"/>
      <c r="GQ110" s="27"/>
      <c r="GR110" s="27"/>
      <c r="GS110" s="27"/>
      <c r="GT110" s="27"/>
      <c r="GY110" s="27"/>
      <c r="GZ110" s="27"/>
      <c r="HA110" s="27"/>
      <c r="HB110" s="27"/>
      <c r="HC110" s="27"/>
      <c r="HD110" s="27"/>
      <c r="HE110" s="27"/>
      <c r="HF110" s="27"/>
      <c r="HG110" s="27"/>
      <c r="HH110" s="27"/>
      <c r="HI110" s="27"/>
      <c r="HJ110" s="27"/>
      <c r="HK110" s="27"/>
      <c r="HL110" s="27"/>
      <c r="HM110" s="27"/>
      <c r="HN110" s="27"/>
      <c r="HO110" s="27"/>
      <c r="HP110" s="27"/>
      <c r="HQ110" s="27"/>
      <c r="HR110" s="27"/>
      <c r="HT110" s="27"/>
      <c r="HU110" s="27"/>
      <c r="HY110" s="27"/>
      <c r="HZ110" s="27"/>
      <c r="IA110" s="27"/>
      <c r="IB110" s="27"/>
      <c r="IC110" s="27"/>
      <c r="ID110" s="27"/>
      <c r="IE110" s="27"/>
      <c r="IF110" s="27"/>
      <c r="IG110" s="27"/>
      <c r="IH110" s="27"/>
      <c r="II110" s="27"/>
      <c r="IJ110" s="146"/>
    </row>
    <row r="111" spans="2:244" s="30" customFormat="1" x14ac:dyDescent="0.25">
      <c r="B111" s="64" t="s">
        <v>286</v>
      </c>
      <c r="C111" s="73" t="s">
        <v>110</v>
      </c>
      <c r="D111" s="61" t="s">
        <v>453</v>
      </c>
      <c r="E111" s="27">
        <v>6</v>
      </c>
      <c r="F111" s="27" t="s">
        <v>10</v>
      </c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6">
        <v>0</v>
      </c>
      <c r="T111" s="27">
        <v>0</v>
      </c>
      <c r="U111" s="27"/>
      <c r="V111" s="27"/>
      <c r="W111" s="27"/>
      <c r="X111" s="27"/>
      <c r="Y111" s="27"/>
      <c r="Z111" s="27"/>
      <c r="AA111" s="27"/>
      <c r="AB111" s="61"/>
      <c r="AC111" s="61"/>
      <c r="AD111" s="61"/>
      <c r="AE111" s="61"/>
      <c r="AF111" s="27"/>
      <c r="AG111" s="61"/>
      <c r="AH111" s="61"/>
      <c r="AI111" s="61"/>
      <c r="AJ111" s="27"/>
      <c r="AK111" s="61"/>
      <c r="AL111" s="61"/>
      <c r="AM111" s="61"/>
      <c r="AN111" s="27"/>
      <c r="AO111" s="61"/>
      <c r="AP111" s="61"/>
      <c r="AQ111" s="61"/>
      <c r="AR111" s="27"/>
      <c r="AS111" s="61"/>
      <c r="AT111" s="61"/>
      <c r="AU111" s="61"/>
      <c r="AV111" s="27"/>
      <c r="AW111" s="27"/>
      <c r="AX111" s="27"/>
      <c r="AY111" s="27"/>
      <c r="AZ111" s="27"/>
      <c r="BA111" s="27"/>
      <c r="BB111" s="61"/>
      <c r="BC111" s="61"/>
      <c r="BD111" s="61"/>
      <c r="BE111" s="61"/>
      <c r="BF111" s="61"/>
      <c r="BG111" s="61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27"/>
      <c r="CO111" s="27"/>
      <c r="CP111" s="27"/>
      <c r="CQ111" s="27"/>
      <c r="CR111" s="27"/>
      <c r="CS111" s="27"/>
      <c r="CT111" s="27"/>
      <c r="CU111" s="27"/>
      <c r="CV111" s="27"/>
      <c r="CW111" s="27"/>
      <c r="CX111" s="27"/>
      <c r="CY111" s="27"/>
      <c r="CZ111" s="27"/>
      <c r="DA111" s="27"/>
      <c r="DB111" s="27"/>
      <c r="DC111" s="27"/>
      <c r="DD111" s="27"/>
      <c r="DE111" s="27"/>
      <c r="DF111" s="27"/>
      <c r="DG111" s="27"/>
      <c r="DH111" s="27"/>
      <c r="DI111" s="27"/>
      <c r="DJ111" s="27"/>
      <c r="DK111" s="27"/>
      <c r="DL111" s="27"/>
      <c r="DM111" s="27"/>
      <c r="DN111" s="27"/>
      <c r="DO111" s="27"/>
      <c r="DP111" s="27"/>
      <c r="DQ111" s="27"/>
      <c r="DR111" s="27"/>
      <c r="DS111" s="27"/>
      <c r="DT111" s="27"/>
      <c r="DU111" s="27"/>
      <c r="DV111" s="27"/>
      <c r="DW111" s="27"/>
      <c r="DX111" s="27"/>
      <c r="DY111" s="27"/>
      <c r="DZ111" s="27"/>
      <c r="EA111" s="27"/>
      <c r="EB111" s="27"/>
      <c r="EC111" s="27"/>
      <c r="ED111" s="27"/>
      <c r="EE111" s="27"/>
      <c r="EF111" s="27"/>
      <c r="EG111" s="27"/>
      <c r="EH111" s="27"/>
      <c r="EI111" s="27"/>
      <c r="EJ111" s="27"/>
      <c r="EK111" s="27"/>
      <c r="EL111" s="27"/>
      <c r="EM111" s="27"/>
      <c r="EN111" s="27"/>
      <c r="EO111" s="27"/>
      <c r="EP111" s="27"/>
      <c r="EQ111" s="27"/>
      <c r="ER111" s="27"/>
      <c r="ES111" s="27"/>
      <c r="ET111" s="27"/>
      <c r="EU111" s="27"/>
      <c r="EV111" s="27"/>
      <c r="EW111" s="27"/>
      <c r="EX111" s="27"/>
      <c r="EY111" s="27"/>
      <c r="EZ111" s="27"/>
      <c r="FA111" s="27"/>
      <c r="FB111" s="27"/>
      <c r="FC111" s="27"/>
      <c r="FD111" s="27"/>
      <c r="FE111" s="27"/>
      <c r="FF111" s="27"/>
      <c r="FG111" s="27"/>
      <c r="FH111" s="27"/>
      <c r="FI111" s="27"/>
      <c r="FJ111" s="27"/>
      <c r="FK111" s="27"/>
      <c r="FL111" s="27"/>
      <c r="FM111" s="27"/>
      <c r="FN111" s="27"/>
      <c r="FO111" s="27"/>
      <c r="FP111" s="27"/>
      <c r="FQ111" s="27"/>
      <c r="FR111" s="27"/>
      <c r="FS111" s="27"/>
      <c r="FT111" s="27"/>
      <c r="FU111" s="27"/>
      <c r="FV111" s="27"/>
      <c r="FW111" s="27"/>
      <c r="FX111" s="27"/>
      <c r="FY111" s="27"/>
      <c r="FZ111" s="27"/>
      <c r="GA111" s="27"/>
      <c r="GB111" s="27"/>
      <c r="GC111" s="27"/>
      <c r="GD111" s="27"/>
      <c r="GE111" s="27"/>
      <c r="GF111" s="27"/>
      <c r="GG111" s="27"/>
      <c r="GH111" s="27"/>
      <c r="GI111" s="27"/>
      <c r="GJ111" s="27"/>
      <c r="GK111" s="27"/>
      <c r="GL111" s="27"/>
      <c r="GM111" s="27"/>
      <c r="GN111" s="27"/>
      <c r="GP111" s="27"/>
      <c r="GQ111" s="27"/>
      <c r="GR111" s="27"/>
      <c r="GS111" s="27"/>
      <c r="GT111" s="27"/>
      <c r="GY111" s="27"/>
      <c r="GZ111" s="27"/>
      <c r="HA111" s="27"/>
      <c r="HB111" s="27"/>
      <c r="HC111" s="27"/>
      <c r="HD111" s="27"/>
      <c r="HE111" s="27"/>
      <c r="HF111" s="27"/>
      <c r="HG111" s="27"/>
      <c r="HH111" s="27"/>
      <c r="HI111" s="27"/>
      <c r="HJ111" s="27"/>
      <c r="HK111" s="27"/>
      <c r="HL111" s="27"/>
      <c r="HM111" s="27"/>
      <c r="HN111" s="27"/>
      <c r="HO111" s="27"/>
      <c r="HP111" s="27"/>
      <c r="HQ111" s="27"/>
      <c r="HR111" s="27"/>
      <c r="HT111" s="27"/>
      <c r="HU111" s="27"/>
      <c r="HY111" s="27"/>
      <c r="HZ111" s="27"/>
      <c r="IA111" s="27"/>
      <c r="IB111" s="27"/>
      <c r="IC111" s="27"/>
      <c r="ID111" s="27"/>
      <c r="IE111" s="27"/>
      <c r="IF111" s="27"/>
      <c r="IG111" s="27"/>
      <c r="IH111" s="27"/>
      <c r="II111" s="27"/>
      <c r="IJ111" s="146"/>
    </row>
    <row r="112" spans="2:244" s="30" customFormat="1" x14ac:dyDescent="0.25">
      <c r="B112" s="64" t="s">
        <v>287</v>
      </c>
      <c r="C112" s="73" t="s">
        <v>111</v>
      </c>
      <c r="D112" s="61" t="s">
        <v>454</v>
      </c>
      <c r="E112" s="27">
        <v>6</v>
      </c>
      <c r="F112" s="27" t="s">
        <v>10</v>
      </c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6">
        <v>0</v>
      </c>
      <c r="T112" s="27">
        <v>0</v>
      </c>
      <c r="U112" s="27"/>
      <c r="V112" s="27"/>
      <c r="W112" s="27"/>
      <c r="X112" s="27"/>
      <c r="Y112" s="27"/>
      <c r="Z112" s="27"/>
      <c r="AA112" s="27"/>
      <c r="AB112" s="61"/>
      <c r="AC112" s="61"/>
      <c r="AD112" s="61"/>
      <c r="AE112" s="61"/>
      <c r="AF112" s="27"/>
      <c r="AG112" s="61"/>
      <c r="AH112" s="61"/>
      <c r="AI112" s="61"/>
      <c r="AJ112" s="27"/>
      <c r="AK112" s="61"/>
      <c r="AL112" s="61"/>
      <c r="AM112" s="61"/>
      <c r="AN112" s="27"/>
      <c r="AO112" s="61"/>
      <c r="AP112" s="61"/>
      <c r="AQ112" s="61"/>
      <c r="AR112" s="27"/>
      <c r="AS112" s="61"/>
      <c r="AT112" s="61"/>
      <c r="AU112" s="61"/>
      <c r="AV112" s="27"/>
      <c r="AW112" s="27"/>
      <c r="AX112" s="27"/>
      <c r="AY112" s="27"/>
      <c r="AZ112" s="27"/>
      <c r="BA112" s="27"/>
      <c r="BB112" s="61"/>
      <c r="BC112" s="61"/>
      <c r="BD112" s="61"/>
      <c r="BE112" s="61"/>
      <c r="BF112" s="61"/>
      <c r="BG112" s="61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7"/>
      <c r="CY112" s="27"/>
      <c r="CZ112" s="27"/>
      <c r="DA112" s="27"/>
      <c r="DB112" s="27"/>
      <c r="DC112" s="27"/>
      <c r="DD112" s="27"/>
      <c r="DE112" s="27"/>
      <c r="DF112" s="27"/>
      <c r="DG112" s="27"/>
      <c r="DH112" s="27"/>
      <c r="DI112" s="27"/>
      <c r="DJ112" s="27"/>
      <c r="DK112" s="27"/>
      <c r="DL112" s="27"/>
      <c r="DM112" s="27"/>
      <c r="DN112" s="27"/>
      <c r="DO112" s="27"/>
      <c r="DP112" s="27"/>
      <c r="DQ112" s="27"/>
      <c r="DR112" s="27"/>
      <c r="DS112" s="27"/>
      <c r="DT112" s="27"/>
      <c r="DU112" s="27"/>
      <c r="DV112" s="27"/>
      <c r="DW112" s="27"/>
      <c r="DX112" s="27"/>
      <c r="DY112" s="27"/>
      <c r="DZ112" s="27"/>
      <c r="EA112" s="27"/>
      <c r="EB112" s="27"/>
      <c r="EC112" s="27"/>
      <c r="ED112" s="27"/>
      <c r="EE112" s="27"/>
      <c r="EF112" s="27"/>
      <c r="EG112" s="27"/>
      <c r="EH112" s="27"/>
      <c r="EI112" s="27"/>
      <c r="EJ112" s="27"/>
      <c r="EK112" s="27"/>
      <c r="EL112" s="27"/>
      <c r="EM112" s="27"/>
      <c r="EN112" s="27"/>
      <c r="EO112" s="27"/>
      <c r="EP112" s="27"/>
      <c r="EQ112" s="27"/>
      <c r="ER112" s="27"/>
      <c r="ES112" s="27"/>
      <c r="ET112" s="27"/>
      <c r="EU112" s="27"/>
      <c r="EV112" s="27"/>
      <c r="EW112" s="27"/>
      <c r="EX112" s="27"/>
      <c r="EY112" s="27"/>
      <c r="EZ112" s="27"/>
      <c r="FA112" s="27"/>
      <c r="FB112" s="27"/>
      <c r="FC112" s="27"/>
      <c r="FD112" s="27"/>
      <c r="FE112" s="27"/>
      <c r="FF112" s="27"/>
      <c r="FG112" s="27"/>
      <c r="FH112" s="27"/>
      <c r="FI112" s="27"/>
      <c r="FJ112" s="27"/>
      <c r="FK112" s="27"/>
      <c r="FL112" s="27"/>
      <c r="FM112" s="27"/>
      <c r="FN112" s="27"/>
      <c r="FO112" s="27"/>
      <c r="FP112" s="27"/>
      <c r="FQ112" s="27"/>
      <c r="FR112" s="27"/>
      <c r="FS112" s="27"/>
      <c r="FT112" s="27"/>
      <c r="FU112" s="27"/>
      <c r="FV112" s="27"/>
      <c r="FW112" s="27"/>
      <c r="FX112" s="27"/>
      <c r="FY112" s="27"/>
      <c r="FZ112" s="27"/>
      <c r="GA112" s="27"/>
      <c r="GB112" s="27"/>
      <c r="GC112" s="27"/>
      <c r="GD112" s="27"/>
      <c r="GE112" s="27"/>
      <c r="GF112" s="27"/>
      <c r="GG112" s="27"/>
      <c r="GH112" s="27"/>
      <c r="GI112" s="27"/>
      <c r="GJ112" s="27"/>
      <c r="GK112" s="27"/>
      <c r="GL112" s="27"/>
      <c r="GM112" s="27"/>
      <c r="GN112" s="27"/>
      <c r="GP112" s="27"/>
      <c r="GQ112" s="27"/>
      <c r="GR112" s="27"/>
      <c r="GS112" s="27"/>
      <c r="GT112" s="27"/>
      <c r="GY112" s="27"/>
      <c r="GZ112" s="27"/>
      <c r="HA112" s="27"/>
      <c r="HB112" s="27"/>
      <c r="HC112" s="27"/>
      <c r="HD112" s="27"/>
      <c r="HE112" s="27"/>
      <c r="HF112" s="27"/>
      <c r="HG112" s="27"/>
      <c r="HH112" s="27"/>
      <c r="HI112" s="27"/>
      <c r="HJ112" s="27"/>
      <c r="HK112" s="27"/>
      <c r="HL112" s="27"/>
      <c r="HM112" s="27"/>
      <c r="HN112" s="27"/>
      <c r="HO112" s="27"/>
      <c r="HP112" s="27"/>
      <c r="HQ112" s="27"/>
      <c r="HR112" s="27"/>
      <c r="HT112" s="27"/>
      <c r="HU112" s="27"/>
      <c r="HY112" s="27"/>
      <c r="HZ112" s="27"/>
      <c r="IA112" s="27"/>
      <c r="IB112" s="27"/>
      <c r="IC112" s="27"/>
      <c r="ID112" s="27"/>
      <c r="IE112" s="27"/>
      <c r="IF112" s="27"/>
      <c r="IG112" s="27"/>
      <c r="IH112" s="27"/>
      <c r="II112" s="27"/>
      <c r="IJ112" s="146"/>
    </row>
    <row r="113" spans="2:244" s="30" customFormat="1" x14ac:dyDescent="0.25">
      <c r="B113" s="64" t="s">
        <v>288</v>
      </c>
      <c r="C113" s="73" t="s">
        <v>112</v>
      </c>
      <c r="D113" s="61" t="s">
        <v>455</v>
      </c>
      <c r="E113" s="27">
        <v>6</v>
      </c>
      <c r="F113" s="27" t="s">
        <v>10</v>
      </c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6">
        <v>0</v>
      </c>
      <c r="T113" s="27">
        <v>0</v>
      </c>
      <c r="U113" s="27"/>
      <c r="V113" s="27"/>
      <c r="W113" s="27"/>
      <c r="X113" s="27"/>
      <c r="Y113" s="27"/>
      <c r="Z113" s="27"/>
      <c r="AA113" s="27"/>
      <c r="AB113" s="61"/>
      <c r="AC113" s="61"/>
      <c r="AD113" s="61"/>
      <c r="AE113" s="61"/>
      <c r="AF113" s="27"/>
      <c r="AG113" s="61"/>
      <c r="AH113" s="61"/>
      <c r="AI113" s="61"/>
      <c r="AJ113" s="27"/>
      <c r="AK113" s="61"/>
      <c r="AL113" s="61"/>
      <c r="AM113" s="61"/>
      <c r="AN113" s="27"/>
      <c r="AO113" s="61"/>
      <c r="AP113" s="61"/>
      <c r="AQ113" s="61"/>
      <c r="AR113" s="27"/>
      <c r="AS113" s="61"/>
      <c r="AT113" s="61"/>
      <c r="AU113" s="61"/>
      <c r="AV113" s="27"/>
      <c r="AW113" s="27"/>
      <c r="AX113" s="27"/>
      <c r="AY113" s="27"/>
      <c r="AZ113" s="27"/>
      <c r="BA113" s="27"/>
      <c r="BB113" s="61"/>
      <c r="BC113" s="61"/>
      <c r="BD113" s="61"/>
      <c r="BE113" s="61"/>
      <c r="BF113" s="61"/>
      <c r="BG113" s="61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27"/>
      <c r="CV113" s="27"/>
      <c r="CW113" s="27"/>
      <c r="CX113" s="27"/>
      <c r="CY113" s="27"/>
      <c r="CZ113" s="27"/>
      <c r="DA113" s="27"/>
      <c r="DB113" s="27"/>
      <c r="DC113" s="27"/>
      <c r="DD113" s="27"/>
      <c r="DE113" s="27"/>
      <c r="DF113" s="27"/>
      <c r="DG113" s="27"/>
      <c r="DH113" s="27"/>
      <c r="DI113" s="27"/>
      <c r="DJ113" s="27"/>
      <c r="DK113" s="27"/>
      <c r="DL113" s="27"/>
      <c r="DM113" s="27"/>
      <c r="DN113" s="27"/>
      <c r="DO113" s="27"/>
      <c r="DP113" s="27"/>
      <c r="DQ113" s="27"/>
      <c r="DR113" s="27"/>
      <c r="DS113" s="27"/>
      <c r="DT113" s="27"/>
      <c r="DU113" s="27"/>
      <c r="DV113" s="27"/>
      <c r="DW113" s="27"/>
      <c r="DX113" s="27"/>
      <c r="DY113" s="27"/>
      <c r="DZ113" s="27"/>
      <c r="EA113" s="27"/>
      <c r="EB113" s="27"/>
      <c r="EC113" s="27"/>
      <c r="ED113" s="27"/>
      <c r="EE113" s="27"/>
      <c r="EF113" s="27"/>
      <c r="EG113" s="27"/>
      <c r="EH113" s="27"/>
      <c r="EI113" s="27"/>
      <c r="EJ113" s="27"/>
      <c r="EK113" s="27"/>
      <c r="EL113" s="27"/>
      <c r="EM113" s="27"/>
      <c r="EN113" s="27"/>
      <c r="EO113" s="27"/>
      <c r="EP113" s="27"/>
      <c r="EQ113" s="27"/>
      <c r="ER113" s="27"/>
      <c r="ES113" s="27"/>
      <c r="ET113" s="27"/>
      <c r="EU113" s="27"/>
      <c r="EV113" s="27"/>
      <c r="EW113" s="27"/>
      <c r="EX113" s="27"/>
      <c r="EY113" s="27"/>
      <c r="EZ113" s="27"/>
      <c r="FA113" s="27"/>
      <c r="FB113" s="27"/>
      <c r="FC113" s="27"/>
      <c r="FD113" s="27"/>
      <c r="FE113" s="27"/>
      <c r="FF113" s="27"/>
      <c r="FG113" s="27"/>
      <c r="FH113" s="27"/>
      <c r="FI113" s="27"/>
      <c r="FJ113" s="27"/>
      <c r="FK113" s="27"/>
      <c r="FL113" s="27"/>
      <c r="FM113" s="27"/>
      <c r="FN113" s="27"/>
      <c r="FO113" s="27"/>
      <c r="FP113" s="27"/>
      <c r="FQ113" s="27"/>
      <c r="FR113" s="27"/>
      <c r="FS113" s="27"/>
      <c r="FT113" s="27"/>
      <c r="FU113" s="27"/>
      <c r="FV113" s="27"/>
      <c r="FW113" s="27"/>
      <c r="FX113" s="27"/>
      <c r="FY113" s="27"/>
      <c r="FZ113" s="27"/>
      <c r="GA113" s="27"/>
      <c r="GB113" s="27"/>
      <c r="GC113" s="27"/>
      <c r="GD113" s="27"/>
      <c r="GE113" s="27"/>
      <c r="GF113" s="27"/>
      <c r="GG113" s="27"/>
      <c r="GH113" s="27"/>
      <c r="GI113" s="27"/>
      <c r="GJ113" s="27"/>
      <c r="GK113" s="27"/>
      <c r="GL113" s="27"/>
      <c r="GM113" s="27"/>
      <c r="GN113" s="27"/>
      <c r="GP113" s="27"/>
      <c r="GQ113" s="27"/>
      <c r="GR113" s="27"/>
      <c r="GS113" s="27"/>
      <c r="GT113" s="27"/>
      <c r="GY113" s="27"/>
      <c r="GZ113" s="27"/>
      <c r="HA113" s="27"/>
      <c r="HB113" s="27"/>
      <c r="HC113" s="27"/>
      <c r="HD113" s="27"/>
      <c r="HE113" s="27"/>
      <c r="HF113" s="27"/>
      <c r="HG113" s="27"/>
      <c r="HH113" s="27"/>
      <c r="HI113" s="27"/>
      <c r="HJ113" s="27"/>
      <c r="HK113" s="27"/>
      <c r="HL113" s="27"/>
      <c r="HM113" s="27"/>
      <c r="HN113" s="27"/>
      <c r="HO113" s="27"/>
      <c r="HP113" s="27"/>
      <c r="HQ113" s="27"/>
      <c r="HR113" s="27"/>
      <c r="HT113" s="27"/>
      <c r="HU113" s="27"/>
      <c r="HY113" s="27"/>
      <c r="HZ113" s="27"/>
      <c r="IA113" s="27"/>
      <c r="IB113" s="27"/>
      <c r="IC113" s="27"/>
      <c r="ID113" s="27"/>
      <c r="IE113" s="27"/>
      <c r="IF113" s="27"/>
      <c r="IG113" s="27"/>
      <c r="IH113" s="27"/>
      <c r="II113" s="27"/>
      <c r="IJ113" s="146"/>
    </row>
    <row r="114" spans="2:244" s="30" customFormat="1" x14ac:dyDescent="0.25">
      <c r="B114" s="64" t="s">
        <v>289</v>
      </c>
      <c r="C114" s="73" t="s">
        <v>113</v>
      </c>
      <c r="D114" s="61" t="s">
        <v>456</v>
      </c>
      <c r="E114" s="27">
        <v>6</v>
      </c>
      <c r="F114" s="27" t="s">
        <v>10</v>
      </c>
      <c r="G114" s="27"/>
      <c r="H114" s="27"/>
      <c r="I114" s="27"/>
      <c r="J114" s="27"/>
      <c r="K114" s="27"/>
      <c r="L114" s="27"/>
      <c r="M114" s="27"/>
      <c r="N114" s="27"/>
      <c r="O114" s="104"/>
      <c r="P114" s="104"/>
      <c r="Q114" s="104">
        <v>0</v>
      </c>
      <c r="R114" s="27"/>
      <c r="S114" s="26">
        <v>0</v>
      </c>
      <c r="T114" s="27">
        <v>0</v>
      </c>
      <c r="U114" s="27"/>
      <c r="V114" s="27"/>
      <c r="W114" s="27"/>
      <c r="X114" s="27"/>
      <c r="Y114" s="27"/>
      <c r="Z114" s="27"/>
      <c r="AA114" s="27"/>
      <c r="AB114" s="61"/>
      <c r="AC114" s="61"/>
      <c r="AD114" s="61"/>
      <c r="AE114" s="61"/>
      <c r="AF114" s="27"/>
      <c r="AG114" s="61"/>
      <c r="AH114" s="61"/>
      <c r="AI114" s="61"/>
      <c r="AJ114" s="27"/>
      <c r="AK114" s="61"/>
      <c r="AL114" s="61"/>
      <c r="AM114" s="61"/>
      <c r="AN114" s="27"/>
      <c r="AO114" s="61"/>
      <c r="AP114" s="61"/>
      <c r="AQ114" s="61"/>
      <c r="AR114" s="27"/>
      <c r="AS114" s="61"/>
      <c r="AT114" s="61"/>
      <c r="AU114" s="61"/>
      <c r="AV114" s="27"/>
      <c r="AW114" s="27"/>
      <c r="AX114" s="27"/>
      <c r="AY114" s="27"/>
      <c r="AZ114" s="27"/>
      <c r="BA114" s="27"/>
      <c r="BB114" s="61"/>
      <c r="BC114" s="61"/>
      <c r="BD114" s="61"/>
      <c r="BE114" s="61"/>
      <c r="BF114" s="61"/>
      <c r="BG114" s="61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/>
      <c r="CU114" s="27"/>
      <c r="CV114" s="27"/>
      <c r="CW114" s="27"/>
      <c r="CX114" s="27"/>
      <c r="CY114" s="27"/>
      <c r="CZ114" s="27"/>
      <c r="DA114" s="27"/>
      <c r="DB114" s="27"/>
      <c r="DC114" s="27"/>
      <c r="DD114" s="27"/>
      <c r="DE114" s="27"/>
      <c r="DF114" s="27"/>
      <c r="DG114" s="27"/>
      <c r="DH114" s="27"/>
      <c r="DI114" s="27"/>
      <c r="DJ114" s="27"/>
      <c r="DK114" s="27"/>
      <c r="DL114" s="27"/>
      <c r="DM114" s="27"/>
      <c r="DN114" s="27"/>
      <c r="DO114" s="27"/>
      <c r="DP114" s="27"/>
      <c r="DQ114" s="27"/>
      <c r="DR114" s="27"/>
      <c r="DS114" s="27"/>
      <c r="DT114" s="27"/>
      <c r="DU114" s="27"/>
      <c r="DV114" s="27"/>
      <c r="DW114" s="27"/>
      <c r="DX114" s="27"/>
      <c r="DY114" s="27"/>
      <c r="DZ114" s="27"/>
      <c r="EA114" s="27"/>
      <c r="EB114" s="27"/>
      <c r="EC114" s="27"/>
      <c r="ED114" s="27"/>
      <c r="EE114" s="27"/>
      <c r="EF114" s="27"/>
      <c r="EG114" s="27"/>
      <c r="EH114" s="27"/>
      <c r="EI114" s="27"/>
      <c r="EJ114" s="27"/>
      <c r="EK114" s="27"/>
      <c r="EL114" s="27"/>
      <c r="EM114" s="27"/>
      <c r="EN114" s="27"/>
      <c r="EO114" s="27"/>
      <c r="EP114" s="27"/>
      <c r="EQ114" s="27"/>
      <c r="ER114" s="27"/>
      <c r="ES114" s="27"/>
      <c r="ET114" s="27"/>
      <c r="EU114" s="27"/>
      <c r="EV114" s="27"/>
      <c r="EW114" s="27"/>
      <c r="EX114" s="27"/>
      <c r="EY114" s="27"/>
      <c r="EZ114" s="27"/>
      <c r="FA114" s="27"/>
      <c r="FB114" s="27"/>
      <c r="FC114" s="27"/>
      <c r="FD114" s="27"/>
      <c r="FE114" s="27"/>
      <c r="FF114" s="27"/>
      <c r="FG114" s="27"/>
      <c r="FH114" s="27"/>
      <c r="FI114" s="27"/>
      <c r="FJ114" s="27"/>
      <c r="FK114" s="27"/>
      <c r="FL114" s="27"/>
      <c r="FM114" s="27"/>
      <c r="FN114" s="27"/>
      <c r="FO114" s="27"/>
      <c r="FP114" s="27"/>
      <c r="FQ114" s="27"/>
      <c r="FR114" s="27"/>
      <c r="FS114" s="27"/>
      <c r="FT114" s="27"/>
      <c r="FU114" s="27"/>
      <c r="FV114" s="27"/>
      <c r="FW114" s="27"/>
      <c r="FX114" s="27"/>
      <c r="FY114" s="27"/>
      <c r="FZ114" s="27"/>
      <c r="GA114" s="27"/>
      <c r="GB114" s="27"/>
      <c r="GC114" s="27"/>
      <c r="GD114" s="27"/>
      <c r="GE114" s="27"/>
      <c r="GF114" s="27"/>
      <c r="GG114" s="27"/>
      <c r="GH114" s="27"/>
      <c r="GI114" s="27"/>
      <c r="GJ114" s="27"/>
      <c r="GK114" s="27"/>
      <c r="GL114" s="27"/>
      <c r="GM114" s="27"/>
      <c r="GN114" s="27"/>
      <c r="GP114" s="27"/>
      <c r="GQ114" s="27"/>
      <c r="GR114" s="27"/>
      <c r="GS114" s="27"/>
      <c r="GT114" s="27"/>
      <c r="GY114" s="27"/>
      <c r="GZ114" s="27"/>
      <c r="HA114" s="27"/>
      <c r="HB114" s="27"/>
      <c r="HC114" s="27"/>
      <c r="HD114" s="27"/>
      <c r="HE114" s="27"/>
      <c r="HF114" s="27"/>
      <c r="HG114" s="27"/>
      <c r="HH114" s="27"/>
      <c r="HI114" s="27"/>
      <c r="HJ114" s="27"/>
      <c r="HK114" s="27"/>
      <c r="HL114" s="27"/>
      <c r="HM114" s="27"/>
      <c r="HN114" s="27"/>
      <c r="HO114" s="27"/>
      <c r="HP114" s="27"/>
      <c r="HQ114" s="27"/>
      <c r="HR114" s="27"/>
      <c r="HT114" s="27"/>
      <c r="HU114" s="27"/>
      <c r="HY114" s="27"/>
      <c r="HZ114" s="27"/>
      <c r="IA114" s="27"/>
      <c r="IB114" s="27"/>
      <c r="IC114" s="27"/>
      <c r="ID114" s="27"/>
      <c r="IE114" s="27"/>
      <c r="IF114" s="27"/>
      <c r="IG114" s="27"/>
      <c r="IH114" s="27"/>
      <c r="II114" s="27"/>
      <c r="IJ114" s="146"/>
    </row>
    <row r="115" spans="2:244" s="30" customFormat="1" x14ac:dyDescent="0.25">
      <c r="B115" s="64" t="s">
        <v>290</v>
      </c>
      <c r="C115" s="73" t="s">
        <v>114</v>
      </c>
      <c r="D115" s="61" t="s">
        <v>457</v>
      </c>
      <c r="E115" s="27">
        <v>6</v>
      </c>
      <c r="F115" s="27" t="s">
        <v>10</v>
      </c>
      <c r="G115" s="68">
        <v>0</v>
      </c>
      <c r="H115" s="68">
        <v>0</v>
      </c>
      <c r="I115" s="68">
        <v>13.64</v>
      </c>
      <c r="J115" s="68">
        <v>21.32</v>
      </c>
      <c r="K115" s="68">
        <v>5.827</v>
      </c>
      <c r="L115" s="68">
        <v>8.9179999999999993</v>
      </c>
      <c r="M115" s="68">
        <v>14.052</v>
      </c>
      <c r="N115" s="104">
        <v>12.388999999999999</v>
      </c>
      <c r="O115" s="104">
        <v>8.1471999999999998</v>
      </c>
      <c r="P115" s="104">
        <v>9.3156599999999994</v>
      </c>
      <c r="Q115" s="104">
        <v>0.95737000000000005</v>
      </c>
      <c r="R115" s="27">
        <v>1.0471200000000001</v>
      </c>
      <c r="S115" s="26">
        <v>0</v>
      </c>
      <c r="T115" s="27">
        <v>0</v>
      </c>
      <c r="U115" s="27"/>
      <c r="V115" s="27"/>
      <c r="W115" s="61"/>
      <c r="X115" s="27"/>
      <c r="Y115" s="27"/>
      <c r="Z115" s="27"/>
      <c r="AA115" s="61"/>
      <c r="AB115" s="61"/>
      <c r="AC115" s="61"/>
      <c r="AD115" s="61"/>
      <c r="AE115" s="61"/>
      <c r="AF115" s="27"/>
      <c r="AG115" s="61"/>
      <c r="AH115" s="61"/>
      <c r="AI115" s="61"/>
      <c r="AJ115" s="27"/>
      <c r="AK115" s="61"/>
      <c r="AL115" s="61"/>
      <c r="AM115" s="61"/>
      <c r="AN115" s="27"/>
      <c r="AO115" s="61"/>
      <c r="AP115" s="61"/>
      <c r="AQ115" s="61"/>
      <c r="AR115" s="27"/>
      <c r="AS115" s="61"/>
      <c r="AT115" s="61"/>
      <c r="AU115" s="61"/>
      <c r="AV115" s="27"/>
      <c r="AW115" s="95"/>
      <c r="AX115" s="95"/>
      <c r="AY115" s="95"/>
      <c r="AZ115" s="95"/>
      <c r="BA115" s="95"/>
      <c r="BB115" s="91"/>
      <c r="BC115" s="91"/>
      <c r="BD115" s="91"/>
      <c r="BE115" s="91"/>
      <c r="BF115" s="91"/>
      <c r="BG115" s="91"/>
      <c r="BH115" s="104"/>
      <c r="BI115" s="104"/>
      <c r="BJ115" s="104"/>
      <c r="BK115" s="104"/>
      <c r="BL115" s="104"/>
      <c r="BM115" s="104"/>
      <c r="BN115" s="104"/>
      <c r="BO115" s="104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27"/>
      <c r="CO115" s="27"/>
      <c r="CP115" s="27"/>
      <c r="CQ115" s="27"/>
      <c r="CR115" s="27"/>
      <c r="CS115" s="27"/>
      <c r="CT115" s="27"/>
      <c r="CU115" s="27"/>
      <c r="CV115" s="27"/>
      <c r="CW115" s="27"/>
      <c r="CX115" s="27"/>
      <c r="CY115" s="27"/>
      <c r="CZ115" s="27"/>
      <c r="DA115" s="27"/>
      <c r="DB115" s="27"/>
      <c r="DC115" s="27"/>
      <c r="DD115" s="27"/>
      <c r="DE115" s="27"/>
      <c r="DF115" s="27"/>
      <c r="DG115" s="27"/>
      <c r="DH115" s="27"/>
      <c r="DI115" s="27"/>
      <c r="DJ115" s="27"/>
      <c r="DK115" s="27"/>
      <c r="DL115" s="27"/>
      <c r="DM115" s="27"/>
      <c r="DN115" s="27"/>
      <c r="DO115" s="27"/>
      <c r="DP115" s="27"/>
      <c r="DQ115" s="27"/>
      <c r="DR115" s="27"/>
      <c r="DS115" s="27"/>
      <c r="DT115" s="27"/>
      <c r="DU115" s="27"/>
      <c r="DV115" s="27"/>
      <c r="DW115" s="27"/>
      <c r="DX115" s="27"/>
      <c r="DY115" s="27"/>
      <c r="DZ115" s="27"/>
      <c r="EA115" s="27"/>
      <c r="EB115" s="27"/>
      <c r="EC115" s="27"/>
      <c r="ED115" s="27"/>
      <c r="EE115" s="27"/>
      <c r="EF115" s="27"/>
      <c r="EG115" s="27"/>
      <c r="EH115" s="27"/>
      <c r="EI115" s="27"/>
      <c r="EJ115" s="27"/>
      <c r="EK115" s="27"/>
      <c r="EL115" s="27"/>
      <c r="EM115" s="27"/>
      <c r="EN115" s="27"/>
      <c r="EO115" s="27"/>
      <c r="EP115" s="27"/>
      <c r="EQ115" s="27"/>
      <c r="ER115" s="27"/>
      <c r="ES115" s="27"/>
      <c r="ET115" s="27"/>
      <c r="EU115" s="27"/>
      <c r="EV115" s="27"/>
      <c r="EW115" s="27"/>
      <c r="EX115" s="27"/>
      <c r="EY115" s="27"/>
      <c r="EZ115" s="27"/>
      <c r="FA115" s="27"/>
      <c r="FB115" s="27"/>
      <c r="FC115" s="27"/>
      <c r="FD115" s="27"/>
      <c r="FE115" s="27"/>
      <c r="FF115" s="27"/>
      <c r="FG115" s="27"/>
      <c r="FH115" s="27"/>
      <c r="FI115" s="27"/>
      <c r="FJ115" s="27"/>
      <c r="FK115" s="27"/>
      <c r="FL115" s="27"/>
      <c r="FM115" s="27"/>
      <c r="FN115" s="27"/>
      <c r="FO115" s="27"/>
      <c r="FP115" s="27"/>
      <c r="FQ115" s="27"/>
      <c r="FR115" s="27"/>
      <c r="FS115" s="27"/>
      <c r="FT115" s="27"/>
      <c r="FU115" s="27"/>
      <c r="FV115" s="27"/>
      <c r="FW115" s="27"/>
      <c r="FX115" s="27"/>
      <c r="FY115" s="27"/>
      <c r="FZ115" s="27"/>
      <c r="GA115" s="27"/>
      <c r="GB115" s="27"/>
      <c r="GC115" s="27"/>
      <c r="GD115" s="27"/>
      <c r="GE115" s="27"/>
      <c r="GF115" s="27"/>
      <c r="GG115" s="27"/>
      <c r="GH115" s="27"/>
      <c r="GI115" s="27"/>
      <c r="GJ115" s="27"/>
      <c r="GK115" s="27"/>
      <c r="GL115" s="27"/>
      <c r="GM115" s="27"/>
      <c r="GN115" s="27"/>
      <c r="GP115" s="27"/>
      <c r="GQ115" s="27"/>
      <c r="GR115" s="27"/>
      <c r="GS115" s="27"/>
      <c r="GT115" s="27"/>
      <c r="GY115" s="27"/>
      <c r="GZ115" s="27"/>
      <c r="HA115" s="27"/>
      <c r="HB115" s="27"/>
      <c r="HC115" s="27"/>
      <c r="HD115" s="27"/>
      <c r="HE115" s="27"/>
      <c r="HF115" s="27"/>
      <c r="HG115" s="27"/>
      <c r="HH115" s="27"/>
      <c r="HI115" s="27"/>
      <c r="HJ115" s="27"/>
      <c r="HK115" s="27"/>
      <c r="HL115" s="27"/>
      <c r="HM115" s="27"/>
      <c r="HN115" s="27"/>
      <c r="HO115" s="27"/>
      <c r="HP115" s="27"/>
      <c r="HQ115" s="27"/>
      <c r="HR115" s="27"/>
      <c r="HT115" s="27"/>
      <c r="HU115" s="27"/>
      <c r="HY115" s="27"/>
      <c r="HZ115" s="27"/>
      <c r="IA115" s="27"/>
      <c r="IB115" s="27"/>
      <c r="IC115" s="27"/>
      <c r="ID115" s="27"/>
      <c r="IE115" s="27"/>
      <c r="IF115" s="27"/>
      <c r="IG115" s="27"/>
      <c r="IH115" s="27"/>
      <c r="II115" s="27"/>
      <c r="IJ115" s="146"/>
    </row>
    <row r="116" spans="2:244" s="30" customFormat="1" x14ac:dyDescent="0.25">
      <c r="B116" s="64" t="s">
        <v>291</v>
      </c>
      <c r="C116" s="73" t="s">
        <v>115</v>
      </c>
      <c r="D116" s="61" t="s">
        <v>458</v>
      </c>
      <c r="E116" s="27">
        <v>6</v>
      </c>
      <c r="F116" s="27" t="s">
        <v>10</v>
      </c>
      <c r="G116" s="68">
        <v>0</v>
      </c>
      <c r="H116" s="68">
        <v>0.8</v>
      </c>
      <c r="I116" s="68">
        <v>1.17</v>
      </c>
      <c r="J116" s="68">
        <v>0.01</v>
      </c>
      <c r="K116" s="68">
        <v>3.7199999999999998</v>
      </c>
      <c r="L116" s="68">
        <v>1.9718</v>
      </c>
      <c r="M116" s="68">
        <v>2.7050000000000001</v>
      </c>
      <c r="N116" s="105">
        <v>10.164999999999999</v>
      </c>
      <c r="O116" s="105">
        <v>5.5590000000000002</v>
      </c>
      <c r="P116" s="105">
        <v>2.8288000000000002</v>
      </c>
      <c r="Q116" s="105">
        <v>0.25696000000000002</v>
      </c>
      <c r="R116" s="27">
        <v>3.0852999999999998E-2</v>
      </c>
      <c r="S116" s="26">
        <v>0.16664000000000001</v>
      </c>
      <c r="T116" s="27">
        <v>2.9659</v>
      </c>
      <c r="U116" s="27"/>
      <c r="V116" s="27"/>
      <c r="W116" s="61"/>
      <c r="X116" s="27"/>
      <c r="Y116" s="27"/>
      <c r="Z116" s="27"/>
      <c r="AA116" s="61"/>
      <c r="AB116" s="61"/>
      <c r="AC116" s="61"/>
      <c r="AD116" s="61"/>
      <c r="AE116" s="61"/>
      <c r="AF116" s="27"/>
      <c r="AG116" s="61"/>
      <c r="AH116" s="61"/>
      <c r="AI116" s="61"/>
      <c r="AJ116" s="27"/>
      <c r="AK116" s="61"/>
      <c r="AL116" s="61"/>
      <c r="AM116" s="61"/>
      <c r="AN116" s="27"/>
      <c r="AO116" s="61"/>
      <c r="AP116" s="61"/>
      <c r="AQ116" s="61"/>
      <c r="AR116" s="27"/>
      <c r="AS116" s="61"/>
      <c r="AT116" s="61"/>
      <c r="AU116" s="61"/>
      <c r="AV116" s="27"/>
      <c r="AW116" s="91"/>
      <c r="AX116" s="91"/>
      <c r="AY116" s="91"/>
      <c r="AZ116" s="91"/>
      <c r="BA116" s="91"/>
      <c r="BB116" s="91"/>
      <c r="BC116" s="91"/>
      <c r="BD116" s="91"/>
      <c r="BE116" s="91"/>
      <c r="BF116" s="91"/>
      <c r="BG116" s="91"/>
      <c r="BH116" s="105"/>
      <c r="BI116" s="105"/>
      <c r="BJ116" s="105"/>
      <c r="BK116" s="105"/>
      <c r="BL116" s="105"/>
      <c r="BM116" s="105"/>
      <c r="BN116" s="105"/>
      <c r="BO116" s="105"/>
      <c r="BP116" s="105"/>
      <c r="BQ116" s="105"/>
      <c r="BR116" s="105"/>
      <c r="BS116" s="105"/>
      <c r="BT116" s="105"/>
      <c r="BU116" s="105"/>
      <c r="BV116" s="105"/>
      <c r="BW116" s="105"/>
      <c r="BX116" s="105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/>
      <c r="CQ116" s="27"/>
      <c r="CR116" s="27"/>
      <c r="CS116" s="27"/>
      <c r="CT116" s="27"/>
      <c r="CU116" s="27"/>
      <c r="CV116" s="27"/>
      <c r="CW116" s="27"/>
      <c r="CX116" s="27"/>
      <c r="CY116" s="27"/>
      <c r="CZ116" s="27"/>
      <c r="DA116" s="27"/>
      <c r="DB116" s="27"/>
      <c r="DC116" s="27"/>
      <c r="DD116" s="27"/>
      <c r="DE116" s="27"/>
      <c r="DF116" s="27"/>
      <c r="DG116" s="27"/>
      <c r="DH116" s="27"/>
      <c r="DI116" s="27"/>
      <c r="DJ116" s="27"/>
      <c r="DK116" s="27"/>
      <c r="DL116" s="27"/>
      <c r="DM116" s="27"/>
      <c r="DN116" s="27"/>
      <c r="DO116" s="27"/>
      <c r="DP116" s="27"/>
      <c r="DQ116" s="27"/>
      <c r="DR116" s="27"/>
      <c r="DS116" s="27"/>
      <c r="DT116" s="27"/>
      <c r="DU116" s="27"/>
      <c r="DV116" s="27"/>
      <c r="DW116" s="27"/>
      <c r="DX116" s="27"/>
      <c r="DY116" s="27"/>
      <c r="DZ116" s="27"/>
      <c r="EA116" s="27"/>
      <c r="EB116" s="27"/>
      <c r="EC116" s="27"/>
      <c r="ED116" s="27"/>
      <c r="EE116" s="27"/>
      <c r="EF116" s="27"/>
      <c r="EG116" s="27"/>
      <c r="EH116" s="27"/>
      <c r="EI116" s="27"/>
      <c r="EJ116" s="27"/>
      <c r="EK116" s="27"/>
      <c r="EL116" s="27"/>
      <c r="EM116" s="27"/>
      <c r="EN116" s="27"/>
      <c r="EO116" s="27"/>
      <c r="EP116" s="27"/>
      <c r="EQ116" s="27"/>
      <c r="ER116" s="27"/>
      <c r="ES116" s="27"/>
      <c r="ET116" s="27"/>
      <c r="EU116" s="27"/>
      <c r="EV116" s="27"/>
      <c r="EW116" s="27"/>
      <c r="EX116" s="27"/>
      <c r="EY116" s="27"/>
      <c r="EZ116" s="27"/>
      <c r="FA116" s="27"/>
      <c r="FB116" s="27"/>
      <c r="FC116" s="27"/>
      <c r="FD116" s="27"/>
      <c r="FE116" s="27"/>
      <c r="FF116" s="27"/>
      <c r="FG116" s="27"/>
      <c r="FH116" s="27"/>
      <c r="FI116" s="27"/>
      <c r="FJ116" s="27"/>
      <c r="FK116" s="27"/>
      <c r="FL116" s="27"/>
      <c r="FM116" s="27"/>
      <c r="FN116" s="27"/>
      <c r="FO116" s="27"/>
      <c r="FP116" s="27"/>
      <c r="FQ116" s="27"/>
      <c r="FR116" s="27"/>
      <c r="FS116" s="27"/>
      <c r="FT116" s="27"/>
      <c r="FU116" s="27"/>
      <c r="FV116" s="27"/>
      <c r="FW116" s="27"/>
      <c r="FX116" s="27"/>
      <c r="FY116" s="27"/>
      <c r="FZ116" s="27"/>
      <c r="GA116" s="27"/>
      <c r="GB116" s="27"/>
      <c r="GC116" s="27"/>
      <c r="GD116" s="27"/>
      <c r="GE116" s="27"/>
      <c r="GF116" s="27"/>
      <c r="GG116" s="27"/>
      <c r="GH116" s="27"/>
      <c r="GI116" s="27"/>
      <c r="GJ116" s="27"/>
      <c r="GK116" s="27"/>
      <c r="GL116" s="27"/>
      <c r="GM116" s="27"/>
      <c r="GN116" s="27"/>
      <c r="GP116" s="27"/>
      <c r="GQ116" s="27"/>
      <c r="GR116" s="27"/>
      <c r="GS116" s="27"/>
      <c r="GT116" s="27"/>
      <c r="GY116" s="27"/>
      <c r="GZ116" s="27"/>
      <c r="HA116" s="27"/>
      <c r="HB116" s="27"/>
      <c r="HC116" s="27"/>
      <c r="HD116" s="27"/>
      <c r="HE116" s="27"/>
      <c r="HF116" s="27"/>
      <c r="HG116" s="27"/>
      <c r="HH116" s="27"/>
      <c r="HI116" s="27"/>
      <c r="HJ116" s="27"/>
      <c r="HK116" s="27"/>
      <c r="HL116" s="27"/>
      <c r="HM116" s="27"/>
      <c r="HN116" s="27"/>
      <c r="HO116" s="27"/>
      <c r="HP116" s="27"/>
      <c r="HQ116" s="27"/>
      <c r="HR116" s="27"/>
      <c r="HT116" s="27"/>
      <c r="HU116" s="27"/>
      <c r="HY116" s="27"/>
      <c r="HZ116" s="27"/>
      <c r="IA116" s="27"/>
      <c r="IB116" s="27"/>
      <c r="IC116" s="27"/>
      <c r="ID116" s="27"/>
      <c r="IE116" s="27"/>
      <c r="IF116" s="27"/>
      <c r="IG116" s="27"/>
      <c r="IH116" s="27"/>
      <c r="II116" s="27"/>
      <c r="IJ116" s="146"/>
    </row>
    <row r="117" spans="2:244" s="30" customFormat="1" x14ac:dyDescent="0.25">
      <c r="B117" s="64" t="s">
        <v>292</v>
      </c>
      <c r="C117" s="73" t="s">
        <v>116</v>
      </c>
      <c r="D117" s="61" t="s">
        <v>459</v>
      </c>
      <c r="E117" s="27">
        <v>6</v>
      </c>
      <c r="F117" s="27" t="s">
        <v>10</v>
      </c>
      <c r="G117" s="68">
        <v>1.7159974200000001</v>
      </c>
      <c r="H117" s="68">
        <v>0.39700000000000002</v>
      </c>
      <c r="I117" s="68">
        <v>1.6E-2</v>
      </c>
      <c r="J117" s="68">
        <v>0</v>
      </c>
      <c r="K117" s="68">
        <v>0</v>
      </c>
      <c r="L117" s="68">
        <v>0</v>
      </c>
      <c r="M117" s="68">
        <v>0</v>
      </c>
      <c r="N117" s="68">
        <v>0</v>
      </c>
      <c r="O117" s="68">
        <v>0</v>
      </c>
      <c r="P117" s="68">
        <v>0</v>
      </c>
      <c r="Q117" s="68">
        <v>0</v>
      </c>
      <c r="R117" s="27">
        <v>0</v>
      </c>
      <c r="S117" s="26">
        <v>0</v>
      </c>
      <c r="T117" s="27">
        <v>0</v>
      </c>
      <c r="U117" s="27"/>
      <c r="V117" s="27"/>
      <c r="W117" s="27"/>
      <c r="X117" s="27"/>
      <c r="Y117" s="27"/>
      <c r="Z117" s="27"/>
      <c r="AA117" s="27"/>
      <c r="AB117" s="61"/>
      <c r="AC117" s="61"/>
      <c r="AD117" s="61"/>
      <c r="AE117" s="61"/>
      <c r="AF117" s="27"/>
      <c r="AG117" s="61"/>
      <c r="AH117" s="61"/>
      <c r="AI117" s="61"/>
      <c r="AJ117" s="27"/>
      <c r="AK117" s="61"/>
      <c r="AL117" s="61"/>
      <c r="AM117" s="61"/>
      <c r="AN117" s="27"/>
      <c r="AO117" s="61"/>
      <c r="AP117" s="61"/>
      <c r="AQ117" s="61"/>
      <c r="AR117" s="27"/>
      <c r="AS117" s="61"/>
      <c r="AT117" s="61"/>
      <c r="AU117" s="61"/>
      <c r="AV117" s="27"/>
      <c r="AW117" s="68"/>
      <c r="AX117" s="68"/>
      <c r="AY117" s="68"/>
      <c r="AZ117" s="68"/>
      <c r="BA117" s="68"/>
      <c r="BB117" s="75"/>
      <c r="BC117" s="75"/>
      <c r="BD117" s="75"/>
      <c r="BE117" s="75"/>
      <c r="BF117" s="75"/>
      <c r="BG117" s="75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68"/>
      <c r="BV117" s="68"/>
      <c r="BW117" s="68"/>
      <c r="BX117" s="68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27"/>
      <c r="CV117" s="27"/>
      <c r="CW117" s="27"/>
      <c r="CX117" s="27"/>
      <c r="CY117" s="27"/>
      <c r="CZ117" s="27"/>
      <c r="DA117" s="27"/>
      <c r="DB117" s="27"/>
      <c r="DC117" s="27"/>
      <c r="DD117" s="27"/>
      <c r="DE117" s="27"/>
      <c r="DF117" s="27"/>
      <c r="DG117" s="27"/>
      <c r="DH117" s="27"/>
      <c r="DI117" s="27"/>
      <c r="DJ117" s="27"/>
      <c r="DK117" s="27"/>
      <c r="DL117" s="27"/>
      <c r="DM117" s="27"/>
      <c r="DN117" s="27"/>
      <c r="DO117" s="27"/>
      <c r="DP117" s="27"/>
      <c r="DQ117" s="27"/>
      <c r="DR117" s="27"/>
      <c r="DS117" s="27"/>
      <c r="DT117" s="27"/>
      <c r="DU117" s="27"/>
      <c r="DV117" s="27"/>
      <c r="DW117" s="27"/>
      <c r="DX117" s="27"/>
      <c r="DY117" s="27"/>
      <c r="DZ117" s="27"/>
      <c r="EA117" s="27"/>
      <c r="EB117" s="27"/>
      <c r="EC117" s="27"/>
      <c r="ED117" s="27"/>
      <c r="EE117" s="27"/>
      <c r="EF117" s="27"/>
      <c r="EG117" s="27"/>
      <c r="EH117" s="27"/>
      <c r="EI117" s="27"/>
      <c r="EJ117" s="27"/>
      <c r="EK117" s="27"/>
      <c r="EL117" s="27"/>
      <c r="EM117" s="27"/>
      <c r="EN117" s="27"/>
      <c r="EO117" s="27"/>
      <c r="EP117" s="27"/>
      <c r="EQ117" s="27"/>
      <c r="ER117" s="27"/>
      <c r="ES117" s="27"/>
      <c r="ET117" s="27"/>
      <c r="EU117" s="27"/>
      <c r="EV117" s="27"/>
      <c r="EW117" s="27"/>
      <c r="EX117" s="27"/>
      <c r="EY117" s="27"/>
      <c r="EZ117" s="27"/>
      <c r="FA117" s="27"/>
      <c r="FB117" s="27"/>
      <c r="FC117" s="27"/>
      <c r="FD117" s="27"/>
      <c r="FE117" s="27"/>
      <c r="FF117" s="27"/>
      <c r="FG117" s="27"/>
      <c r="FH117" s="27"/>
      <c r="FI117" s="27"/>
      <c r="FJ117" s="27"/>
      <c r="FK117" s="27"/>
      <c r="FL117" s="27"/>
      <c r="FM117" s="27"/>
      <c r="FN117" s="27"/>
      <c r="FO117" s="27"/>
      <c r="FP117" s="27"/>
      <c r="FQ117" s="27"/>
      <c r="FR117" s="27"/>
      <c r="FS117" s="27"/>
      <c r="FT117" s="27"/>
      <c r="FU117" s="27"/>
      <c r="FV117" s="27"/>
      <c r="FW117" s="27"/>
      <c r="FX117" s="27"/>
      <c r="FY117" s="27"/>
      <c r="FZ117" s="27"/>
      <c r="GA117" s="27"/>
      <c r="GB117" s="27"/>
      <c r="GC117" s="27"/>
      <c r="GD117" s="27"/>
      <c r="GE117" s="27"/>
      <c r="GF117" s="27"/>
      <c r="GG117" s="27"/>
      <c r="GH117" s="27"/>
      <c r="GI117" s="27"/>
      <c r="GJ117" s="27"/>
      <c r="GK117" s="27"/>
      <c r="GL117" s="27"/>
      <c r="GM117" s="27"/>
      <c r="GN117" s="27"/>
      <c r="GP117" s="27"/>
      <c r="GQ117" s="27"/>
      <c r="GR117" s="27"/>
      <c r="GS117" s="27"/>
      <c r="GT117" s="27"/>
      <c r="GY117" s="27"/>
      <c r="GZ117" s="27"/>
      <c r="HA117" s="27"/>
      <c r="HB117" s="27"/>
      <c r="HC117" s="27"/>
      <c r="HD117" s="27"/>
      <c r="HE117" s="27"/>
      <c r="HF117" s="27"/>
      <c r="HG117" s="27"/>
      <c r="HH117" s="27"/>
      <c r="HI117" s="27"/>
      <c r="HJ117" s="27"/>
      <c r="HK117" s="27"/>
      <c r="HL117" s="27"/>
      <c r="HM117" s="27"/>
      <c r="HN117" s="27"/>
      <c r="HO117" s="27"/>
      <c r="HP117" s="27"/>
      <c r="HQ117" s="27"/>
      <c r="HR117" s="27"/>
      <c r="HT117" s="27"/>
      <c r="HU117" s="27"/>
      <c r="HY117" s="27"/>
      <c r="HZ117" s="27"/>
      <c r="IA117" s="27"/>
      <c r="IB117" s="27"/>
      <c r="IC117" s="27"/>
      <c r="ID117" s="27"/>
      <c r="IE117" s="27"/>
      <c r="IF117" s="27"/>
      <c r="IG117" s="27"/>
      <c r="IH117" s="27"/>
      <c r="II117" s="27"/>
      <c r="IJ117" s="146"/>
    </row>
    <row r="118" spans="2:244" s="30" customFormat="1" x14ac:dyDescent="0.25">
      <c r="B118" s="64" t="s">
        <v>293</v>
      </c>
      <c r="C118" s="73" t="s">
        <v>117</v>
      </c>
      <c r="D118" s="61" t="s">
        <v>460</v>
      </c>
      <c r="E118" s="27">
        <v>6</v>
      </c>
      <c r="F118" s="27" t="s">
        <v>10</v>
      </c>
      <c r="G118" s="27"/>
      <c r="H118" s="27"/>
      <c r="I118" s="27"/>
      <c r="J118" s="27"/>
      <c r="K118" s="27"/>
      <c r="L118" s="27"/>
      <c r="M118" s="27"/>
      <c r="N118" s="27"/>
      <c r="O118" s="27"/>
      <c r="P118" s="68"/>
      <c r="Q118" s="68">
        <v>0</v>
      </c>
      <c r="R118" s="27">
        <v>0</v>
      </c>
      <c r="S118" s="26">
        <v>0</v>
      </c>
      <c r="T118" s="27">
        <v>0</v>
      </c>
      <c r="U118" s="27"/>
      <c r="V118" s="27"/>
      <c r="W118" s="27"/>
      <c r="X118" s="27"/>
      <c r="Y118" s="27"/>
      <c r="Z118" s="27"/>
      <c r="AA118" s="27"/>
      <c r="AB118" s="61"/>
      <c r="AC118" s="61"/>
      <c r="AD118" s="61"/>
      <c r="AE118" s="61"/>
      <c r="AF118" s="27"/>
      <c r="AG118" s="61"/>
      <c r="AH118" s="61"/>
      <c r="AI118" s="61"/>
      <c r="AJ118" s="27"/>
      <c r="AK118" s="61"/>
      <c r="AL118" s="61"/>
      <c r="AM118" s="61"/>
      <c r="AN118" s="27"/>
      <c r="AO118" s="61"/>
      <c r="AP118" s="61"/>
      <c r="AQ118" s="61"/>
      <c r="AR118" s="27"/>
      <c r="AS118" s="61"/>
      <c r="AT118" s="61"/>
      <c r="AU118" s="61"/>
      <c r="AV118" s="27"/>
      <c r="AW118" s="27"/>
      <c r="AX118" s="27"/>
      <c r="AY118" s="27"/>
      <c r="AZ118" s="27"/>
      <c r="BA118" s="27"/>
      <c r="BB118" s="61"/>
      <c r="BC118" s="61"/>
      <c r="BD118" s="61"/>
      <c r="BE118" s="61"/>
      <c r="BF118" s="61"/>
      <c r="BG118" s="61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/>
      <c r="CQ118" s="27"/>
      <c r="CR118" s="27"/>
      <c r="CS118" s="27"/>
      <c r="CT118" s="27"/>
      <c r="CU118" s="27"/>
      <c r="CV118" s="27"/>
      <c r="CW118" s="27"/>
      <c r="CX118" s="27"/>
      <c r="CY118" s="27"/>
      <c r="CZ118" s="27"/>
      <c r="DA118" s="27"/>
      <c r="DB118" s="27"/>
      <c r="DC118" s="27"/>
      <c r="DD118" s="27"/>
      <c r="DE118" s="27"/>
      <c r="DF118" s="27"/>
      <c r="DG118" s="27"/>
      <c r="DH118" s="27"/>
      <c r="DI118" s="27"/>
      <c r="DJ118" s="27"/>
      <c r="DK118" s="27"/>
      <c r="DL118" s="27"/>
      <c r="DM118" s="27"/>
      <c r="DN118" s="27"/>
      <c r="DO118" s="27"/>
      <c r="DP118" s="27"/>
      <c r="DQ118" s="27"/>
      <c r="DR118" s="27"/>
      <c r="DS118" s="27"/>
      <c r="DT118" s="27"/>
      <c r="DU118" s="27"/>
      <c r="DV118" s="27"/>
      <c r="DW118" s="27"/>
      <c r="DX118" s="27"/>
      <c r="DY118" s="27"/>
      <c r="DZ118" s="27"/>
      <c r="EA118" s="27"/>
      <c r="EB118" s="27"/>
      <c r="EC118" s="27"/>
      <c r="ED118" s="27"/>
      <c r="EE118" s="27"/>
      <c r="EF118" s="27"/>
      <c r="EG118" s="27"/>
      <c r="EH118" s="27"/>
      <c r="EI118" s="27"/>
      <c r="EJ118" s="27"/>
      <c r="EK118" s="27"/>
      <c r="EL118" s="27"/>
      <c r="EM118" s="27"/>
      <c r="EN118" s="27"/>
      <c r="EO118" s="27"/>
      <c r="EP118" s="27"/>
      <c r="EQ118" s="27"/>
      <c r="ER118" s="27"/>
      <c r="ES118" s="27"/>
      <c r="ET118" s="27"/>
      <c r="EU118" s="27"/>
      <c r="EV118" s="27"/>
      <c r="EW118" s="27"/>
      <c r="EX118" s="27"/>
      <c r="EY118" s="27"/>
      <c r="EZ118" s="27"/>
      <c r="FA118" s="27"/>
      <c r="FB118" s="27"/>
      <c r="FC118" s="27"/>
      <c r="FD118" s="27"/>
      <c r="FE118" s="27"/>
      <c r="FF118" s="27"/>
      <c r="FG118" s="27"/>
      <c r="FH118" s="27"/>
      <c r="FI118" s="27"/>
      <c r="FJ118" s="27"/>
      <c r="FK118" s="27"/>
      <c r="FL118" s="27"/>
      <c r="FM118" s="27"/>
      <c r="FN118" s="27"/>
      <c r="FO118" s="27"/>
      <c r="FP118" s="27"/>
      <c r="FQ118" s="27"/>
      <c r="FR118" s="27"/>
      <c r="FS118" s="27"/>
      <c r="FT118" s="27"/>
      <c r="FU118" s="27"/>
      <c r="FV118" s="27"/>
      <c r="FW118" s="27"/>
      <c r="FX118" s="27"/>
      <c r="FY118" s="27"/>
      <c r="FZ118" s="27"/>
      <c r="GA118" s="27"/>
      <c r="GB118" s="27"/>
      <c r="GC118" s="27"/>
      <c r="GD118" s="27"/>
      <c r="GE118" s="27"/>
      <c r="GF118" s="27"/>
      <c r="GG118" s="27"/>
      <c r="GH118" s="27"/>
      <c r="GI118" s="27"/>
      <c r="GJ118" s="27"/>
      <c r="GK118" s="27"/>
      <c r="GL118" s="27"/>
      <c r="GM118" s="27"/>
      <c r="GN118" s="27"/>
      <c r="GP118" s="27"/>
      <c r="GQ118" s="27"/>
      <c r="GR118" s="27"/>
      <c r="GS118" s="27"/>
      <c r="GT118" s="27"/>
      <c r="GY118" s="27"/>
      <c r="GZ118" s="27"/>
      <c r="HA118" s="27"/>
      <c r="HB118" s="27"/>
      <c r="HC118" s="27"/>
      <c r="HD118" s="27"/>
      <c r="HE118" s="27"/>
      <c r="HF118" s="27"/>
      <c r="HG118" s="27"/>
      <c r="HH118" s="27"/>
      <c r="HI118" s="27"/>
      <c r="HJ118" s="27"/>
      <c r="HK118" s="27"/>
      <c r="HL118" s="27"/>
      <c r="HM118" s="27"/>
      <c r="HN118" s="27"/>
      <c r="HO118" s="27"/>
      <c r="HP118" s="27"/>
      <c r="HQ118" s="27"/>
      <c r="HR118" s="27"/>
      <c r="HT118" s="27"/>
      <c r="HU118" s="27"/>
      <c r="HY118" s="27"/>
      <c r="HZ118" s="27"/>
      <c r="IA118" s="27"/>
      <c r="IB118" s="27"/>
      <c r="IC118" s="27"/>
      <c r="ID118" s="27"/>
      <c r="IE118" s="27"/>
      <c r="IF118" s="27"/>
      <c r="IG118" s="27"/>
      <c r="IH118" s="27"/>
      <c r="II118" s="27"/>
      <c r="IJ118" s="146"/>
    </row>
    <row r="119" spans="2:244" s="30" customFormat="1" x14ac:dyDescent="0.25">
      <c r="B119" s="64" t="s">
        <v>294</v>
      </c>
      <c r="C119" s="73" t="s">
        <v>118</v>
      </c>
      <c r="D119" s="61" t="s">
        <v>461</v>
      </c>
      <c r="E119" s="27">
        <v>6</v>
      </c>
      <c r="F119" s="27" t="s">
        <v>10</v>
      </c>
      <c r="G119" s="27"/>
      <c r="H119" s="27"/>
      <c r="I119" s="27"/>
      <c r="J119" s="27"/>
      <c r="K119" s="27"/>
      <c r="L119" s="27"/>
      <c r="M119" s="27"/>
      <c r="N119" s="27"/>
      <c r="O119" s="27"/>
      <c r="P119" s="68"/>
      <c r="Q119" s="68">
        <v>0</v>
      </c>
      <c r="R119" s="27">
        <v>0</v>
      </c>
      <c r="S119" s="26">
        <v>0</v>
      </c>
      <c r="T119" s="27">
        <v>0</v>
      </c>
      <c r="U119" s="27"/>
      <c r="V119" s="27"/>
      <c r="W119" s="27"/>
      <c r="X119" s="27"/>
      <c r="Y119" s="27"/>
      <c r="Z119" s="27"/>
      <c r="AA119" s="27"/>
      <c r="AB119" s="61"/>
      <c r="AC119" s="61"/>
      <c r="AD119" s="61"/>
      <c r="AE119" s="61"/>
      <c r="AF119" s="27"/>
      <c r="AG119" s="61"/>
      <c r="AH119" s="61"/>
      <c r="AI119" s="61"/>
      <c r="AJ119" s="27"/>
      <c r="AK119" s="61"/>
      <c r="AL119" s="61"/>
      <c r="AM119" s="61"/>
      <c r="AN119" s="27"/>
      <c r="AO119" s="61"/>
      <c r="AP119" s="61"/>
      <c r="AQ119" s="61"/>
      <c r="AR119" s="27"/>
      <c r="AS119" s="61"/>
      <c r="AT119" s="61"/>
      <c r="AU119" s="61"/>
      <c r="AV119" s="27"/>
      <c r="AW119" s="27"/>
      <c r="AX119" s="27"/>
      <c r="AY119" s="27"/>
      <c r="AZ119" s="27"/>
      <c r="BA119" s="27"/>
      <c r="BB119" s="61"/>
      <c r="BC119" s="61"/>
      <c r="BD119" s="61"/>
      <c r="BE119" s="61"/>
      <c r="BF119" s="61"/>
      <c r="BG119" s="61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  <c r="GD119" s="27"/>
      <c r="GE119" s="27"/>
      <c r="GF119" s="27"/>
      <c r="GG119" s="27"/>
      <c r="GH119" s="27"/>
      <c r="GI119" s="27"/>
      <c r="GJ119" s="27"/>
      <c r="GK119" s="27"/>
      <c r="GL119" s="27"/>
      <c r="GM119" s="27"/>
      <c r="GN119" s="27"/>
      <c r="GP119" s="27"/>
      <c r="GQ119" s="27"/>
      <c r="GR119" s="27"/>
      <c r="GS119" s="27"/>
      <c r="GT119" s="27"/>
      <c r="GY119" s="27"/>
      <c r="GZ119" s="27"/>
      <c r="HA119" s="27"/>
      <c r="HB119" s="27"/>
      <c r="HC119" s="27"/>
      <c r="HD119" s="27"/>
      <c r="HE119" s="27"/>
      <c r="HF119" s="27"/>
      <c r="HG119" s="27"/>
      <c r="HH119" s="27"/>
      <c r="HI119" s="27"/>
      <c r="HJ119" s="27"/>
      <c r="HK119" s="27"/>
      <c r="HL119" s="27"/>
      <c r="HM119" s="27"/>
      <c r="HN119" s="27"/>
      <c r="HO119" s="27"/>
      <c r="HP119" s="27"/>
      <c r="HQ119" s="27"/>
      <c r="HR119" s="27"/>
      <c r="HT119" s="27"/>
      <c r="HU119" s="27"/>
      <c r="HY119" s="27"/>
      <c r="HZ119" s="27"/>
      <c r="IA119" s="27"/>
      <c r="IB119" s="27"/>
      <c r="IC119" s="27"/>
      <c r="ID119" s="27"/>
      <c r="IE119" s="27"/>
      <c r="IF119" s="27"/>
      <c r="IG119" s="27"/>
      <c r="IH119" s="27"/>
      <c r="II119" s="27"/>
      <c r="IJ119" s="146"/>
    </row>
    <row r="120" spans="2:244" s="30" customFormat="1" x14ac:dyDescent="0.25">
      <c r="B120" s="64" t="s">
        <v>295</v>
      </c>
      <c r="C120" s="73" t="s">
        <v>119</v>
      </c>
      <c r="D120" s="61" t="s">
        <v>462</v>
      </c>
      <c r="E120" s="27">
        <v>6</v>
      </c>
      <c r="F120" s="27" t="s">
        <v>10</v>
      </c>
      <c r="G120" s="27"/>
      <c r="H120" s="27"/>
      <c r="I120" s="27"/>
      <c r="J120" s="27"/>
      <c r="K120" s="27"/>
      <c r="L120" s="27"/>
      <c r="M120" s="27"/>
      <c r="N120" s="27"/>
      <c r="O120" s="27"/>
      <c r="P120" s="68"/>
      <c r="Q120" s="68">
        <v>0</v>
      </c>
      <c r="R120" s="27">
        <v>0</v>
      </c>
      <c r="S120" s="26">
        <v>0</v>
      </c>
      <c r="T120" s="27">
        <v>0</v>
      </c>
      <c r="U120" s="27"/>
      <c r="V120" s="27"/>
      <c r="W120" s="27"/>
      <c r="X120" s="27"/>
      <c r="Y120" s="27"/>
      <c r="Z120" s="27"/>
      <c r="AA120" s="27"/>
      <c r="AB120" s="61"/>
      <c r="AC120" s="61"/>
      <c r="AD120" s="61"/>
      <c r="AE120" s="61"/>
      <c r="AF120" s="27"/>
      <c r="AG120" s="61"/>
      <c r="AH120" s="61"/>
      <c r="AI120" s="61"/>
      <c r="AJ120" s="27"/>
      <c r="AK120" s="61"/>
      <c r="AL120" s="61"/>
      <c r="AM120" s="61"/>
      <c r="AN120" s="27"/>
      <c r="AO120" s="61"/>
      <c r="AP120" s="61"/>
      <c r="AQ120" s="61"/>
      <c r="AR120" s="27"/>
      <c r="AS120" s="61"/>
      <c r="AT120" s="61"/>
      <c r="AU120" s="61"/>
      <c r="AV120" s="27"/>
      <c r="AW120" s="27"/>
      <c r="AX120" s="27"/>
      <c r="AY120" s="27"/>
      <c r="AZ120" s="27"/>
      <c r="BA120" s="27"/>
      <c r="BB120" s="61"/>
      <c r="BC120" s="61"/>
      <c r="BD120" s="61"/>
      <c r="BE120" s="61"/>
      <c r="BF120" s="61"/>
      <c r="BG120" s="61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  <c r="GD120" s="27"/>
      <c r="GE120" s="27"/>
      <c r="GF120" s="27"/>
      <c r="GG120" s="27"/>
      <c r="GH120" s="27"/>
      <c r="GI120" s="27"/>
      <c r="GJ120" s="27"/>
      <c r="GK120" s="27"/>
      <c r="GL120" s="27"/>
      <c r="GM120" s="27"/>
      <c r="GN120" s="27"/>
      <c r="GP120" s="27"/>
      <c r="GQ120" s="27"/>
      <c r="GR120" s="27"/>
      <c r="GS120" s="27"/>
      <c r="GT120" s="27"/>
      <c r="GY120" s="27"/>
      <c r="GZ120" s="27"/>
      <c r="HA120" s="27"/>
      <c r="HB120" s="27"/>
      <c r="HC120" s="27"/>
      <c r="HD120" s="27"/>
      <c r="HE120" s="27"/>
      <c r="HF120" s="27"/>
      <c r="HG120" s="27"/>
      <c r="HH120" s="27"/>
      <c r="HI120" s="27"/>
      <c r="HJ120" s="27"/>
      <c r="HK120" s="27"/>
      <c r="HL120" s="27"/>
      <c r="HM120" s="27"/>
      <c r="HN120" s="27"/>
      <c r="HO120" s="27"/>
      <c r="HP120" s="27"/>
      <c r="HQ120" s="27"/>
      <c r="HR120" s="27"/>
      <c r="HT120" s="27"/>
      <c r="HU120" s="27"/>
      <c r="HY120" s="27"/>
      <c r="HZ120" s="27"/>
      <c r="IA120" s="27"/>
      <c r="IB120" s="27"/>
      <c r="IC120" s="27"/>
      <c r="ID120" s="27"/>
      <c r="IE120" s="27"/>
      <c r="IF120" s="27"/>
      <c r="IG120" s="27"/>
      <c r="IH120" s="27"/>
      <c r="II120" s="27"/>
      <c r="IJ120" s="146"/>
    </row>
    <row r="121" spans="2:244" s="30" customFormat="1" x14ac:dyDescent="0.25">
      <c r="B121" s="64" t="s">
        <v>296</v>
      </c>
      <c r="C121" s="73" t="s">
        <v>120</v>
      </c>
      <c r="D121" s="61" t="s">
        <v>463</v>
      </c>
      <c r="E121" s="27">
        <v>6</v>
      </c>
      <c r="F121" s="27" t="s">
        <v>10</v>
      </c>
      <c r="G121" s="27"/>
      <c r="H121" s="27"/>
      <c r="I121" s="27"/>
      <c r="J121" s="27"/>
      <c r="K121" s="27"/>
      <c r="L121" s="27"/>
      <c r="M121" s="27"/>
      <c r="N121" s="27"/>
      <c r="O121" s="27"/>
      <c r="P121" s="68"/>
      <c r="Q121" s="68">
        <v>0</v>
      </c>
      <c r="R121" s="27">
        <v>0</v>
      </c>
      <c r="S121" s="26">
        <v>0</v>
      </c>
      <c r="T121" s="27">
        <v>0</v>
      </c>
      <c r="U121" s="27"/>
      <c r="V121" s="27"/>
      <c r="W121" s="27"/>
      <c r="X121" s="27"/>
      <c r="Y121" s="27"/>
      <c r="Z121" s="27"/>
      <c r="AA121" s="27"/>
      <c r="AB121" s="61"/>
      <c r="AC121" s="61"/>
      <c r="AD121" s="61"/>
      <c r="AE121" s="61"/>
      <c r="AF121" s="27"/>
      <c r="AG121" s="61"/>
      <c r="AH121" s="61"/>
      <c r="AI121" s="61"/>
      <c r="AJ121" s="27"/>
      <c r="AK121" s="61"/>
      <c r="AL121" s="61"/>
      <c r="AM121" s="61"/>
      <c r="AN121" s="27"/>
      <c r="AO121" s="61"/>
      <c r="AP121" s="61"/>
      <c r="AQ121" s="61"/>
      <c r="AR121" s="27"/>
      <c r="AS121" s="61"/>
      <c r="AT121" s="61"/>
      <c r="AU121" s="61"/>
      <c r="AV121" s="27"/>
      <c r="AW121" s="27"/>
      <c r="AX121" s="27"/>
      <c r="AY121" s="27"/>
      <c r="AZ121" s="27"/>
      <c r="BA121" s="27"/>
      <c r="BB121" s="61"/>
      <c r="BC121" s="61"/>
      <c r="BD121" s="61"/>
      <c r="BE121" s="61"/>
      <c r="BF121" s="61"/>
      <c r="BG121" s="61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  <c r="GD121" s="27"/>
      <c r="GE121" s="27"/>
      <c r="GF121" s="27"/>
      <c r="GG121" s="27"/>
      <c r="GH121" s="27"/>
      <c r="GI121" s="27"/>
      <c r="GJ121" s="27"/>
      <c r="GK121" s="27"/>
      <c r="GL121" s="27"/>
      <c r="GM121" s="27"/>
      <c r="GN121" s="27"/>
      <c r="GP121" s="27"/>
      <c r="GQ121" s="27"/>
      <c r="GR121" s="27"/>
      <c r="GS121" s="27"/>
      <c r="GT121" s="27"/>
      <c r="GY121" s="27"/>
      <c r="GZ121" s="27"/>
      <c r="HA121" s="27"/>
      <c r="HB121" s="27"/>
      <c r="HC121" s="27"/>
      <c r="HD121" s="27"/>
      <c r="HE121" s="27"/>
      <c r="HF121" s="27"/>
      <c r="HG121" s="27"/>
      <c r="HH121" s="27"/>
      <c r="HI121" s="27"/>
      <c r="HJ121" s="27"/>
      <c r="HK121" s="27"/>
      <c r="HL121" s="27"/>
      <c r="HM121" s="27"/>
      <c r="HN121" s="27"/>
      <c r="HO121" s="27"/>
      <c r="HP121" s="27"/>
      <c r="HQ121" s="27"/>
      <c r="HR121" s="27"/>
      <c r="HT121" s="27"/>
      <c r="HU121" s="27"/>
      <c r="HY121" s="27"/>
      <c r="HZ121" s="27"/>
      <c r="IA121" s="27"/>
      <c r="IB121" s="27"/>
      <c r="IC121" s="27"/>
      <c r="ID121" s="27"/>
      <c r="IE121" s="27"/>
      <c r="IF121" s="27"/>
      <c r="IG121" s="27"/>
      <c r="IH121" s="27"/>
      <c r="II121" s="27"/>
      <c r="IJ121" s="146"/>
    </row>
    <row r="122" spans="2:244" s="30" customFormat="1" x14ac:dyDescent="0.25">
      <c r="B122" s="64" t="s">
        <v>297</v>
      </c>
      <c r="C122" s="73" t="s">
        <v>121</v>
      </c>
      <c r="D122" s="61" t="s">
        <v>464</v>
      </c>
      <c r="E122" s="27">
        <v>6</v>
      </c>
      <c r="F122" s="27" t="s">
        <v>10</v>
      </c>
      <c r="G122" s="27"/>
      <c r="H122" s="27"/>
      <c r="I122" s="27"/>
      <c r="J122" s="27"/>
      <c r="K122" s="27"/>
      <c r="L122" s="27"/>
      <c r="M122" s="27"/>
      <c r="N122" s="27"/>
      <c r="O122" s="27"/>
      <c r="P122" s="68"/>
      <c r="Q122" s="68">
        <v>0</v>
      </c>
      <c r="R122" s="27">
        <v>0</v>
      </c>
      <c r="S122" s="26">
        <v>0</v>
      </c>
      <c r="T122" s="27">
        <v>0</v>
      </c>
      <c r="U122" s="27"/>
      <c r="V122" s="27"/>
      <c r="W122" s="27"/>
      <c r="X122" s="27"/>
      <c r="Y122" s="27"/>
      <c r="Z122" s="27"/>
      <c r="AA122" s="27"/>
      <c r="AB122" s="61"/>
      <c r="AC122" s="61"/>
      <c r="AD122" s="61"/>
      <c r="AE122" s="61"/>
      <c r="AF122" s="27"/>
      <c r="AG122" s="61"/>
      <c r="AH122" s="61"/>
      <c r="AI122" s="61"/>
      <c r="AJ122" s="27"/>
      <c r="AK122" s="61"/>
      <c r="AL122" s="61"/>
      <c r="AM122" s="61"/>
      <c r="AN122" s="27"/>
      <c r="AO122" s="61"/>
      <c r="AP122" s="61"/>
      <c r="AQ122" s="61"/>
      <c r="AR122" s="27"/>
      <c r="AS122" s="61"/>
      <c r="AT122" s="61"/>
      <c r="AU122" s="61"/>
      <c r="AV122" s="27"/>
      <c r="AW122" s="27"/>
      <c r="AX122" s="27"/>
      <c r="AY122" s="27"/>
      <c r="AZ122" s="27"/>
      <c r="BA122" s="27"/>
      <c r="BB122" s="61"/>
      <c r="BC122" s="61"/>
      <c r="BD122" s="61"/>
      <c r="BE122" s="61"/>
      <c r="BF122" s="61"/>
      <c r="BG122" s="61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  <c r="GD122" s="27"/>
      <c r="GE122" s="27"/>
      <c r="GF122" s="27"/>
      <c r="GG122" s="27"/>
      <c r="GH122" s="27"/>
      <c r="GI122" s="27"/>
      <c r="GJ122" s="27"/>
      <c r="GK122" s="27"/>
      <c r="GL122" s="27"/>
      <c r="GM122" s="27"/>
      <c r="GN122" s="27"/>
      <c r="GP122" s="27"/>
      <c r="GQ122" s="27"/>
      <c r="GR122" s="27"/>
      <c r="GS122" s="27"/>
      <c r="GT122" s="27"/>
      <c r="GY122" s="27"/>
      <c r="GZ122" s="27"/>
      <c r="HA122" s="27"/>
      <c r="HB122" s="27"/>
      <c r="HC122" s="27"/>
      <c r="HD122" s="27"/>
      <c r="HE122" s="27"/>
      <c r="HF122" s="27"/>
      <c r="HG122" s="27"/>
      <c r="HH122" s="27"/>
      <c r="HI122" s="27"/>
      <c r="HJ122" s="27"/>
      <c r="HK122" s="27"/>
      <c r="HL122" s="27"/>
      <c r="HM122" s="27"/>
      <c r="HN122" s="27"/>
      <c r="HO122" s="27"/>
      <c r="HP122" s="27"/>
      <c r="HQ122" s="27"/>
      <c r="HR122" s="27"/>
      <c r="HT122" s="27"/>
      <c r="HU122" s="27"/>
      <c r="HY122" s="27"/>
      <c r="HZ122" s="27"/>
      <c r="IA122" s="27"/>
      <c r="IB122" s="27"/>
      <c r="IC122" s="27"/>
      <c r="ID122" s="27"/>
      <c r="IE122" s="27"/>
      <c r="IF122" s="27"/>
      <c r="IG122" s="27"/>
      <c r="IH122" s="27"/>
      <c r="II122" s="27"/>
      <c r="IJ122" s="146"/>
    </row>
    <row r="123" spans="2:244" s="30" customFormat="1" x14ac:dyDescent="0.25">
      <c r="B123" s="64" t="s">
        <v>298</v>
      </c>
      <c r="C123" s="73" t="s">
        <v>122</v>
      </c>
      <c r="D123" s="61" t="s">
        <v>465</v>
      </c>
      <c r="E123" s="27">
        <v>6</v>
      </c>
      <c r="F123" s="27" t="s">
        <v>10</v>
      </c>
      <c r="G123" s="27"/>
      <c r="H123" s="27"/>
      <c r="I123" s="27"/>
      <c r="J123" s="27"/>
      <c r="K123" s="27"/>
      <c r="L123" s="27"/>
      <c r="M123" s="27"/>
      <c r="N123" s="27"/>
      <c r="O123" s="27"/>
      <c r="P123" s="68"/>
      <c r="Q123" s="68">
        <v>0</v>
      </c>
      <c r="R123" s="27">
        <v>0</v>
      </c>
      <c r="S123" s="26">
        <v>0</v>
      </c>
      <c r="T123" s="27">
        <v>0</v>
      </c>
      <c r="U123" s="27"/>
      <c r="V123" s="27"/>
      <c r="W123" s="27"/>
      <c r="X123" s="27"/>
      <c r="Y123" s="27"/>
      <c r="Z123" s="27"/>
      <c r="AA123" s="27"/>
      <c r="AB123" s="61"/>
      <c r="AC123" s="61"/>
      <c r="AD123" s="61"/>
      <c r="AE123" s="61"/>
      <c r="AF123" s="27"/>
      <c r="AG123" s="61"/>
      <c r="AH123" s="61"/>
      <c r="AI123" s="61"/>
      <c r="AJ123" s="27"/>
      <c r="AK123" s="61"/>
      <c r="AL123" s="61"/>
      <c r="AM123" s="61"/>
      <c r="AN123" s="27"/>
      <c r="AO123" s="61"/>
      <c r="AP123" s="61"/>
      <c r="AQ123" s="61"/>
      <c r="AR123" s="27"/>
      <c r="AS123" s="61"/>
      <c r="AT123" s="61"/>
      <c r="AU123" s="61"/>
      <c r="AV123" s="27"/>
      <c r="AW123" s="27"/>
      <c r="AX123" s="27"/>
      <c r="AY123" s="27"/>
      <c r="AZ123" s="27"/>
      <c r="BA123" s="27"/>
      <c r="BB123" s="61"/>
      <c r="BC123" s="61"/>
      <c r="BD123" s="61"/>
      <c r="BE123" s="61"/>
      <c r="BF123" s="61"/>
      <c r="BG123" s="61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  <c r="GD123" s="27"/>
      <c r="GE123" s="27"/>
      <c r="GF123" s="27"/>
      <c r="GG123" s="27"/>
      <c r="GH123" s="27"/>
      <c r="GI123" s="27"/>
      <c r="GJ123" s="27"/>
      <c r="GK123" s="27"/>
      <c r="GL123" s="27"/>
      <c r="GM123" s="27"/>
      <c r="GN123" s="27"/>
      <c r="GP123" s="27"/>
      <c r="GQ123" s="27"/>
      <c r="GR123" s="27"/>
      <c r="GS123" s="27"/>
      <c r="GT123" s="27"/>
      <c r="GY123" s="27"/>
      <c r="GZ123" s="27"/>
      <c r="HA123" s="27"/>
      <c r="HB123" s="27"/>
      <c r="HC123" s="27"/>
      <c r="HD123" s="27"/>
      <c r="HE123" s="27"/>
      <c r="HF123" s="27"/>
      <c r="HG123" s="27"/>
      <c r="HH123" s="27"/>
      <c r="HI123" s="27"/>
      <c r="HJ123" s="27"/>
      <c r="HK123" s="27"/>
      <c r="HL123" s="27"/>
      <c r="HM123" s="27"/>
      <c r="HN123" s="27"/>
      <c r="HO123" s="27"/>
      <c r="HP123" s="27"/>
      <c r="HQ123" s="27"/>
      <c r="HR123" s="27"/>
      <c r="HT123" s="27"/>
      <c r="HU123" s="27"/>
      <c r="HY123" s="27"/>
      <c r="HZ123" s="27"/>
      <c r="IA123" s="27"/>
      <c r="IB123" s="27"/>
      <c r="IC123" s="27"/>
      <c r="ID123" s="27"/>
      <c r="IE123" s="27"/>
      <c r="IF123" s="27"/>
      <c r="IG123" s="27"/>
      <c r="IH123" s="27"/>
      <c r="II123" s="27"/>
      <c r="IJ123" s="146"/>
    </row>
    <row r="124" spans="2:244" s="30" customFormat="1" x14ac:dyDescent="0.25">
      <c r="B124" s="64" t="s">
        <v>299</v>
      </c>
      <c r="C124" s="73" t="s">
        <v>123</v>
      </c>
      <c r="D124" s="61" t="s">
        <v>466</v>
      </c>
      <c r="E124" s="27">
        <v>6</v>
      </c>
      <c r="F124" s="27" t="s">
        <v>10</v>
      </c>
      <c r="G124" s="27"/>
      <c r="H124" s="27"/>
      <c r="I124" s="27"/>
      <c r="J124" s="27"/>
      <c r="K124" s="27"/>
      <c r="L124" s="27"/>
      <c r="M124" s="27"/>
      <c r="N124" s="27"/>
      <c r="O124" s="27"/>
      <c r="P124" s="68"/>
      <c r="Q124" s="68">
        <v>0</v>
      </c>
      <c r="R124" s="27">
        <v>0</v>
      </c>
      <c r="S124" s="26">
        <v>0</v>
      </c>
      <c r="T124" s="27">
        <v>0</v>
      </c>
      <c r="U124" s="27"/>
      <c r="V124" s="27"/>
      <c r="W124" s="27"/>
      <c r="X124" s="27"/>
      <c r="Y124" s="27"/>
      <c r="Z124" s="27"/>
      <c r="AA124" s="27"/>
      <c r="AB124" s="61"/>
      <c r="AC124" s="61"/>
      <c r="AD124" s="61"/>
      <c r="AE124" s="61"/>
      <c r="AF124" s="27"/>
      <c r="AG124" s="61"/>
      <c r="AH124" s="61"/>
      <c r="AI124" s="61"/>
      <c r="AJ124" s="27"/>
      <c r="AK124" s="61"/>
      <c r="AL124" s="61"/>
      <c r="AM124" s="61"/>
      <c r="AN124" s="27"/>
      <c r="AO124" s="61"/>
      <c r="AP124" s="61"/>
      <c r="AQ124" s="61"/>
      <c r="AR124" s="27"/>
      <c r="AS124" s="61"/>
      <c r="AT124" s="61"/>
      <c r="AU124" s="61"/>
      <c r="AV124" s="27"/>
      <c r="AW124" s="27"/>
      <c r="AX124" s="27"/>
      <c r="AY124" s="27"/>
      <c r="AZ124" s="27"/>
      <c r="BA124" s="27"/>
      <c r="BB124" s="61"/>
      <c r="BC124" s="61"/>
      <c r="BD124" s="61"/>
      <c r="BE124" s="61"/>
      <c r="BF124" s="61"/>
      <c r="BG124" s="61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P124" s="27"/>
      <c r="GQ124" s="27"/>
      <c r="GR124" s="27"/>
      <c r="GS124" s="27"/>
      <c r="GT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  <c r="HI124" s="27"/>
      <c r="HJ124" s="27"/>
      <c r="HK124" s="27"/>
      <c r="HL124" s="27"/>
      <c r="HM124" s="27"/>
      <c r="HN124" s="27"/>
      <c r="HO124" s="27"/>
      <c r="HP124" s="27"/>
      <c r="HQ124" s="27"/>
      <c r="HR124" s="27"/>
      <c r="HT124" s="27"/>
      <c r="HU124" s="27"/>
      <c r="HY124" s="27"/>
      <c r="HZ124" s="27"/>
      <c r="IA124" s="27"/>
      <c r="IB124" s="27"/>
      <c r="IC124" s="27"/>
      <c r="ID124" s="27"/>
      <c r="IE124" s="27"/>
      <c r="IF124" s="27"/>
      <c r="IG124" s="27"/>
      <c r="IH124" s="27"/>
      <c r="II124" s="27"/>
      <c r="IJ124" s="146"/>
    </row>
    <row r="125" spans="2:244" s="140" customFormat="1" x14ac:dyDescent="0.25">
      <c r="B125" s="137" t="s">
        <v>300</v>
      </c>
      <c r="C125" s="138" t="s">
        <v>731</v>
      </c>
      <c r="D125" s="131" t="s">
        <v>729</v>
      </c>
      <c r="E125" s="132">
        <v>6</v>
      </c>
      <c r="F125" s="132" t="s">
        <v>10</v>
      </c>
      <c r="G125" s="132"/>
      <c r="H125" s="132"/>
      <c r="I125" s="132"/>
      <c r="J125" s="132"/>
      <c r="K125" s="132"/>
      <c r="L125" s="132"/>
      <c r="M125" s="132"/>
      <c r="N125" s="132"/>
      <c r="O125" s="132"/>
      <c r="P125" s="139"/>
      <c r="Q125" s="139"/>
      <c r="R125" s="132"/>
      <c r="S125" s="26">
        <v>75</v>
      </c>
      <c r="T125" s="132">
        <v>75.302000000000007</v>
      </c>
      <c r="U125" s="132"/>
      <c r="V125" s="132"/>
      <c r="W125" s="132"/>
      <c r="X125" s="132"/>
      <c r="Y125" s="132"/>
      <c r="Z125" s="132"/>
      <c r="AA125" s="132"/>
      <c r="AB125" s="131"/>
      <c r="AC125" s="131"/>
      <c r="AD125" s="131"/>
      <c r="AE125" s="131"/>
      <c r="AF125" s="132"/>
      <c r="AG125" s="131"/>
      <c r="AH125" s="131"/>
      <c r="AI125" s="131"/>
      <c r="AJ125" s="132"/>
      <c r="AK125" s="131"/>
      <c r="AL125" s="131"/>
      <c r="AM125" s="131"/>
      <c r="AN125" s="132"/>
      <c r="AO125" s="131"/>
      <c r="AP125" s="131"/>
      <c r="AQ125" s="131"/>
      <c r="AR125" s="132"/>
      <c r="AS125" s="131"/>
      <c r="AT125" s="131"/>
      <c r="AU125" s="131"/>
      <c r="AV125" s="132"/>
      <c r="AW125" s="132"/>
      <c r="AX125" s="132"/>
      <c r="AY125" s="132"/>
      <c r="AZ125" s="132"/>
      <c r="BA125" s="132"/>
      <c r="BB125" s="131"/>
      <c r="BC125" s="131"/>
      <c r="BD125" s="131"/>
      <c r="BE125" s="131"/>
      <c r="BF125" s="131"/>
      <c r="BG125" s="131"/>
      <c r="BH125" s="132"/>
      <c r="BI125" s="132"/>
      <c r="BJ125" s="132"/>
      <c r="BK125" s="132"/>
      <c r="BL125" s="132"/>
      <c r="BM125" s="132"/>
      <c r="BN125" s="132"/>
      <c r="BO125" s="132"/>
      <c r="BP125" s="132"/>
      <c r="BQ125" s="132"/>
      <c r="BR125" s="132"/>
      <c r="BS125" s="132"/>
      <c r="BT125" s="132"/>
      <c r="BU125" s="132"/>
      <c r="BV125" s="132"/>
      <c r="BW125" s="132"/>
      <c r="BX125" s="132"/>
      <c r="BY125" s="132"/>
      <c r="BZ125" s="132"/>
      <c r="CA125" s="132"/>
      <c r="CB125" s="132"/>
      <c r="CC125" s="132"/>
      <c r="CD125" s="132"/>
      <c r="CE125" s="132"/>
      <c r="CF125" s="132"/>
      <c r="CG125" s="132"/>
      <c r="CH125" s="132"/>
      <c r="CI125" s="132"/>
      <c r="CJ125" s="132"/>
      <c r="CK125" s="132"/>
      <c r="CL125" s="132"/>
      <c r="CM125" s="132"/>
      <c r="CN125" s="132"/>
      <c r="CO125" s="132"/>
      <c r="CP125" s="132"/>
      <c r="CQ125" s="132"/>
      <c r="CR125" s="132"/>
      <c r="CS125" s="132"/>
      <c r="CT125" s="132"/>
      <c r="CU125" s="132"/>
      <c r="CV125" s="132"/>
      <c r="CW125" s="132"/>
      <c r="CX125" s="132"/>
      <c r="CY125" s="132"/>
      <c r="CZ125" s="132"/>
      <c r="DA125" s="132"/>
      <c r="DB125" s="132"/>
      <c r="DC125" s="132"/>
      <c r="DD125" s="132"/>
      <c r="DE125" s="132"/>
      <c r="DF125" s="132"/>
      <c r="DG125" s="132"/>
      <c r="DH125" s="132"/>
      <c r="DI125" s="132"/>
      <c r="DJ125" s="132"/>
      <c r="DK125" s="132"/>
      <c r="DL125" s="132"/>
      <c r="DM125" s="132"/>
      <c r="DN125" s="132"/>
      <c r="DO125" s="132"/>
      <c r="DP125" s="132"/>
      <c r="DQ125" s="132"/>
      <c r="DR125" s="132"/>
      <c r="DS125" s="132"/>
      <c r="DT125" s="132"/>
      <c r="DU125" s="132"/>
      <c r="DV125" s="132"/>
      <c r="DW125" s="132"/>
      <c r="DX125" s="132"/>
      <c r="DY125" s="132"/>
      <c r="DZ125" s="132"/>
      <c r="EA125" s="132"/>
      <c r="EB125" s="132"/>
      <c r="EC125" s="132"/>
      <c r="ED125" s="132"/>
      <c r="EE125" s="132"/>
      <c r="EF125" s="132"/>
      <c r="EG125" s="132"/>
      <c r="EH125" s="132"/>
      <c r="EI125" s="132"/>
      <c r="EJ125" s="132"/>
      <c r="EK125" s="132"/>
      <c r="EL125" s="132"/>
      <c r="EM125" s="132"/>
      <c r="EN125" s="132"/>
      <c r="EO125" s="132"/>
      <c r="EP125" s="132"/>
      <c r="EQ125" s="132"/>
      <c r="ER125" s="132"/>
      <c r="ES125" s="132"/>
      <c r="ET125" s="132"/>
      <c r="EU125" s="132"/>
      <c r="EV125" s="132"/>
      <c r="EW125" s="132"/>
      <c r="EX125" s="132"/>
      <c r="EY125" s="132"/>
      <c r="EZ125" s="132"/>
      <c r="FA125" s="132"/>
      <c r="FB125" s="132"/>
      <c r="FC125" s="132"/>
      <c r="FD125" s="132"/>
      <c r="FE125" s="132"/>
      <c r="FF125" s="132"/>
      <c r="FG125" s="132"/>
      <c r="FH125" s="132"/>
      <c r="FI125" s="132"/>
      <c r="FJ125" s="132"/>
      <c r="FK125" s="132"/>
      <c r="FL125" s="132"/>
      <c r="FM125" s="132"/>
      <c r="FN125" s="132"/>
      <c r="FO125" s="132"/>
      <c r="FP125" s="132"/>
      <c r="FQ125" s="132"/>
      <c r="FR125" s="132"/>
      <c r="FS125" s="132"/>
      <c r="FT125" s="132"/>
      <c r="FU125" s="132"/>
      <c r="FV125" s="132"/>
      <c r="FW125" s="132"/>
      <c r="FX125" s="132"/>
      <c r="FY125" s="132"/>
      <c r="FZ125" s="132"/>
      <c r="GA125" s="132"/>
      <c r="GB125" s="132"/>
      <c r="GC125" s="132"/>
      <c r="GD125" s="132"/>
      <c r="GE125" s="132"/>
      <c r="GF125" s="132"/>
      <c r="GG125" s="132"/>
      <c r="GH125" s="132"/>
      <c r="GI125" s="132"/>
      <c r="GJ125" s="132"/>
      <c r="GK125" s="132"/>
      <c r="GL125" s="132"/>
      <c r="GM125" s="132"/>
      <c r="GN125" s="132"/>
      <c r="GP125" s="132"/>
      <c r="GQ125" s="132"/>
      <c r="GR125" s="132"/>
      <c r="GS125" s="132"/>
      <c r="GT125" s="132"/>
      <c r="GY125" s="132"/>
      <c r="GZ125" s="132"/>
      <c r="HA125" s="132"/>
      <c r="HB125" s="132"/>
      <c r="HC125" s="132"/>
      <c r="HD125" s="132"/>
      <c r="HE125" s="132"/>
      <c r="HF125" s="132"/>
      <c r="HG125" s="132"/>
      <c r="HH125" s="132"/>
      <c r="HI125" s="132"/>
      <c r="HJ125" s="132"/>
      <c r="HK125" s="132"/>
      <c r="HL125" s="132"/>
      <c r="HM125" s="132"/>
      <c r="HN125" s="132"/>
      <c r="HO125" s="132"/>
      <c r="HP125" s="132"/>
      <c r="HQ125" s="132"/>
      <c r="HR125" s="132"/>
      <c r="HT125" s="132"/>
      <c r="HU125" s="132"/>
      <c r="HY125" s="132"/>
      <c r="HZ125" s="132"/>
      <c r="IA125" s="132"/>
      <c r="IB125" s="132"/>
      <c r="IC125" s="132"/>
      <c r="ID125" s="132"/>
      <c r="IE125" s="132"/>
      <c r="IF125" s="132"/>
      <c r="IG125" s="132"/>
      <c r="IH125" s="132"/>
      <c r="II125" s="132"/>
      <c r="IJ125" s="148"/>
    </row>
    <row r="126" spans="2:244" s="30" customFormat="1" x14ac:dyDescent="0.25">
      <c r="B126" s="64" t="s">
        <v>301</v>
      </c>
      <c r="C126" s="27" t="s">
        <v>124</v>
      </c>
      <c r="D126" s="61" t="s">
        <v>467</v>
      </c>
      <c r="E126" s="27">
        <v>6</v>
      </c>
      <c r="F126" s="27" t="s">
        <v>10</v>
      </c>
      <c r="G126" s="68">
        <v>298.49</v>
      </c>
      <c r="H126" s="68">
        <v>0</v>
      </c>
      <c r="I126" s="68">
        <v>0</v>
      </c>
      <c r="J126" s="68">
        <v>0</v>
      </c>
      <c r="K126" s="68">
        <v>0</v>
      </c>
      <c r="L126" s="68">
        <v>701.07500000000005</v>
      </c>
      <c r="M126" s="68">
        <v>14.853</v>
      </c>
      <c r="N126" s="68">
        <v>0.59899999999999998</v>
      </c>
      <c r="O126" s="68">
        <f>O127+O128</f>
        <v>498.47500000000002</v>
      </c>
      <c r="P126" s="68">
        <v>0</v>
      </c>
      <c r="Q126" s="68">
        <f>Q127+Q128</f>
        <v>646.20958999999993</v>
      </c>
      <c r="R126" s="68">
        <f>R127+R128</f>
        <v>636.65549999999996</v>
      </c>
      <c r="S126" s="26">
        <v>0</v>
      </c>
      <c r="T126" s="68">
        <v>594.33000000000004</v>
      </c>
      <c r="U126" s="27"/>
      <c r="V126" s="27"/>
      <c r="W126" s="27"/>
      <c r="X126" s="27"/>
      <c r="Y126" s="27"/>
      <c r="Z126" s="27"/>
      <c r="AA126" s="27"/>
      <c r="AB126" s="61"/>
      <c r="AC126" s="61"/>
      <c r="AD126" s="61"/>
      <c r="AE126" s="61"/>
      <c r="AF126" s="27"/>
      <c r="AG126" s="61"/>
      <c r="AH126" s="61"/>
      <c r="AI126" s="61"/>
      <c r="AJ126" s="27"/>
      <c r="AK126" s="61"/>
      <c r="AL126" s="61"/>
      <c r="AM126" s="61"/>
      <c r="AN126" s="27"/>
      <c r="AO126" s="61"/>
      <c r="AP126" s="61"/>
      <c r="AQ126" s="61"/>
      <c r="AR126" s="27"/>
      <c r="AS126" s="61"/>
      <c r="AT126" s="61"/>
      <c r="AU126" s="61"/>
      <c r="AV126" s="27"/>
      <c r="AW126" s="68"/>
      <c r="AX126" s="68"/>
      <c r="AY126" s="68"/>
      <c r="AZ126" s="68"/>
      <c r="BA126" s="68"/>
      <c r="BB126" s="75"/>
      <c r="BC126" s="75"/>
      <c r="BD126" s="75"/>
      <c r="BE126" s="75"/>
      <c r="BF126" s="75"/>
      <c r="BG126" s="75"/>
      <c r="BH126" s="68"/>
      <c r="BI126" s="68"/>
      <c r="BJ126" s="68"/>
      <c r="BK126" s="68"/>
      <c r="BL126" s="68"/>
      <c r="BM126" s="68"/>
      <c r="BN126" s="68"/>
      <c r="BO126" s="68"/>
      <c r="BP126" s="68"/>
      <c r="BQ126" s="68"/>
      <c r="BR126" s="68"/>
      <c r="BS126" s="68"/>
      <c r="BT126" s="68"/>
      <c r="BU126" s="68"/>
      <c r="BV126" s="68"/>
      <c r="BW126" s="68"/>
      <c r="BX126" s="68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P126" s="27"/>
      <c r="GQ126" s="27"/>
      <c r="GR126" s="27"/>
      <c r="GS126" s="27"/>
      <c r="GT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T126" s="27"/>
      <c r="HU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146"/>
    </row>
    <row r="127" spans="2:244" s="30" customFormat="1" x14ac:dyDescent="0.25">
      <c r="B127" s="64" t="s">
        <v>302</v>
      </c>
      <c r="C127" s="73" t="s">
        <v>125</v>
      </c>
      <c r="D127" s="61" t="s">
        <v>468</v>
      </c>
      <c r="E127" s="27">
        <v>6</v>
      </c>
      <c r="F127" s="27" t="s">
        <v>10</v>
      </c>
      <c r="G127" s="68">
        <v>0</v>
      </c>
      <c r="H127" s="68">
        <v>0</v>
      </c>
      <c r="I127" s="68">
        <v>0</v>
      </c>
      <c r="J127" s="68">
        <v>0</v>
      </c>
      <c r="K127" s="68">
        <v>0</v>
      </c>
      <c r="L127" s="68">
        <v>253.45500000000001</v>
      </c>
      <c r="M127" s="68">
        <v>14.853</v>
      </c>
      <c r="N127" s="68">
        <v>0.59899999999999998</v>
      </c>
      <c r="O127" s="68">
        <v>0</v>
      </c>
      <c r="P127" s="68">
        <v>0</v>
      </c>
      <c r="Q127" s="68">
        <v>1.1560900000000001</v>
      </c>
      <c r="R127" s="27">
        <v>0</v>
      </c>
      <c r="S127" s="26">
        <v>0</v>
      </c>
      <c r="T127" s="27">
        <v>0</v>
      </c>
      <c r="U127" s="27"/>
      <c r="V127" s="27"/>
      <c r="W127" s="27"/>
      <c r="X127" s="27"/>
      <c r="Y127" s="27"/>
      <c r="Z127" s="27"/>
      <c r="AA127" s="27"/>
      <c r="AB127" s="61"/>
      <c r="AC127" s="61"/>
      <c r="AD127" s="61"/>
      <c r="AE127" s="61"/>
      <c r="AF127" s="27"/>
      <c r="AG127" s="61"/>
      <c r="AH127" s="61"/>
      <c r="AI127" s="61"/>
      <c r="AJ127" s="27"/>
      <c r="AK127" s="61"/>
      <c r="AL127" s="61"/>
      <c r="AM127" s="61"/>
      <c r="AN127" s="27"/>
      <c r="AO127" s="61"/>
      <c r="AP127" s="61"/>
      <c r="AQ127" s="61"/>
      <c r="AR127" s="27"/>
      <c r="AS127" s="61"/>
      <c r="AT127" s="61"/>
      <c r="AU127" s="61"/>
      <c r="AV127" s="27"/>
      <c r="AW127" s="68"/>
      <c r="AX127" s="68"/>
      <c r="AY127" s="68"/>
      <c r="AZ127" s="68"/>
      <c r="BA127" s="68"/>
      <c r="BB127" s="75"/>
      <c r="BC127" s="75"/>
      <c r="BD127" s="75"/>
      <c r="BE127" s="75"/>
      <c r="BF127" s="75"/>
      <c r="BG127" s="75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  <c r="GD127" s="27"/>
      <c r="GE127" s="27"/>
      <c r="GF127" s="27"/>
      <c r="GG127" s="27"/>
      <c r="GH127" s="27"/>
      <c r="GI127" s="27"/>
      <c r="GJ127" s="27"/>
      <c r="GK127" s="27"/>
      <c r="GL127" s="27"/>
      <c r="GM127" s="27"/>
      <c r="GN127" s="27"/>
      <c r="GP127" s="27"/>
      <c r="GQ127" s="27"/>
      <c r="GR127" s="27"/>
      <c r="GS127" s="27"/>
      <c r="GT127" s="27"/>
      <c r="GY127" s="27"/>
      <c r="GZ127" s="27"/>
      <c r="HA127" s="27"/>
      <c r="HB127" s="27"/>
      <c r="HC127" s="27"/>
      <c r="HD127" s="27"/>
      <c r="HE127" s="27"/>
      <c r="HF127" s="27"/>
      <c r="HG127" s="27"/>
      <c r="HH127" s="27"/>
      <c r="HI127" s="27"/>
      <c r="HJ127" s="27"/>
      <c r="HK127" s="27"/>
      <c r="HL127" s="27"/>
      <c r="HM127" s="27"/>
      <c r="HN127" s="27"/>
      <c r="HO127" s="27"/>
      <c r="HP127" s="27"/>
      <c r="HQ127" s="27"/>
      <c r="HR127" s="27"/>
      <c r="HT127" s="27"/>
      <c r="HU127" s="27"/>
      <c r="HY127" s="27"/>
      <c r="HZ127" s="27"/>
      <c r="IA127" s="27"/>
      <c r="IB127" s="27"/>
      <c r="IC127" s="27"/>
      <c r="ID127" s="27"/>
      <c r="IE127" s="27"/>
      <c r="IF127" s="27"/>
      <c r="IG127" s="27"/>
      <c r="IH127" s="27"/>
      <c r="II127" s="27"/>
      <c r="IJ127" s="146"/>
    </row>
    <row r="128" spans="2:244" s="30" customFormat="1" x14ac:dyDescent="0.25">
      <c r="B128" s="64" t="s">
        <v>303</v>
      </c>
      <c r="C128" s="73" t="s">
        <v>126</v>
      </c>
      <c r="D128" s="61" t="s">
        <v>469</v>
      </c>
      <c r="E128" s="27">
        <v>6</v>
      </c>
      <c r="F128" s="27" t="s">
        <v>10</v>
      </c>
      <c r="G128" s="74">
        <v>298.49</v>
      </c>
      <c r="H128" s="68">
        <v>0</v>
      </c>
      <c r="I128" s="68">
        <v>0</v>
      </c>
      <c r="J128" s="68">
        <v>0</v>
      </c>
      <c r="K128" s="68">
        <v>0</v>
      </c>
      <c r="L128" s="68">
        <v>447.62</v>
      </c>
      <c r="M128" s="68">
        <v>0</v>
      </c>
      <c r="N128" s="68">
        <v>0</v>
      </c>
      <c r="O128" s="68">
        <v>498.47500000000002</v>
      </c>
      <c r="P128" s="68">
        <v>0</v>
      </c>
      <c r="Q128" s="68">
        <v>645.05349999999999</v>
      </c>
      <c r="R128" s="27">
        <v>636.65549999999996</v>
      </c>
      <c r="S128" s="26">
        <v>0</v>
      </c>
      <c r="T128" s="27">
        <v>594.33000000000004</v>
      </c>
      <c r="U128" s="27"/>
      <c r="V128" s="27"/>
      <c r="W128" s="27"/>
      <c r="X128" s="27"/>
      <c r="Y128" s="27"/>
      <c r="Z128" s="27"/>
      <c r="AA128" s="27"/>
      <c r="AB128" s="61"/>
      <c r="AC128" s="61"/>
      <c r="AD128" s="61"/>
      <c r="AE128" s="61"/>
      <c r="AF128" s="27"/>
      <c r="AG128" s="61"/>
      <c r="AH128" s="61"/>
      <c r="AI128" s="61"/>
      <c r="AJ128" s="27"/>
      <c r="AK128" s="61"/>
      <c r="AL128" s="61"/>
      <c r="AM128" s="61"/>
      <c r="AN128" s="27"/>
      <c r="AO128" s="61"/>
      <c r="AP128" s="61"/>
      <c r="AQ128" s="61"/>
      <c r="AR128" s="27"/>
      <c r="AS128" s="61"/>
      <c r="AT128" s="61"/>
      <c r="AU128" s="61"/>
      <c r="AV128" s="27"/>
      <c r="AW128" s="68"/>
      <c r="AX128" s="68"/>
      <c r="AY128" s="68"/>
      <c r="AZ128" s="68"/>
      <c r="BA128" s="68"/>
      <c r="BB128" s="75"/>
      <c r="BC128" s="75"/>
      <c r="BD128" s="75"/>
      <c r="BE128" s="75"/>
      <c r="BF128" s="75"/>
      <c r="BG128" s="75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  <c r="GD128" s="27"/>
      <c r="GE128" s="27"/>
      <c r="GF128" s="27"/>
      <c r="GG128" s="27"/>
      <c r="GH128" s="27"/>
      <c r="GI128" s="27"/>
      <c r="GJ128" s="27"/>
      <c r="GK128" s="27"/>
      <c r="GL128" s="27"/>
      <c r="GM128" s="27"/>
      <c r="GN128" s="27"/>
      <c r="GP128" s="27"/>
      <c r="GQ128" s="27"/>
      <c r="GR128" s="27"/>
      <c r="GS128" s="27"/>
      <c r="GT128" s="27"/>
      <c r="GY128" s="27"/>
      <c r="GZ128" s="27"/>
      <c r="HA128" s="27"/>
      <c r="HB128" s="27"/>
      <c r="HC128" s="27"/>
      <c r="HD128" s="27"/>
      <c r="HE128" s="27"/>
      <c r="HF128" s="27"/>
      <c r="HG128" s="27"/>
      <c r="HH128" s="27"/>
      <c r="HI128" s="27"/>
      <c r="HJ128" s="27"/>
      <c r="HK128" s="27"/>
      <c r="HL128" s="27"/>
      <c r="HM128" s="27"/>
      <c r="HN128" s="27"/>
      <c r="HO128" s="27"/>
      <c r="HP128" s="27"/>
      <c r="HQ128" s="27"/>
      <c r="HR128" s="27"/>
      <c r="HT128" s="27"/>
      <c r="HU128" s="27"/>
      <c r="HY128" s="27"/>
      <c r="HZ128" s="27"/>
      <c r="IA128" s="27"/>
      <c r="IB128" s="27"/>
      <c r="IC128" s="27"/>
      <c r="ID128" s="27"/>
      <c r="IE128" s="27"/>
      <c r="IF128" s="27"/>
      <c r="IG128" s="27"/>
      <c r="IH128" s="27"/>
      <c r="II128" s="27"/>
      <c r="IJ128" s="146"/>
    </row>
    <row r="129" spans="2:244" s="30" customFormat="1" x14ac:dyDescent="0.25">
      <c r="B129" s="64" t="s">
        <v>304</v>
      </c>
      <c r="C129" s="27" t="s">
        <v>127</v>
      </c>
      <c r="D129" s="61" t="s">
        <v>470</v>
      </c>
      <c r="E129" s="27">
        <v>6</v>
      </c>
      <c r="F129" s="27" t="s">
        <v>10</v>
      </c>
      <c r="G129" s="27"/>
      <c r="H129" s="27"/>
      <c r="I129" s="27"/>
      <c r="J129" s="27"/>
      <c r="K129" s="27"/>
      <c r="L129" s="27"/>
      <c r="M129" s="27"/>
      <c r="N129" s="27"/>
      <c r="O129" s="68">
        <v>0</v>
      </c>
      <c r="P129" s="68">
        <v>0</v>
      </c>
      <c r="Q129" s="68">
        <v>0</v>
      </c>
      <c r="R129" s="27">
        <v>0</v>
      </c>
      <c r="S129" s="26">
        <v>0</v>
      </c>
      <c r="T129" s="27">
        <v>0</v>
      </c>
      <c r="U129" s="27"/>
      <c r="V129" s="27"/>
      <c r="W129" s="27"/>
      <c r="X129" s="27"/>
      <c r="Y129" s="27"/>
      <c r="Z129" s="27"/>
      <c r="AA129" s="27"/>
      <c r="AB129" s="61"/>
      <c r="AC129" s="61"/>
      <c r="AD129" s="61"/>
      <c r="AE129" s="61"/>
      <c r="AF129" s="27"/>
      <c r="AG129" s="61"/>
      <c r="AH129" s="61"/>
      <c r="AI129" s="61"/>
      <c r="AJ129" s="27"/>
      <c r="AK129" s="61"/>
      <c r="AL129" s="61"/>
      <c r="AM129" s="61"/>
      <c r="AN129" s="27"/>
      <c r="AO129" s="61"/>
      <c r="AP129" s="61"/>
      <c r="AQ129" s="61"/>
      <c r="AR129" s="27"/>
      <c r="AS129" s="61"/>
      <c r="AT129" s="61"/>
      <c r="AU129" s="61"/>
      <c r="AV129" s="27"/>
      <c r="AW129" s="27"/>
      <c r="AX129" s="27"/>
      <c r="AY129" s="27"/>
      <c r="AZ129" s="27"/>
      <c r="BA129" s="27"/>
      <c r="BB129" s="61"/>
      <c r="BC129" s="61"/>
      <c r="BD129" s="61"/>
      <c r="BE129" s="61"/>
      <c r="BF129" s="61"/>
      <c r="BG129" s="61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  <c r="GD129" s="27"/>
      <c r="GE129" s="27"/>
      <c r="GF129" s="27"/>
      <c r="GG129" s="27"/>
      <c r="GH129" s="27"/>
      <c r="GI129" s="27"/>
      <c r="GJ129" s="27"/>
      <c r="GK129" s="27"/>
      <c r="GL129" s="27"/>
      <c r="GM129" s="27"/>
      <c r="GN129" s="27"/>
      <c r="GP129" s="27"/>
      <c r="GQ129" s="27"/>
      <c r="GR129" s="27"/>
      <c r="GS129" s="27"/>
      <c r="GT129" s="27"/>
      <c r="GY129" s="27"/>
      <c r="GZ129" s="27"/>
      <c r="HA129" s="27"/>
      <c r="HB129" s="27"/>
      <c r="HC129" s="27"/>
      <c r="HD129" s="27"/>
      <c r="HE129" s="27"/>
      <c r="HF129" s="27"/>
      <c r="HG129" s="27"/>
      <c r="HH129" s="27"/>
      <c r="HI129" s="27"/>
      <c r="HJ129" s="27"/>
      <c r="HK129" s="27"/>
      <c r="HL129" s="27"/>
      <c r="HM129" s="27"/>
      <c r="HN129" s="27"/>
      <c r="HO129" s="27"/>
      <c r="HP129" s="27"/>
      <c r="HQ129" s="27"/>
      <c r="HR129" s="27"/>
      <c r="HT129" s="27"/>
      <c r="HU129" s="27"/>
      <c r="HY129" s="27"/>
      <c r="HZ129" s="27"/>
      <c r="IA129" s="27"/>
      <c r="IB129" s="27"/>
      <c r="IC129" s="27"/>
      <c r="ID129" s="27"/>
      <c r="IE129" s="27"/>
      <c r="IF129" s="27"/>
      <c r="IG129" s="27"/>
      <c r="IH129" s="27"/>
      <c r="II129" s="27"/>
      <c r="IJ129" s="146"/>
    </row>
    <row r="130" spans="2:244" s="30" customFormat="1" x14ac:dyDescent="0.25">
      <c r="B130" s="64" t="s">
        <v>305</v>
      </c>
      <c r="C130" s="73" t="s">
        <v>128</v>
      </c>
      <c r="D130" s="61" t="s">
        <v>471</v>
      </c>
      <c r="E130" s="27">
        <v>6</v>
      </c>
      <c r="F130" s="27" t="s">
        <v>10</v>
      </c>
      <c r="G130" s="27"/>
      <c r="H130" s="27"/>
      <c r="I130" s="27"/>
      <c r="J130" s="27"/>
      <c r="K130" s="27"/>
      <c r="L130" s="27"/>
      <c r="M130" s="27"/>
      <c r="N130" s="27"/>
      <c r="O130" s="68">
        <v>0</v>
      </c>
      <c r="P130" s="68">
        <v>0</v>
      </c>
      <c r="Q130" s="68">
        <v>0</v>
      </c>
      <c r="R130" s="27">
        <v>0</v>
      </c>
      <c r="S130" s="26">
        <v>0</v>
      </c>
      <c r="T130" s="27">
        <v>0</v>
      </c>
      <c r="U130" s="27"/>
      <c r="V130" s="27"/>
      <c r="W130" s="27"/>
      <c r="X130" s="27"/>
      <c r="Y130" s="27"/>
      <c r="Z130" s="27"/>
      <c r="AA130" s="27"/>
      <c r="AB130" s="61"/>
      <c r="AC130" s="61"/>
      <c r="AD130" s="61"/>
      <c r="AE130" s="61"/>
      <c r="AF130" s="27"/>
      <c r="AG130" s="61"/>
      <c r="AH130" s="61"/>
      <c r="AI130" s="61"/>
      <c r="AJ130" s="27"/>
      <c r="AK130" s="61"/>
      <c r="AL130" s="61"/>
      <c r="AM130" s="61"/>
      <c r="AN130" s="27"/>
      <c r="AO130" s="61"/>
      <c r="AP130" s="61"/>
      <c r="AQ130" s="61"/>
      <c r="AR130" s="27"/>
      <c r="AS130" s="61"/>
      <c r="AT130" s="61"/>
      <c r="AU130" s="61"/>
      <c r="AV130" s="27"/>
      <c r="AW130" s="27"/>
      <c r="AX130" s="27"/>
      <c r="AY130" s="27"/>
      <c r="AZ130" s="27"/>
      <c r="BA130" s="27"/>
      <c r="BB130" s="61"/>
      <c r="BC130" s="61"/>
      <c r="BD130" s="61"/>
      <c r="BE130" s="61"/>
      <c r="BF130" s="61"/>
      <c r="BG130" s="61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  <c r="GD130" s="27"/>
      <c r="GE130" s="27"/>
      <c r="GF130" s="27"/>
      <c r="GG130" s="27"/>
      <c r="GH130" s="27"/>
      <c r="GI130" s="27"/>
      <c r="GJ130" s="27"/>
      <c r="GK130" s="27"/>
      <c r="GL130" s="27"/>
      <c r="GM130" s="27"/>
      <c r="GN130" s="27"/>
      <c r="GP130" s="27"/>
      <c r="GQ130" s="27"/>
      <c r="GR130" s="27"/>
      <c r="GS130" s="27"/>
      <c r="GT130" s="27"/>
      <c r="GY130" s="27"/>
      <c r="GZ130" s="27"/>
      <c r="HA130" s="27"/>
      <c r="HB130" s="27"/>
      <c r="HC130" s="27"/>
      <c r="HD130" s="27"/>
      <c r="HE130" s="27"/>
      <c r="HF130" s="27"/>
      <c r="HG130" s="27"/>
      <c r="HH130" s="27"/>
      <c r="HI130" s="27"/>
      <c r="HJ130" s="27"/>
      <c r="HK130" s="27"/>
      <c r="HL130" s="27"/>
      <c r="HM130" s="27"/>
      <c r="HN130" s="27"/>
      <c r="HO130" s="27"/>
      <c r="HP130" s="27"/>
      <c r="HQ130" s="27"/>
      <c r="HR130" s="27"/>
      <c r="HT130" s="27"/>
      <c r="HU130" s="27"/>
      <c r="HY130" s="27"/>
      <c r="HZ130" s="27"/>
      <c r="IA130" s="27"/>
      <c r="IB130" s="27"/>
      <c r="IC130" s="27"/>
      <c r="ID130" s="27"/>
      <c r="IE130" s="27"/>
      <c r="IF130" s="27"/>
      <c r="IG130" s="27"/>
      <c r="IH130" s="27"/>
      <c r="II130" s="27"/>
      <c r="IJ130" s="146"/>
    </row>
    <row r="131" spans="2:244" s="30" customFormat="1" x14ac:dyDescent="0.25">
      <c r="B131" s="64" t="s">
        <v>306</v>
      </c>
      <c r="C131" s="73" t="s">
        <v>129</v>
      </c>
      <c r="D131" s="61" t="s">
        <v>472</v>
      </c>
      <c r="E131" s="27">
        <v>6</v>
      </c>
      <c r="F131" s="27" t="s">
        <v>10</v>
      </c>
      <c r="G131" s="27"/>
      <c r="H131" s="27"/>
      <c r="I131" s="27"/>
      <c r="J131" s="27"/>
      <c r="K131" s="27"/>
      <c r="L131" s="27"/>
      <c r="M131" s="27"/>
      <c r="N131" s="27"/>
      <c r="O131" s="68">
        <v>0</v>
      </c>
      <c r="P131" s="68">
        <v>0</v>
      </c>
      <c r="Q131" s="68">
        <v>0</v>
      </c>
      <c r="R131" s="27">
        <v>0</v>
      </c>
      <c r="S131" s="27">
        <v>0</v>
      </c>
      <c r="T131" s="27">
        <v>0</v>
      </c>
      <c r="U131" s="27"/>
      <c r="V131" s="27"/>
      <c r="W131" s="27"/>
      <c r="X131" s="27"/>
      <c r="Y131" s="27"/>
      <c r="Z131" s="27"/>
      <c r="AA131" s="27"/>
      <c r="AB131" s="61"/>
      <c r="AC131" s="61"/>
      <c r="AD131" s="61"/>
      <c r="AE131" s="61"/>
      <c r="AF131" s="27"/>
      <c r="AG131" s="61"/>
      <c r="AH131" s="61"/>
      <c r="AI131" s="61"/>
      <c r="AJ131" s="27"/>
      <c r="AK131" s="61"/>
      <c r="AL131" s="61"/>
      <c r="AM131" s="61"/>
      <c r="AN131" s="27"/>
      <c r="AO131" s="61"/>
      <c r="AP131" s="61"/>
      <c r="AQ131" s="61"/>
      <c r="AR131" s="27"/>
      <c r="AS131" s="61"/>
      <c r="AT131" s="61"/>
      <c r="AU131" s="61"/>
      <c r="AV131" s="27"/>
      <c r="AW131" s="27"/>
      <c r="AX131" s="27"/>
      <c r="AY131" s="27"/>
      <c r="AZ131" s="27"/>
      <c r="BA131" s="27"/>
      <c r="BB131" s="61"/>
      <c r="BC131" s="61"/>
      <c r="BD131" s="61"/>
      <c r="BE131" s="61"/>
      <c r="BF131" s="61"/>
      <c r="BG131" s="61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  <c r="GD131" s="27"/>
      <c r="GE131" s="27"/>
      <c r="GF131" s="27"/>
      <c r="GG131" s="27"/>
      <c r="GH131" s="27"/>
      <c r="GI131" s="27"/>
      <c r="GJ131" s="27"/>
      <c r="GK131" s="27"/>
      <c r="GL131" s="27"/>
      <c r="GM131" s="27"/>
      <c r="GN131" s="27"/>
      <c r="GP131" s="27"/>
      <c r="GQ131" s="27"/>
      <c r="GR131" s="27"/>
      <c r="GS131" s="27"/>
      <c r="GT131" s="27"/>
      <c r="GY131" s="27"/>
      <c r="GZ131" s="27"/>
      <c r="HA131" s="27"/>
      <c r="HB131" s="27"/>
      <c r="HC131" s="27"/>
      <c r="HD131" s="27"/>
      <c r="HE131" s="27"/>
      <c r="HF131" s="27"/>
      <c r="HG131" s="27"/>
      <c r="HH131" s="27"/>
      <c r="HI131" s="27"/>
      <c r="HJ131" s="27"/>
      <c r="HK131" s="27"/>
      <c r="HL131" s="27"/>
      <c r="HM131" s="27"/>
      <c r="HN131" s="27"/>
      <c r="HO131" s="27"/>
      <c r="HP131" s="27"/>
      <c r="HQ131" s="27"/>
      <c r="HR131" s="27"/>
      <c r="HT131" s="27"/>
      <c r="HU131" s="27"/>
      <c r="HY131" s="27"/>
      <c r="HZ131" s="27"/>
      <c r="IA131" s="27"/>
      <c r="IB131" s="27"/>
      <c r="IC131" s="27"/>
      <c r="ID131" s="27"/>
      <c r="IE131" s="27"/>
      <c r="IF131" s="27"/>
      <c r="IG131" s="27"/>
      <c r="IH131" s="27"/>
      <c r="II131" s="27"/>
      <c r="IJ131" s="146"/>
    </row>
    <row r="132" spans="2:244" s="30" customFormat="1" x14ac:dyDescent="0.25">
      <c r="B132" s="64" t="s">
        <v>307</v>
      </c>
      <c r="C132" s="73" t="s">
        <v>130</v>
      </c>
      <c r="D132" s="61" t="s">
        <v>473</v>
      </c>
      <c r="E132" s="27">
        <v>6</v>
      </c>
      <c r="F132" s="27" t="s">
        <v>10</v>
      </c>
      <c r="G132" s="27"/>
      <c r="H132" s="27"/>
      <c r="I132" s="27"/>
      <c r="J132" s="27"/>
      <c r="K132" s="27"/>
      <c r="L132" s="27"/>
      <c r="M132" s="27"/>
      <c r="N132" s="27"/>
      <c r="O132" s="68">
        <v>0</v>
      </c>
      <c r="P132" s="68">
        <v>0</v>
      </c>
      <c r="Q132" s="68">
        <v>0</v>
      </c>
      <c r="R132" s="27">
        <v>0</v>
      </c>
      <c r="S132" s="27">
        <v>0</v>
      </c>
      <c r="T132" s="27">
        <v>0</v>
      </c>
      <c r="U132" s="27"/>
      <c r="V132" s="27"/>
      <c r="W132" s="27"/>
      <c r="X132" s="27"/>
      <c r="Y132" s="27"/>
      <c r="Z132" s="27"/>
      <c r="AA132" s="27"/>
      <c r="AB132" s="61"/>
      <c r="AC132" s="61"/>
      <c r="AD132" s="61"/>
      <c r="AE132" s="61"/>
      <c r="AF132" s="27"/>
      <c r="AG132" s="61"/>
      <c r="AH132" s="61"/>
      <c r="AI132" s="61"/>
      <c r="AJ132" s="27"/>
      <c r="AK132" s="61"/>
      <c r="AL132" s="61"/>
      <c r="AM132" s="61"/>
      <c r="AN132" s="27"/>
      <c r="AO132" s="61"/>
      <c r="AP132" s="61"/>
      <c r="AQ132" s="61"/>
      <c r="AR132" s="27"/>
      <c r="AS132" s="61"/>
      <c r="AT132" s="61"/>
      <c r="AU132" s="61"/>
      <c r="AV132" s="27"/>
      <c r="AW132" s="27"/>
      <c r="AX132" s="27"/>
      <c r="AY132" s="27"/>
      <c r="AZ132" s="27"/>
      <c r="BA132" s="27"/>
      <c r="BB132" s="61"/>
      <c r="BC132" s="61"/>
      <c r="BD132" s="61"/>
      <c r="BE132" s="61"/>
      <c r="BF132" s="61"/>
      <c r="BG132" s="61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P132" s="27"/>
      <c r="GQ132" s="27"/>
      <c r="GR132" s="27"/>
      <c r="GS132" s="27"/>
      <c r="GT132" s="27"/>
      <c r="GY132" s="27"/>
      <c r="GZ132" s="27"/>
      <c r="HA132" s="27"/>
      <c r="HB132" s="27"/>
      <c r="HC132" s="27"/>
      <c r="HD132" s="27"/>
      <c r="HE132" s="27"/>
      <c r="HF132" s="27"/>
      <c r="HG132" s="27"/>
      <c r="HH132" s="27"/>
      <c r="HI132" s="27"/>
      <c r="HJ132" s="27"/>
      <c r="HK132" s="27"/>
      <c r="HL132" s="27"/>
      <c r="HM132" s="27"/>
      <c r="HN132" s="27"/>
      <c r="HO132" s="27"/>
      <c r="HP132" s="27"/>
      <c r="HQ132" s="27"/>
      <c r="HR132" s="27"/>
      <c r="HT132" s="27"/>
      <c r="HU132" s="27"/>
      <c r="HY132" s="27"/>
      <c r="HZ132" s="27"/>
      <c r="IA132" s="27"/>
      <c r="IB132" s="27"/>
      <c r="IC132" s="27"/>
      <c r="ID132" s="27"/>
      <c r="IE132" s="27"/>
      <c r="IF132" s="27"/>
      <c r="IG132" s="27"/>
      <c r="IH132" s="27"/>
      <c r="II132" s="27"/>
      <c r="IJ132" s="146"/>
    </row>
    <row r="133" spans="2:244" s="30" customFormat="1" x14ac:dyDescent="0.25">
      <c r="B133" s="64" t="s">
        <v>308</v>
      </c>
      <c r="C133" s="73" t="s">
        <v>131</v>
      </c>
      <c r="D133" s="61" t="s">
        <v>474</v>
      </c>
      <c r="E133" s="27">
        <v>6</v>
      </c>
      <c r="F133" s="27" t="s">
        <v>10</v>
      </c>
      <c r="G133" s="27"/>
      <c r="H133" s="27"/>
      <c r="I133" s="27"/>
      <c r="J133" s="27"/>
      <c r="K133" s="27"/>
      <c r="L133" s="27"/>
      <c r="M133" s="27"/>
      <c r="N133" s="27"/>
      <c r="O133" s="68">
        <v>0</v>
      </c>
      <c r="P133" s="68">
        <v>0</v>
      </c>
      <c r="Q133" s="68">
        <v>0</v>
      </c>
      <c r="R133" s="27">
        <v>0</v>
      </c>
      <c r="S133" s="27">
        <v>0</v>
      </c>
      <c r="T133" s="27">
        <v>0</v>
      </c>
      <c r="U133" s="27"/>
      <c r="V133" s="27"/>
      <c r="W133" s="27"/>
      <c r="X133" s="27"/>
      <c r="Y133" s="27"/>
      <c r="Z133" s="27"/>
      <c r="AA133" s="27"/>
      <c r="AB133" s="61"/>
      <c r="AC133" s="61"/>
      <c r="AD133" s="61"/>
      <c r="AE133" s="61"/>
      <c r="AF133" s="27"/>
      <c r="AG133" s="61"/>
      <c r="AH133" s="61"/>
      <c r="AI133" s="61"/>
      <c r="AJ133" s="27"/>
      <c r="AK133" s="61"/>
      <c r="AL133" s="61"/>
      <c r="AM133" s="61"/>
      <c r="AN133" s="27"/>
      <c r="AO133" s="61"/>
      <c r="AP133" s="61"/>
      <c r="AQ133" s="61"/>
      <c r="AR133" s="27"/>
      <c r="AS133" s="61"/>
      <c r="AT133" s="61"/>
      <c r="AU133" s="61"/>
      <c r="AV133" s="27"/>
      <c r="AW133" s="27"/>
      <c r="AX133" s="27"/>
      <c r="AY133" s="27"/>
      <c r="AZ133" s="27"/>
      <c r="BA133" s="27"/>
      <c r="BB133" s="61"/>
      <c r="BC133" s="61"/>
      <c r="BD133" s="61"/>
      <c r="BE133" s="61"/>
      <c r="BF133" s="61"/>
      <c r="BG133" s="61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P133" s="27"/>
      <c r="GQ133" s="27"/>
      <c r="GR133" s="27"/>
      <c r="GS133" s="27"/>
      <c r="GT133" s="27"/>
      <c r="GY133" s="27"/>
      <c r="GZ133" s="27"/>
      <c r="HA133" s="27"/>
      <c r="HB133" s="27"/>
      <c r="HC133" s="27"/>
      <c r="HD133" s="27"/>
      <c r="HE133" s="27"/>
      <c r="HF133" s="27"/>
      <c r="HG133" s="27"/>
      <c r="HH133" s="27"/>
      <c r="HI133" s="27"/>
      <c r="HJ133" s="27"/>
      <c r="HK133" s="27"/>
      <c r="HL133" s="27"/>
      <c r="HM133" s="27"/>
      <c r="HN133" s="27"/>
      <c r="HO133" s="27"/>
      <c r="HP133" s="27"/>
      <c r="HQ133" s="27"/>
      <c r="HR133" s="27"/>
      <c r="HT133" s="27"/>
      <c r="HU133" s="27"/>
      <c r="HY133" s="27"/>
      <c r="HZ133" s="27"/>
      <c r="IA133" s="27"/>
      <c r="IB133" s="27"/>
      <c r="IC133" s="27"/>
      <c r="ID133" s="27"/>
      <c r="IE133" s="27"/>
      <c r="IF133" s="27"/>
      <c r="IG133" s="27"/>
      <c r="IH133" s="27"/>
      <c r="II133" s="27"/>
      <c r="IJ133" s="146"/>
    </row>
    <row r="134" spans="2:244" s="30" customFormat="1" x14ac:dyDescent="0.25">
      <c r="B134" s="64" t="s">
        <v>309</v>
      </c>
      <c r="C134" s="73" t="s">
        <v>132</v>
      </c>
      <c r="D134" s="61" t="s">
        <v>475</v>
      </c>
      <c r="E134" s="27">
        <v>6</v>
      </c>
      <c r="F134" s="27" t="s">
        <v>10</v>
      </c>
      <c r="G134" s="27"/>
      <c r="H134" s="27"/>
      <c r="I134" s="27"/>
      <c r="J134" s="27"/>
      <c r="K134" s="27"/>
      <c r="L134" s="27"/>
      <c r="M134" s="27"/>
      <c r="N134" s="27"/>
      <c r="O134" s="68">
        <v>0</v>
      </c>
      <c r="P134" s="68">
        <v>0</v>
      </c>
      <c r="Q134" s="68">
        <v>0</v>
      </c>
      <c r="R134" s="27">
        <v>0</v>
      </c>
      <c r="S134" s="27">
        <v>0</v>
      </c>
      <c r="T134" s="27">
        <v>0</v>
      </c>
      <c r="U134" s="27"/>
      <c r="V134" s="27"/>
      <c r="W134" s="27"/>
      <c r="X134" s="27"/>
      <c r="Y134" s="27"/>
      <c r="Z134" s="27"/>
      <c r="AA134" s="27"/>
      <c r="AB134" s="61"/>
      <c r="AC134" s="61"/>
      <c r="AD134" s="61"/>
      <c r="AE134" s="61"/>
      <c r="AF134" s="27"/>
      <c r="AG134" s="61"/>
      <c r="AH134" s="61"/>
      <c r="AI134" s="61"/>
      <c r="AJ134" s="27"/>
      <c r="AK134" s="61"/>
      <c r="AL134" s="61"/>
      <c r="AM134" s="61"/>
      <c r="AN134" s="27"/>
      <c r="AO134" s="61"/>
      <c r="AP134" s="61"/>
      <c r="AQ134" s="61"/>
      <c r="AR134" s="27"/>
      <c r="AS134" s="61"/>
      <c r="AT134" s="61"/>
      <c r="AU134" s="61"/>
      <c r="AV134" s="27"/>
      <c r="AW134" s="27"/>
      <c r="AX134" s="27"/>
      <c r="AY134" s="27"/>
      <c r="AZ134" s="27"/>
      <c r="BA134" s="27"/>
      <c r="BB134" s="61"/>
      <c r="BC134" s="61"/>
      <c r="BD134" s="61"/>
      <c r="BE134" s="61"/>
      <c r="BF134" s="61"/>
      <c r="BG134" s="61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P134" s="27"/>
      <c r="GQ134" s="27"/>
      <c r="GR134" s="27"/>
      <c r="GS134" s="27"/>
      <c r="GT134" s="27"/>
      <c r="GY134" s="27"/>
      <c r="GZ134" s="27"/>
      <c r="HA134" s="27"/>
      <c r="HB134" s="27"/>
      <c r="HC134" s="27"/>
      <c r="HD134" s="27"/>
      <c r="HE134" s="27"/>
      <c r="HF134" s="27"/>
      <c r="HG134" s="27"/>
      <c r="HH134" s="27"/>
      <c r="HI134" s="27"/>
      <c r="HJ134" s="27"/>
      <c r="HK134" s="27"/>
      <c r="HL134" s="27"/>
      <c r="HM134" s="27"/>
      <c r="HN134" s="27"/>
      <c r="HO134" s="27"/>
      <c r="HP134" s="27"/>
      <c r="HQ134" s="27"/>
      <c r="HR134" s="27"/>
      <c r="HT134" s="27"/>
      <c r="HU134" s="27"/>
      <c r="HY134" s="27"/>
      <c r="HZ134" s="27"/>
      <c r="IA134" s="27"/>
      <c r="IB134" s="27"/>
      <c r="IC134" s="27"/>
      <c r="ID134" s="27"/>
      <c r="IE134" s="27"/>
      <c r="IF134" s="27"/>
      <c r="IG134" s="27"/>
      <c r="IH134" s="27"/>
      <c r="II134" s="27"/>
      <c r="IJ134" s="146"/>
    </row>
    <row r="135" spans="2:244" s="30" customFormat="1" x14ac:dyDescent="0.25">
      <c r="B135" s="64" t="s">
        <v>310</v>
      </c>
      <c r="C135" s="73" t="s">
        <v>133</v>
      </c>
      <c r="D135" s="61" t="s">
        <v>476</v>
      </c>
      <c r="E135" s="27">
        <v>6</v>
      </c>
      <c r="F135" s="27" t="s">
        <v>10</v>
      </c>
      <c r="G135" s="27"/>
      <c r="H135" s="27"/>
      <c r="I135" s="27"/>
      <c r="J135" s="27"/>
      <c r="K135" s="27"/>
      <c r="L135" s="27"/>
      <c r="M135" s="27"/>
      <c r="N135" s="27"/>
      <c r="O135" s="68">
        <v>0</v>
      </c>
      <c r="P135" s="68">
        <v>0</v>
      </c>
      <c r="Q135" s="68">
        <v>0</v>
      </c>
      <c r="R135" s="27">
        <v>0</v>
      </c>
      <c r="S135" s="27">
        <v>0</v>
      </c>
      <c r="T135" s="27">
        <v>0</v>
      </c>
      <c r="U135" s="27"/>
      <c r="V135" s="27"/>
      <c r="W135" s="27"/>
      <c r="X135" s="27"/>
      <c r="Y135" s="27"/>
      <c r="Z135" s="27"/>
      <c r="AA135" s="27"/>
      <c r="AB135" s="61"/>
      <c r="AC135" s="61"/>
      <c r="AD135" s="61"/>
      <c r="AE135" s="61"/>
      <c r="AF135" s="27"/>
      <c r="AG135" s="61"/>
      <c r="AH135" s="61"/>
      <c r="AI135" s="61"/>
      <c r="AJ135" s="27"/>
      <c r="AK135" s="61"/>
      <c r="AL135" s="61"/>
      <c r="AM135" s="61"/>
      <c r="AN135" s="27"/>
      <c r="AO135" s="61"/>
      <c r="AP135" s="61"/>
      <c r="AQ135" s="61"/>
      <c r="AR135" s="27"/>
      <c r="AS135" s="61"/>
      <c r="AT135" s="61"/>
      <c r="AU135" s="61"/>
      <c r="AV135" s="27"/>
      <c r="AW135" s="27"/>
      <c r="AX135" s="27"/>
      <c r="AY135" s="27"/>
      <c r="AZ135" s="27"/>
      <c r="BA135" s="27"/>
      <c r="BB135" s="61"/>
      <c r="BC135" s="61"/>
      <c r="BD135" s="61"/>
      <c r="BE135" s="61"/>
      <c r="BF135" s="61"/>
      <c r="BG135" s="61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  <c r="GD135" s="27"/>
      <c r="GE135" s="27"/>
      <c r="GF135" s="27"/>
      <c r="GG135" s="27"/>
      <c r="GH135" s="27"/>
      <c r="GI135" s="27"/>
      <c r="GJ135" s="27"/>
      <c r="GK135" s="27"/>
      <c r="GL135" s="27"/>
      <c r="GM135" s="27"/>
      <c r="GN135" s="27"/>
      <c r="GP135" s="27"/>
      <c r="GQ135" s="27"/>
      <c r="GR135" s="27"/>
      <c r="GS135" s="27"/>
      <c r="GT135" s="27"/>
      <c r="GY135" s="27"/>
      <c r="GZ135" s="27"/>
      <c r="HA135" s="27"/>
      <c r="HB135" s="27"/>
      <c r="HC135" s="27"/>
      <c r="HD135" s="27"/>
      <c r="HE135" s="27"/>
      <c r="HF135" s="27"/>
      <c r="HG135" s="27"/>
      <c r="HH135" s="27"/>
      <c r="HI135" s="27"/>
      <c r="HJ135" s="27"/>
      <c r="HK135" s="27"/>
      <c r="HL135" s="27"/>
      <c r="HM135" s="27"/>
      <c r="HN135" s="27"/>
      <c r="HO135" s="27"/>
      <c r="HP135" s="27"/>
      <c r="HQ135" s="27"/>
      <c r="HR135" s="27"/>
      <c r="HT135" s="27"/>
      <c r="HU135" s="27"/>
      <c r="HY135" s="27"/>
      <c r="HZ135" s="27"/>
      <c r="IA135" s="27"/>
      <c r="IB135" s="27"/>
      <c r="IC135" s="27"/>
      <c r="ID135" s="27"/>
      <c r="IE135" s="27"/>
      <c r="IF135" s="27"/>
      <c r="IG135" s="27"/>
      <c r="IH135" s="27"/>
      <c r="II135" s="27"/>
      <c r="IJ135" s="146"/>
    </row>
    <row r="136" spans="2:244" s="30" customFormat="1" x14ac:dyDescent="0.25">
      <c r="B136" s="64" t="s">
        <v>311</v>
      </c>
      <c r="C136" s="73" t="s">
        <v>134</v>
      </c>
      <c r="D136" s="61" t="s">
        <v>477</v>
      </c>
      <c r="E136" s="27">
        <v>6</v>
      </c>
      <c r="F136" s="27" t="s">
        <v>10</v>
      </c>
      <c r="G136" s="27"/>
      <c r="H136" s="27"/>
      <c r="I136" s="27"/>
      <c r="J136" s="27"/>
      <c r="K136" s="27"/>
      <c r="L136" s="27"/>
      <c r="M136" s="27"/>
      <c r="N136" s="27"/>
      <c r="O136" s="68">
        <v>0</v>
      </c>
      <c r="P136" s="68">
        <v>0</v>
      </c>
      <c r="Q136" s="68">
        <v>0</v>
      </c>
      <c r="R136" s="27">
        <v>0</v>
      </c>
      <c r="S136" s="27">
        <v>0</v>
      </c>
      <c r="T136" s="27">
        <v>0</v>
      </c>
      <c r="U136" s="27"/>
      <c r="V136" s="27"/>
      <c r="W136" s="27"/>
      <c r="X136" s="27"/>
      <c r="Y136" s="27"/>
      <c r="Z136" s="27"/>
      <c r="AA136" s="27"/>
      <c r="AB136" s="61"/>
      <c r="AC136" s="61"/>
      <c r="AD136" s="61"/>
      <c r="AE136" s="61"/>
      <c r="AF136" s="27"/>
      <c r="AG136" s="61"/>
      <c r="AH136" s="61"/>
      <c r="AI136" s="61"/>
      <c r="AJ136" s="27"/>
      <c r="AK136" s="61"/>
      <c r="AL136" s="61"/>
      <c r="AM136" s="61"/>
      <c r="AN136" s="27"/>
      <c r="AO136" s="61"/>
      <c r="AP136" s="61"/>
      <c r="AQ136" s="61"/>
      <c r="AR136" s="27"/>
      <c r="AS136" s="61"/>
      <c r="AT136" s="61"/>
      <c r="AU136" s="61"/>
      <c r="AV136" s="27"/>
      <c r="AW136" s="27"/>
      <c r="AX136" s="27"/>
      <c r="AY136" s="27"/>
      <c r="AZ136" s="27"/>
      <c r="BA136" s="27"/>
      <c r="BB136" s="61"/>
      <c r="BC136" s="61"/>
      <c r="BD136" s="61"/>
      <c r="BE136" s="61"/>
      <c r="BF136" s="61"/>
      <c r="BG136" s="61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  <c r="GD136" s="27"/>
      <c r="GE136" s="27"/>
      <c r="GF136" s="27"/>
      <c r="GG136" s="27"/>
      <c r="GH136" s="27"/>
      <c r="GI136" s="27"/>
      <c r="GJ136" s="27"/>
      <c r="GK136" s="27"/>
      <c r="GL136" s="27"/>
      <c r="GM136" s="27"/>
      <c r="GN136" s="27"/>
      <c r="GP136" s="27"/>
      <c r="GQ136" s="27"/>
      <c r="GR136" s="27"/>
      <c r="GS136" s="27"/>
      <c r="GT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T136" s="27"/>
      <c r="HU136" s="27"/>
      <c r="HY136" s="27"/>
      <c r="HZ136" s="27"/>
      <c r="IA136" s="27"/>
      <c r="IB136" s="27"/>
      <c r="IC136" s="27"/>
      <c r="ID136" s="27"/>
      <c r="IE136" s="27"/>
      <c r="IF136" s="27"/>
      <c r="IG136" s="27"/>
      <c r="IH136" s="27"/>
      <c r="II136" s="27"/>
      <c r="IJ136" s="146"/>
    </row>
    <row r="137" spans="2:244" s="30" customFormat="1" x14ac:dyDescent="0.25">
      <c r="B137" s="64" t="s">
        <v>312</v>
      </c>
      <c r="C137" s="73" t="s">
        <v>135</v>
      </c>
      <c r="D137" s="61" t="s">
        <v>478</v>
      </c>
      <c r="E137" s="27">
        <v>6</v>
      </c>
      <c r="F137" s="27" t="s">
        <v>10</v>
      </c>
      <c r="G137" s="27"/>
      <c r="H137" s="27"/>
      <c r="I137" s="27"/>
      <c r="J137" s="27"/>
      <c r="K137" s="27"/>
      <c r="L137" s="27"/>
      <c r="M137" s="27"/>
      <c r="N137" s="27"/>
      <c r="O137" s="68">
        <v>0</v>
      </c>
      <c r="P137" s="68">
        <v>0</v>
      </c>
      <c r="Q137" s="68">
        <v>0</v>
      </c>
      <c r="R137" s="27">
        <v>0</v>
      </c>
      <c r="S137" s="27">
        <v>0</v>
      </c>
      <c r="T137" s="27">
        <v>0</v>
      </c>
      <c r="U137" s="27"/>
      <c r="V137" s="27"/>
      <c r="W137" s="27"/>
      <c r="X137" s="27"/>
      <c r="Y137" s="27"/>
      <c r="Z137" s="27"/>
      <c r="AA137" s="27"/>
      <c r="AB137" s="61"/>
      <c r="AC137" s="61"/>
      <c r="AD137" s="61"/>
      <c r="AE137" s="61"/>
      <c r="AF137" s="27"/>
      <c r="AG137" s="61"/>
      <c r="AH137" s="61"/>
      <c r="AI137" s="61"/>
      <c r="AJ137" s="27"/>
      <c r="AK137" s="61"/>
      <c r="AL137" s="61"/>
      <c r="AM137" s="61"/>
      <c r="AN137" s="27"/>
      <c r="AO137" s="61"/>
      <c r="AP137" s="61"/>
      <c r="AQ137" s="61"/>
      <c r="AR137" s="27"/>
      <c r="AS137" s="61"/>
      <c r="AT137" s="61"/>
      <c r="AU137" s="61"/>
      <c r="AV137" s="27"/>
      <c r="AW137" s="27"/>
      <c r="AX137" s="27"/>
      <c r="AY137" s="27"/>
      <c r="AZ137" s="27"/>
      <c r="BA137" s="27"/>
      <c r="BB137" s="61"/>
      <c r="BC137" s="61"/>
      <c r="BD137" s="61"/>
      <c r="BE137" s="61"/>
      <c r="BF137" s="61"/>
      <c r="BG137" s="61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  <c r="GD137" s="27"/>
      <c r="GE137" s="27"/>
      <c r="GF137" s="27"/>
      <c r="GG137" s="27"/>
      <c r="GH137" s="27"/>
      <c r="GI137" s="27"/>
      <c r="GJ137" s="27"/>
      <c r="GK137" s="27"/>
      <c r="GL137" s="27"/>
      <c r="GM137" s="27"/>
      <c r="GN137" s="27"/>
      <c r="GP137" s="27"/>
      <c r="GQ137" s="27"/>
      <c r="GR137" s="27"/>
      <c r="GS137" s="27"/>
      <c r="GT137" s="27"/>
      <c r="GY137" s="27"/>
      <c r="GZ137" s="27"/>
      <c r="HA137" s="27"/>
      <c r="HB137" s="27"/>
      <c r="HC137" s="27"/>
      <c r="HD137" s="27"/>
      <c r="HE137" s="27"/>
      <c r="HF137" s="27"/>
      <c r="HG137" s="27"/>
      <c r="HH137" s="27"/>
      <c r="HI137" s="27"/>
      <c r="HJ137" s="27"/>
      <c r="HK137" s="27"/>
      <c r="HL137" s="27"/>
      <c r="HM137" s="27"/>
      <c r="HN137" s="27"/>
      <c r="HO137" s="27"/>
      <c r="HP137" s="27"/>
      <c r="HQ137" s="27"/>
      <c r="HR137" s="27"/>
      <c r="HT137" s="27"/>
      <c r="HU137" s="27"/>
      <c r="HY137" s="27"/>
      <c r="HZ137" s="27"/>
      <c r="IA137" s="27"/>
      <c r="IB137" s="27"/>
      <c r="IC137" s="27"/>
      <c r="ID137" s="27"/>
      <c r="IE137" s="27"/>
      <c r="IF137" s="27"/>
      <c r="IG137" s="27"/>
      <c r="IH137" s="27"/>
      <c r="II137" s="27"/>
      <c r="IJ137" s="146"/>
    </row>
    <row r="138" spans="2:244" s="30" customFormat="1" x14ac:dyDescent="0.25">
      <c r="B138" s="64" t="s">
        <v>313</v>
      </c>
      <c r="C138" s="73" t="s">
        <v>136</v>
      </c>
      <c r="D138" s="61" t="s">
        <v>479</v>
      </c>
      <c r="E138" s="27">
        <v>6</v>
      </c>
      <c r="F138" s="27" t="s">
        <v>10</v>
      </c>
      <c r="G138" s="27"/>
      <c r="H138" s="27"/>
      <c r="I138" s="27"/>
      <c r="J138" s="27"/>
      <c r="K138" s="27"/>
      <c r="L138" s="27"/>
      <c r="M138" s="27"/>
      <c r="N138" s="27"/>
      <c r="O138" s="68">
        <v>0</v>
      </c>
      <c r="P138" s="68">
        <v>0</v>
      </c>
      <c r="Q138" s="68">
        <v>0</v>
      </c>
      <c r="R138" s="27">
        <v>0</v>
      </c>
      <c r="S138" s="27">
        <v>0</v>
      </c>
      <c r="T138" s="27">
        <v>0</v>
      </c>
      <c r="U138" s="27"/>
      <c r="V138" s="27"/>
      <c r="W138" s="27"/>
      <c r="X138" s="27"/>
      <c r="Y138" s="27"/>
      <c r="Z138" s="27"/>
      <c r="AA138" s="27"/>
      <c r="AB138" s="61"/>
      <c r="AC138" s="61"/>
      <c r="AD138" s="61"/>
      <c r="AE138" s="61"/>
      <c r="AF138" s="27"/>
      <c r="AG138" s="61"/>
      <c r="AH138" s="61"/>
      <c r="AI138" s="61"/>
      <c r="AJ138" s="27"/>
      <c r="AK138" s="61"/>
      <c r="AL138" s="61"/>
      <c r="AM138" s="61"/>
      <c r="AN138" s="27"/>
      <c r="AO138" s="61"/>
      <c r="AP138" s="61"/>
      <c r="AQ138" s="61"/>
      <c r="AR138" s="27"/>
      <c r="AS138" s="61"/>
      <c r="AT138" s="61"/>
      <c r="AU138" s="61"/>
      <c r="AV138" s="27"/>
      <c r="AW138" s="27"/>
      <c r="AX138" s="27"/>
      <c r="AY138" s="27"/>
      <c r="AZ138" s="27"/>
      <c r="BA138" s="27"/>
      <c r="BB138" s="61"/>
      <c r="BC138" s="61"/>
      <c r="BD138" s="61"/>
      <c r="BE138" s="61"/>
      <c r="BF138" s="61"/>
      <c r="BG138" s="61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P138" s="27"/>
      <c r="GQ138" s="27"/>
      <c r="GR138" s="27"/>
      <c r="GS138" s="27"/>
      <c r="GT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T138" s="27"/>
      <c r="HU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146"/>
    </row>
    <row r="139" spans="2:244" s="30" customFormat="1" x14ac:dyDescent="0.25">
      <c r="B139" s="64" t="s">
        <v>314</v>
      </c>
      <c r="C139" s="27" t="s">
        <v>137</v>
      </c>
      <c r="D139" s="61" t="s">
        <v>480</v>
      </c>
      <c r="E139" s="27">
        <v>6</v>
      </c>
      <c r="F139" s="27" t="s">
        <v>10</v>
      </c>
      <c r="G139" s="68">
        <v>472.88461744</v>
      </c>
      <c r="H139" s="68">
        <v>222.00499999999997</v>
      </c>
      <c r="I139" s="68">
        <v>277.84699999999998</v>
      </c>
      <c r="J139" s="68">
        <v>185.03700000000001</v>
      </c>
      <c r="K139" s="68">
        <v>385.02200000000005</v>
      </c>
      <c r="L139" s="68">
        <v>975.80780000000004</v>
      </c>
      <c r="M139" s="68">
        <v>307.05018999999999</v>
      </c>
      <c r="N139" s="68">
        <v>439.73</v>
      </c>
      <c r="O139" s="68">
        <f>O83+O94+O129+O126</f>
        <v>770.41219999999998</v>
      </c>
      <c r="P139" s="68">
        <f>P83+P94+P129+P126</f>
        <v>185.13848000000002</v>
      </c>
      <c r="Q139" s="68">
        <f>Q83+Q94+Q129+Q126</f>
        <v>1070.8400199999999</v>
      </c>
      <c r="R139" s="28">
        <f>R83+R94+R129+R126</f>
        <v>1127.8853829999998</v>
      </c>
      <c r="S139" s="28">
        <f>S83+S94+S129+S126</f>
        <v>300.25013999999999</v>
      </c>
      <c r="T139" s="28">
        <f>T83+T94+T129+T126</f>
        <v>881.50478799999996</v>
      </c>
      <c r="U139" s="27"/>
      <c r="V139" s="28"/>
      <c r="W139" s="61"/>
      <c r="X139" s="27"/>
      <c r="Y139" s="27"/>
      <c r="Z139" s="27"/>
      <c r="AA139" s="61"/>
      <c r="AB139" s="27"/>
      <c r="AC139" s="61"/>
      <c r="AD139" s="61"/>
      <c r="AE139" s="61"/>
      <c r="AF139" s="27"/>
      <c r="AG139" s="61"/>
      <c r="AH139" s="61"/>
      <c r="AI139" s="61"/>
      <c r="AJ139" s="27"/>
      <c r="AK139" s="61"/>
      <c r="AL139" s="61"/>
      <c r="AM139" s="61"/>
      <c r="AN139" s="27"/>
      <c r="AO139" s="61"/>
      <c r="AP139" s="61"/>
      <c r="AQ139" s="61"/>
      <c r="AR139" s="27"/>
      <c r="AS139" s="61"/>
      <c r="AT139" s="61"/>
      <c r="AU139" s="61"/>
      <c r="AV139" s="27"/>
      <c r="AW139" s="68"/>
      <c r="AX139" s="68"/>
      <c r="AY139" s="68"/>
      <c r="AZ139" s="68"/>
      <c r="BA139" s="68"/>
      <c r="BB139" s="75"/>
      <c r="BC139" s="75"/>
      <c r="BD139" s="75"/>
      <c r="BE139" s="75"/>
      <c r="BF139" s="75"/>
      <c r="BG139" s="75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  <c r="GD139" s="27"/>
      <c r="GE139" s="27"/>
      <c r="GF139" s="27"/>
      <c r="GG139" s="27"/>
      <c r="GH139" s="27"/>
      <c r="GI139" s="27"/>
      <c r="GJ139" s="27"/>
      <c r="GK139" s="27"/>
      <c r="GL139" s="27"/>
      <c r="GM139" s="27"/>
      <c r="GN139" s="27"/>
      <c r="GP139" s="27"/>
      <c r="GQ139" s="27"/>
      <c r="GR139" s="27"/>
      <c r="GS139" s="27"/>
      <c r="GT139" s="27"/>
      <c r="GY139" s="27"/>
      <c r="GZ139" s="27"/>
      <c r="HA139" s="27"/>
      <c r="HB139" s="27"/>
      <c r="HC139" s="27"/>
      <c r="HD139" s="27"/>
      <c r="HE139" s="27"/>
      <c r="HF139" s="27"/>
      <c r="HG139" s="27"/>
      <c r="HH139" s="27"/>
      <c r="HI139" s="27"/>
      <c r="HJ139" s="27"/>
      <c r="HK139" s="27"/>
      <c r="HL139" s="27"/>
      <c r="HM139" s="27"/>
      <c r="HN139" s="27"/>
      <c r="HO139" s="27"/>
      <c r="HP139" s="27"/>
      <c r="HQ139" s="27"/>
      <c r="HR139" s="27"/>
      <c r="HT139" s="27"/>
      <c r="HU139" s="27"/>
      <c r="HY139" s="27"/>
      <c r="HZ139" s="27"/>
      <c r="IA139" s="27"/>
      <c r="IB139" s="27"/>
      <c r="IC139" s="27"/>
      <c r="ID139" s="27"/>
      <c r="IE139" s="27"/>
      <c r="IF139" s="27"/>
      <c r="IG139" s="27"/>
      <c r="IH139" s="27"/>
      <c r="II139" s="27"/>
      <c r="IJ139" s="146"/>
    </row>
    <row r="140" spans="2:244" s="30" customFormat="1" ht="15.75" customHeight="1" x14ac:dyDescent="0.25">
      <c r="B140" s="64" t="s">
        <v>315</v>
      </c>
      <c r="C140" s="27" t="s">
        <v>138</v>
      </c>
      <c r="D140" s="61" t="s">
        <v>481</v>
      </c>
      <c r="E140" s="27">
        <v>6</v>
      </c>
      <c r="F140" s="27" t="s">
        <v>10</v>
      </c>
      <c r="G140" s="68">
        <v>122.28</v>
      </c>
      <c r="H140" s="68">
        <v>118.4</v>
      </c>
      <c r="I140" s="68">
        <v>113.88</v>
      </c>
      <c r="J140" s="68">
        <v>104.22300000000001</v>
      </c>
      <c r="K140" s="68">
        <v>88.97</v>
      </c>
      <c r="L140" s="68">
        <v>74.807000000000002</v>
      </c>
      <c r="M140" s="68">
        <v>61.510999999999996</v>
      </c>
      <c r="N140" s="68">
        <v>47.944299999999998</v>
      </c>
      <c r="O140" s="68">
        <f>SUM(O141:O142)</f>
        <v>146.91210000000001</v>
      </c>
      <c r="P140" s="68">
        <f>SUM(P141:P142)</f>
        <v>127.539</v>
      </c>
      <c r="Q140" s="68">
        <f>SUM(Q141:Q142)</f>
        <v>198.25619999999998</v>
      </c>
      <c r="R140" s="68">
        <f>SUM(R141:R142)</f>
        <v>174.22565</v>
      </c>
      <c r="S140" s="68">
        <f>SUM(S141:S142)</f>
        <v>174.22565</v>
      </c>
      <c r="T140" s="68">
        <f>SUM(T141:T142)</f>
        <v>199.94135</v>
      </c>
      <c r="U140" s="27"/>
      <c r="V140" s="27"/>
      <c r="W140" s="61"/>
      <c r="X140" s="27"/>
      <c r="Y140" s="27"/>
      <c r="Z140" s="27"/>
      <c r="AA140" s="61"/>
      <c r="AB140" s="27"/>
      <c r="AC140" s="61"/>
      <c r="AD140" s="61"/>
      <c r="AE140" s="61"/>
      <c r="AF140" s="27"/>
      <c r="AG140" s="61"/>
      <c r="AH140" s="61"/>
      <c r="AI140" s="61"/>
      <c r="AJ140" s="27"/>
      <c r="AK140" s="61"/>
      <c r="AL140" s="61"/>
      <c r="AM140" s="61"/>
      <c r="AN140" s="27"/>
      <c r="AO140" s="61"/>
      <c r="AP140" s="61"/>
      <c r="AQ140" s="61"/>
      <c r="AR140" s="27"/>
      <c r="AS140" s="61"/>
      <c r="AT140" s="61"/>
      <c r="AU140" s="61"/>
      <c r="AV140" s="27"/>
      <c r="AW140" s="68"/>
      <c r="AX140" s="68"/>
      <c r="AY140" s="68"/>
      <c r="AZ140" s="68"/>
      <c r="BA140" s="68"/>
      <c r="BB140" s="75"/>
      <c r="BC140" s="75"/>
      <c r="BD140" s="75"/>
      <c r="BE140" s="75"/>
      <c r="BF140" s="75"/>
      <c r="BG140" s="75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  <c r="GD140" s="27"/>
      <c r="GE140" s="27"/>
      <c r="GF140" s="27"/>
      <c r="GG140" s="27"/>
      <c r="GH140" s="27"/>
      <c r="GI140" s="27"/>
      <c r="GJ140" s="27"/>
      <c r="GK140" s="27"/>
      <c r="GL140" s="27"/>
      <c r="GM140" s="27"/>
      <c r="GN140" s="27"/>
      <c r="GP140" s="27"/>
      <c r="GQ140" s="27"/>
      <c r="GR140" s="27"/>
      <c r="GS140" s="27"/>
      <c r="GT140" s="27"/>
      <c r="GY140" s="27"/>
      <c r="GZ140" s="27"/>
      <c r="HA140" s="27"/>
      <c r="HB140" s="27"/>
      <c r="HC140" s="27"/>
      <c r="HD140" s="27"/>
      <c r="HE140" s="27"/>
      <c r="HF140" s="27"/>
      <c r="HG140" s="27"/>
      <c r="HH140" s="27"/>
      <c r="HI140" s="27"/>
      <c r="HJ140" s="27"/>
      <c r="HK140" s="27"/>
      <c r="HL140" s="27"/>
      <c r="HM140" s="27"/>
      <c r="HN140" s="27"/>
      <c r="HO140" s="27"/>
      <c r="HP140" s="27"/>
      <c r="HQ140" s="27"/>
      <c r="HR140" s="27"/>
      <c r="HT140" s="27"/>
      <c r="HU140" s="27"/>
      <c r="HY140" s="27"/>
      <c r="HZ140" s="27"/>
      <c r="IA140" s="27"/>
      <c r="IB140" s="27"/>
      <c r="IC140" s="27"/>
      <c r="ID140" s="27"/>
      <c r="IE140" s="27"/>
      <c r="IF140" s="27"/>
      <c r="IG140" s="27"/>
      <c r="IH140" s="27"/>
      <c r="II140" s="27"/>
      <c r="IJ140" s="146"/>
    </row>
    <row r="141" spans="2:244" s="30" customFormat="1" x14ac:dyDescent="0.25">
      <c r="B141" s="64" t="s">
        <v>316</v>
      </c>
      <c r="C141" s="134" t="s">
        <v>139</v>
      </c>
      <c r="D141" s="61" t="s">
        <v>482</v>
      </c>
      <c r="E141" s="27">
        <v>6</v>
      </c>
      <c r="F141" s="27" t="s">
        <v>10</v>
      </c>
      <c r="G141" s="68">
        <v>55.44</v>
      </c>
      <c r="H141" s="68">
        <v>53.32</v>
      </c>
      <c r="I141" s="68">
        <v>52.25</v>
      </c>
      <c r="J141" s="68">
        <v>46.514000000000003</v>
      </c>
      <c r="K141" s="68">
        <v>37.17</v>
      </c>
      <c r="L141" s="68">
        <v>29.382999999999999</v>
      </c>
      <c r="M141" s="68">
        <v>22.463999999999999</v>
      </c>
      <c r="N141" s="68">
        <v>15.274699999999999</v>
      </c>
      <c r="O141" s="68">
        <v>120.62</v>
      </c>
      <c r="P141" s="68">
        <v>107.62430000000001</v>
      </c>
      <c r="Q141" s="68">
        <v>184.71889999999999</v>
      </c>
      <c r="R141" s="133">
        <v>166.56585000000001</v>
      </c>
      <c r="S141" s="133">
        <v>166.56585000000001</v>
      </c>
      <c r="T141" s="133">
        <v>196.23580000000001</v>
      </c>
      <c r="U141" s="27"/>
      <c r="V141" s="27"/>
      <c r="W141" s="61"/>
      <c r="X141" s="27"/>
      <c r="Y141" s="27"/>
      <c r="Z141" s="27"/>
      <c r="AA141" s="61"/>
      <c r="AB141" s="27"/>
      <c r="AC141" s="61"/>
      <c r="AD141" s="61"/>
      <c r="AE141" s="61"/>
      <c r="AF141" s="27"/>
      <c r="AG141" s="61"/>
      <c r="AH141" s="61"/>
      <c r="AI141" s="61"/>
      <c r="AJ141" s="27"/>
      <c r="AK141" s="61"/>
      <c r="AL141" s="61"/>
      <c r="AM141" s="61"/>
      <c r="AN141" s="27"/>
      <c r="AO141" s="61"/>
      <c r="AP141" s="61"/>
      <c r="AQ141" s="61"/>
      <c r="AR141" s="27"/>
      <c r="AS141" s="61"/>
      <c r="AT141" s="61"/>
      <c r="AU141" s="61"/>
      <c r="AV141" s="27"/>
      <c r="AW141" s="68"/>
      <c r="AX141" s="68"/>
      <c r="AY141" s="68"/>
      <c r="AZ141" s="68"/>
      <c r="BA141" s="68"/>
      <c r="BB141" s="75"/>
      <c r="BC141" s="75"/>
      <c r="BD141" s="75"/>
      <c r="BE141" s="75"/>
      <c r="BF141" s="75"/>
      <c r="BG141" s="75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  <c r="GD141" s="27"/>
      <c r="GE141" s="27"/>
      <c r="GF141" s="27"/>
      <c r="GG141" s="27"/>
      <c r="GH141" s="27"/>
      <c r="GI141" s="27"/>
      <c r="GJ141" s="27"/>
      <c r="GK141" s="27"/>
      <c r="GL141" s="27"/>
      <c r="GM141" s="27"/>
      <c r="GN141" s="27"/>
      <c r="GP141" s="27"/>
      <c r="GQ141" s="27"/>
      <c r="GR141" s="27"/>
      <c r="GS141" s="27"/>
      <c r="GT141" s="27"/>
      <c r="GY141" s="27"/>
      <c r="GZ141" s="27"/>
      <c r="HA141" s="27"/>
      <c r="HB141" s="27"/>
      <c r="HC141" s="27"/>
      <c r="HD141" s="27"/>
      <c r="HE141" s="27"/>
      <c r="HF141" s="27"/>
      <c r="HG141" s="27"/>
      <c r="HH141" s="27"/>
      <c r="HI141" s="27"/>
      <c r="HJ141" s="27"/>
      <c r="HK141" s="27"/>
      <c r="HL141" s="27"/>
      <c r="HM141" s="27"/>
      <c r="HN141" s="27"/>
      <c r="HO141" s="27"/>
      <c r="HP141" s="27"/>
      <c r="HQ141" s="27"/>
      <c r="HR141" s="27"/>
      <c r="HT141" s="27"/>
      <c r="HU141" s="27"/>
      <c r="HY141" s="27"/>
      <c r="HZ141" s="27"/>
      <c r="IA141" s="27"/>
      <c r="IB141" s="27"/>
      <c r="IC141" s="27"/>
      <c r="ID141" s="27"/>
      <c r="IE141" s="27"/>
      <c r="IF141" s="27"/>
      <c r="IG141" s="27"/>
      <c r="IH141" s="27"/>
      <c r="II141" s="27"/>
      <c r="IJ141" s="146"/>
    </row>
    <row r="142" spans="2:244" s="30" customFormat="1" x14ac:dyDescent="0.25">
      <c r="B142" s="64" t="s">
        <v>317</v>
      </c>
      <c r="C142" s="73" t="s">
        <v>140</v>
      </c>
      <c r="D142" s="61" t="s">
        <v>483</v>
      </c>
      <c r="E142" s="27">
        <v>6</v>
      </c>
      <c r="F142" s="27" t="s">
        <v>10</v>
      </c>
      <c r="G142" s="68">
        <v>66.84</v>
      </c>
      <c r="H142" s="68">
        <v>65.08</v>
      </c>
      <c r="I142" s="68">
        <v>61.63</v>
      </c>
      <c r="J142" s="68">
        <v>57.709000000000003</v>
      </c>
      <c r="K142" s="68">
        <v>51.8</v>
      </c>
      <c r="L142" s="68">
        <v>45.423999999999999</v>
      </c>
      <c r="M142" s="68">
        <v>39.046999999999997</v>
      </c>
      <c r="N142" s="68">
        <v>32.669600000000003</v>
      </c>
      <c r="O142" s="68">
        <v>26.292100000000001</v>
      </c>
      <c r="P142" s="68">
        <v>19.9147</v>
      </c>
      <c r="Q142" s="68">
        <v>13.5373</v>
      </c>
      <c r="R142" s="27">
        <v>7.6597999999999997</v>
      </c>
      <c r="S142" s="27">
        <v>7.6597999999999997</v>
      </c>
      <c r="T142" s="27">
        <v>3.7055500000000001</v>
      </c>
      <c r="U142" s="27"/>
      <c r="V142" s="27"/>
      <c r="W142" s="61"/>
      <c r="X142" s="27"/>
      <c r="Y142" s="27"/>
      <c r="Z142" s="27"/>
      <c r="AA142" s="61"/>
      <c r="AB142" s="27"/>
      <c r="AC142" s="61"/>
      <c r="AD142" s="61"/>
      <c r="AE142" s="61"/>
      <c r="AF142" s="27"/>
      <c r="AG142" s="61"/>
      <c r="AH142" s="61"/>
      <c r="AI142" s="61"/>
      <c r="AJ142" s="27"/>
      <c r="AK142" s="61"/>
      <c r="AL142" s="61"/>
      <c r="AM142" s="61"/>
      <c r="AN142" s="27"/>
      <c r="AO142" s="61"/>
      <c r="AP142" s="61"/>
      <c r="AQ142" s="61"/>
      <c r="AR142" s="27"/>
      <c r="AS142" s="61"/>
      <c r="AT142" s="61"/>
      <c r="AU142" s="61"/>
      <c r="AV142" s="27"/>
      <c r="AW142" s="68"/>
      <c r="AX142" s="68"/>
      <c r="AY142" s="68"/>
      <c r="AZ142" s="68"/>
      <c r="BA142" s="68"/>
      <c r="BB142" s="75"/>
      <c r="BC142" s="75"/>
      <c r="BD142" s="75"/>
      <c r="BE142" s="75"/>
      <c r="BF142" s="75"/>
      <c r="BG142" s="75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  <c r="GD142" s="27"/>
      <c r="GE142" s="27"/>
      <c r="GF142" s="27"/>
      <c r="GG142" s="27"/>
      <c r="GH142" s="27"/>
      <c r="GI142" s="27"/>
      <c r="GJ142" s="27"/>
      <c r="GK142" s="27"/>
      <c r="GL142" s="27"/>
      <c r="GM142" s="27"/>
      <c r="GN142" s="27"/>
      <c r="GP142" s="27"/>
      <c r="GQ142" s="27"/>
      <c r="GR142" s="27"/>
      <c r="GS142" s="27"/>
      <c r="GT142" s="27"/>
      <c r="GY142" s="27"/>
      <c r="GZ142" s="27"/>
      <c r="HA142" s="27"/>
      <c r="HB142" s="27"/>
      <c r="HC142" s="27"/>
      <c r="HD142" s="27"/>
      <c r="HE142" s="27"/>
      <c r="HF142" s="27"/>
      <c r="HG142" s="27"/>
      <c r="HH142" s="27"/>
      <c r="HI142" s="27"/>
      <c r="HJ142" s="27"/>
      <c r="HK142" s="27"/>
      <c r="HL142" s="27"/>
      <c r="HM142" s="27"/>
      <c r="HN142" s="27"/>
      <c r="HO142" s="27"/>
      <c r="HP142" s="27"/>
      <c r="HQ142" s="27"/>
      <c r="HR142" s="27"/>
      <c r="HT142" s="27"/>
      <c r="HU142" s="27"/>
      <c r="HY142" s="27"/>
      <c r="HZ142" s="27"/>
      <c r="IA142" s="27"/>
      <c r="IB142" s="27"/>
      <c r="IC142" s="27"/>
      <c r="ID142" s="27"/>
      <c r="IE142" s="27"/>
      <c r="IF142" s="27"/>
      <c r="IG142" s="27"/>
      <c r="IH142" s="27"/>
      <c r="II142" s="27"/>
      <c r="IJ142" s="146"/>
    </row>
    <row r="143" spans="2:244" s="30" customFormat="1" x14ac:dyDescent="0.25">
      <c r="B143" s="64" t="s">
        <v>318</v>
      </c>
      <c r="C143" s="27" t="s">
        <v>141</v>
      </c>
      <c r="D143" s="61" t="s">
        <v>484</v>
      </c>
      <c r="E143" s="27">
        <v>6</v>
      </c>
      <c r="F143" s="27" t="s">
        <v>10</v>
      </c>
      <c r="G143" s="68">
        <v>165.05810858000001</v>
      </c>
      <c r="H143" s="68">
        <v>167.06</v>
      </c>
      <c r="I143" s="68">
        <v>156.83999999999997</v>
      </c>
      <c r="J143" s="68">
        <v>119.789</v>
      </c>
      <c r="K143" s="68">
        <v>114.45000000000002</v>
      </c>
      <c r="L143" s="68">
        <v>108.152</v>
      </c>
      <c r="M143" s="68">
        <v>91.605000000000004</v>
      </c>
      <c r="N143" s="68">
        <v>83.696068999999994</v>
      </c>
      <c r="O143" s="68">
        <f>SUM(O144:O148)</f>
        <v>77.125500000000002</v>
      </c>
      <c r="P143" s="68">
        <f>SUM(P144:P148)</f>
        <v>79.536199999999994</v>
      </c>
      <c r="Q143" s="68">
        <f>SUM(Q144:Q148)</f>
        <v>78.191299999999998</v>
      </c>
      <c r="R143" s="68">
        <f>SUM(R144:R148)</f>
        <v>78.799780000000013</v>
      </c>
      <c r="S143" s="68">
        <f t="shared" ref="S143:T143" si="26">SUM(S144:S148)</f>
        <v>78.799780000000013</v>
      </c>
      <c r="T143" s="68">
        <f t="shared" si="26"/>
        <v>77.894500000000008</v>
      </c>
      <c r="U143" s="27"/>
      <c r="V143" s="27"/>
      <c r="W143" s="61"/>
      <c r="X143" s="27"/>
      <c r="Y143" s="27"/>
      <c r="Z143" s="27"/>
      <c r="AA143" s="61"/>
      <c r="AB143" s="27"/>
      <c r="AC143" s="61"/>
      <c r="AD143" s="61"/>
      <c r="AE143" s="61"/>
      <c r="AF143" s="27"/>
      <c r="AG143" s="61"/>
      <c r="AH143" s="61"/>
      <c r="AI143" s="61"/>
      <c r="AJ143" s="27"/>
      <c r="AK143" s="61"/>
      <c r="AL143" s="61"/>
      <c r="AM143" s="61"/>
      <c r="AN143" s="27"/>
      <c r="AO143" s="61"/>
      <c r="AP143" s="61"/>
      <c r="AQ143" s="61"/>
      <c r="AR143" s="27"/>
      <c r="AS143" s="61"/>
      <c r="AT143" s="61"/>
      <c r="AU143" s="61"/>
      <c r="AV143" s="27"/>
      <c r="AW143" s="68"/>
      <c r="AX143" s="68"/>
      <c r="AY143" s="68"/>
      <c r="AZ143" s="68"/>
      <c r="BA143" s="68"/>
      <c r="BB143" s="75"/>
      <c r="BC143" s="75"/>
      <c r="BD143" s="75"/>
      <c r="BE143" s="75"/>
      <c r="BF143" s="75"/>
      <c r="BG143" s="75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  <c r="GD143" s="27"/>
      <c r="GE143" s="27"/>
      <c r="GF143" s="27"/>
      <c r="GG143" s="27"/>
      <c r="GH143" s="27"/>
      <c r="GI143" s="27"/>
      <c r="GJ143" s="27"/>
      <c r="GK143" s="27"/>
      <c r="GL143" s="27"/>
      <c r="GM143" s="27"/>
      <c r="GN143" s="27"/>
      <c r="GP143" s="27"/>
      <c r="GQ143" s="27"/>
      <c r="GR143" s="27"/>
      <c r="GS143" s="27"/>
      <c r="GT143" s="27"/>
      <c r="GY143" s="27"/>
      <c r="GZ143" s="27"/>
      <c r="HA143" s="27"/>
      <c r="HB143" s="27"/>
      <c r="HC143" s="27"/>
      <c r="HD143" s="27"/>
      <c r="HE143" s="27"/>
      <c r="HF143" s="27"/>
      <c r="HG143" s="27"/>
      <c r="HH143" s="27"/>
      <c r="HI143" s="27"/>
      <c r="HJ143" s="27"/>
      <c r="HK143" s="27"/>
      <c r="HL143" s="27"/>
      <c r="HM143" s="27"/>
      <c r="HN143" s="27"/>
      <c r="HO143" s="27"/>
      <c r="HP143" s="27"/>
      <c r="HQ143" s="27"/>
      <c r="HR143" s="27"/>
      <c r="HT143" s="27"/>
      <c r="HU143" s="27"/>
      <c r="HY143" s="27"/>
      <c r="HZ143" s="27"/>
      <c r="IA143" s="27"/>
      <c r="IB143" s="27"/>
      <c r="IC143" s="27"/>
      <c r="ID143" s="27"/>
      <c r="IE143" s="27"/>
      <c r="IF143" s="27"/>
      <c r="IG143" s="27"/>
      <c r="IH143" s="27"/>
      <c r="II143" s="27"/>
      <c r="IJ143" s="146"/>
    </row>
    <row r="144" spans="2:244" s="30" customFormat="1" x14ac:dyDescent="0.25">
      <c r="B144" s="64" t="s">
        <v>319</v>
      </c>
      <c r="C144" s="73" t="s">
        <v>142</v>
      </c>
      <c r="D144" s="61" t="s">
        <v>485</v>
      </c>
      <c r="E144" s="27">
        <v>6</v>
      </c>
      <c r="F144" s="27" t="s">
        <v>10</v>
      </c>
      <c r="G144" s="68">
        <v>64.403000000000006</v>
      </c>
      <c r="H144" s="68">
        <v>65.08</v>
      </c>
      <c r="I144" s="68">
        <v>60.82</v>
      </c>
      <c r="J144" s="68">
        <v>33.704000000000001</v>
      </c>
      <c r="K144" s="68">
        <v>29.73</v>
      </c>
      <c r="L144" s="68">
        <v>25.643999999999998</v>
      </c>
      <c r="M144" s="68">
        <v>21.556999999999999</v>
      </c>
      <c r="N144" s="68">
        <v>18.091899999999999</v>
      </c>
      <c r="O144" s="68">
        <v>14.004</v>
      </c>
      <c r="P144" s="68">
        <v>14.346399999999999</v>
      </c>
      <c r="Q144" s="68">
        <v>15.534700000000001</v>
      </c>
      <c r="R144" s="27">
        <v>19.688400000000001</v>
      </c>
      <c r="S144" s="27">
        <v>19.688400000000001</v>
      </c>
      <c r="T144" s="27">
        <v>23.646699999999999</v>
      </c>
      <c r="U144" s="27"/>
      <c r="V144" s="27"/>
      <c r="W144" s="61"/>
      <c r="X144" s="27"/>
      <c r="Y144" s="27"/>
      <c r="Z144" s="27"/>
      <c r="AA144" s="61"/>
      <c r="AB144" s="27"/>
      <c r="AC144" s="61"/>
      <c r="AD144" s="61"/>
      <c r="AE144" s="61"/>
      <c r="AF144" s="27"/>
      <c r="AG144" s="61"/>
      <c r="AH144" s="61"/>
      <c r="AI144" s="61"/>
      <c r="AJ144" s="27"/>
      <c r="AK144" s="61"/>
      <c r="AL144" s="61"/>
      <c r="AM144" s="61"/>
      <c r="AN144" s="27"/>
      <c r="AO144" s="61"/>
      <c r="AP144" s="61"/>
      <c r="AQ144" s="61"/>
      <c r="AR144" s="27"/>
      <c r="AS144" s="61"/>
      <c r="AT144" s="61"/>
      <c r="AU144" s="61"/>
      <c r="AV144" s="27"/>
      <c r="AW144" s="68"/>
      <c r="AX144" s="68"/>
      <c r="AY144" s="68"/>
      <c r="AZ144" s="68"/>
      <c r="BA144" s="68"/>
      <c r="BB144" s="75"/>
      <c r="BC144" s="75"/>
      <c r="BD144" s="75"/>
      <c r="BE144" s="75"/>
      <c r="BF144" s="75"/>
      <c r="BG144" s="75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  <c r="GD144" s="27"/>
      <c r="GE144" s="27"/>
      <c r="GF144" s="27"/>
      <c r="GG144" s="27"/>
      <c r="GH144" s="27"/>
      <c r="GI144" s="27"/>
      <c r="GJ144" s="27"/>
      <c r="GK144" s="27"/>
      <c r="GL144" s="27"/>
      <c r="GM144" s="27"/>
      <c r="GN144" s="27"/>
      <c r="GP144" s="27"/>
      <c r="GQ144" s="27"/>
      <c r="GR144" s="27"/>
      <c r="GS144" s="27"/>
      <c r="GT144" s="27"/>
      <c r="GY144" s="27"/>
      <c r="GZ144" s="27"/>
      <c r="HA144" s="27"/>
      <c r="HB144" s="27"/>
      <c r="HC144" s="27"/>
      <c r="HD144" s="27"/>
      <c r="HE144" s="27"/>
      <c r="HF144" s="27"/>
      <c r="HG144" s="27"/>
      <c r="HH144" s="27"/>
      <c r="HI144" s="27"/>
      <c r="HJ144" s="27"/>
      <c r="HK144" s="27"/>
      <c r="HL144" s="27"/>
      <c r="HM144" s="27"/>
      <c r="HN144" s="27"/>
      <c r="HO144" s="27"/>
      <c r="HP144" s="27"/>
      <c r="HQ144" s="27"/>
      <c r="HR144" s="27"/>
      <c r="HT144" s="27"/>
      <c r="HU144" s="27"/>
      <c r="HY144" s="27"/>
      <c r="HZ144" s="27"/>
      <c r="IA144" s="27"/>
      <c r="IB144" s="27"/>
      <c r="IC144" s="27"/>
      <c r="ID144" s="27"/>
      <c r="IE144" s="27"/>
      <c r="IF144" s="27"/>
      <c r="IG144" s="27"/>
      <c r="IH144" s="27"/>
      <c r="II144" s="27"/>
      <c r="IJ144" s="146"/>
    </row>
    <row r="145" spans="1:244" s="30" customFormat="1" x14ac:dyDescent="0.25">
      <c r="B145" s="64" t="s">
        <v>320</v>
      </c>
      <c r="C145" s="73" t="s">
        <v>143</v>
      </c>
      <c r="D145" s="61" t="s">
        <v>486</v>
      </c>
      <c r="E145" s="27">
        <v>6</v>
      </c>
      <c r="F145" s="27" t="s">
        <v>10</v>
      </c>
      <c r="G145" s="68">
        <v>8.8041085799999994</v>
      </c>
      <c r="H145" s="68">
        <v>8.8000000000000007</v>
      </c>
      <c r="I145" s="68">
        <v>8.8000000000000007</v>
      </c>
      <c r="J145" s="68">
        <v>8.8040000000000003</v>
      </c>
      <c r="K145" s="68">
        <v>8.8000000000000007</v>
      </c>
      <c r="L145" s="68">
        <v>8.8040000000000003</v>
      </c>
      <c r="M145" s="68">
        <v>0</v>
      </c>
      <c r="N145" s="68">
        <v>0</v>
      </c>
      <c r="O145" s="68">
        <v>0</v>
      </c>
      <c r="P145" s="68">
        <v>0</v>
      </c>
      <c r="Q145" s="68">
        <v>0</v>
      </c>
      <c r="R145" s="27">
        <v>0</v>
      </c>
      <c r="S145" s="27">
        <v>0</v>
      </c>
      <c r="T145" s="27">
        <v>0</v>
      </c>
      <c r="U145" s="27"/>
      <c r="V145" s="27"/>
      <c r="W145" s="27"/>
      <c r="X145" s="27"/>
      <c r="Y145" s="27"/>
      <c r="Z145" s="27"/>
      <c r="AA145" s="27"/>
      <c r="AB145" s="27"/>
      <c r="AC145" s="61"/>
      <c r="AD145" s="61"/>
      <c r="AE145" s="61"/>
      <c r="AF145" s="27"/>
      <c r="AG145" s="61"/>
      <c r="AH145" s="61"/>
      <c r="AI145" s="61"/>
      <c r="AJ145" s="27"/>
      <c r="AK145" s="61"/>
      <c r="AL145" s="61"/>
      <c r="AM145" s="61"/>
      <c r="AN145" s="27"/>
      <c r="AO145" s="61"/>
      <c r="AP145" s="61"/>
      <c r="AQ145" s="61"/>
      <c r="AR145" s="27"/>
      <c r="AS145" s="61"/>
      <c r="AT145" s="61"/>
      <c r="AU145" s="61"/>
      <c r="AV145" s="27"/>
      <c r="AW145" s="68"/>
      <c r="AX145" s="68"/>
      <c r="AY145" s="68"/>
      <c r="AZ145" s="68"/>
      <c r="BA145" s="68"/>
      <c r="BB145" s="75"/>
      <c r="BC145" s="75"/>
      <c r="BD145" s="75"/>
      <c r="BE145" s="75"/>
      <c r="BF145" s="75"/>
      <c r="BG145" s="75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  <c r="GD145" s="27"/>
      <c r="GE145" s="27"/>
      <c r="GF145" s="27"/>
      <c r="GG145" s="27"/>
      <c r="GH145" s="27"/>
      <c r="GI145" s="27"/>
      <c r="GJ145" s="27"/>
      <c r="GK145" s="27"/>
      <c r="GL145" s="27"/>
      <c r="GM145" s="27"/>
      <c r="GN145" s="27"/>
      <c r="GP145" s="27"/>
      <c r="GQ145" s="27"/>
      <c r="GR145" s="27"/>
      <c r="GS145" s="27"/>
      <c r="GT145" s="27"/>
      <c r="GY145" s="27"/>
      <c r="GZ145" s="27"/>
      <c r="HA145" s="27"/>
      <c r="HB145" s="27"/>
      <c r="HC145" s="27"/>
      <c r="HD145" s="27"/>
      <c r="HE145" s="27"/>
      <c r="HF145" s="27"/>
      <c r="HG145" s="27"/>
      <c r="HH145" s="27"/>
      <c r="HI145" s="27"/>
      <c r="HJ145" s="27"/>
      <c r="HK145" s="27"/>
      <c r="HL145" s="27"/>
      <c r="HM145" s="27"/>
      <c r="HN145" s="27"/>
      <c r="HO145" s="27"/>
      <c r="HP145" s="27"/>
      <c r="HQ145" s="27"/>
      <c r="HR145" s="27"/>
      <c r="HT145" s="27"/>
      <c r="HU145" s="27"/>
      <c r="HY145" s="27"/>
      <c r="HZ145" s="27"/>
      <c r="IA145" s="27"/>
      <c r="IB145" s="27"/>
      <c r="IC145" s="27"/>
      <c r="ID145" s="27"/>
      <c r="IE145" s="27"/>
      <c r="IF145" s="27"/>
      <c r="IG145" s="27"/>
      <c r="IH145" s="27"/>
      <c r="II145" s="27"/>
      <c r="IJ145" s="146"/>
    </row>
    <row r="146" spans="1:244" s="30" customFormat="1" x14ac:dyDescent="0.25">
      <c r="B146" s="64" t="s">
        <v>321</v>
      </c>
      <c r="C146" s="73" t="s">
        <v>144</v>
      </c>
      <c r="D146" s="61" t="s">
        <v>487</v>
      </c>
      <c r="E146" s="27">
        <v>6</v>
      </c>
      <c r="F146" s="27" t="s">
        <v>10</v>
      </c>
      <c r="G146" s="68">
        <v>39.137</v>
      </c>
      <c r="H146" s="68">
        <v>40.06</v>
      </c>
      <c r="I146" s="68">
        <v>38.82</v>
      </c>
      <c r="J146" s="68">
        <v>37.231000000000002</v>
      </c>
      <c r="K146" s="68">
        <v>35.71</v>
      </c>
      <c r="L146" s="68">
        <v>33.69</v>
      </c>
      <c r="M146" s="68">
        <v>31.61</v>
      </c>
      <c r="N146" s="68">
        <v>31.610168999999999</v>
      </c>
      <c r="O146" s="68">
        <v>31.0426</v>
      </c>
      <c r="P146" s="68">
        <v>35.979700000000001</v>
      </c>
      <c r="Q146" s="68">
        <v>37.320099999999996</v>
      </c>
      <c r="R146" s="27">
        <v>37.13758</v>
      </c>
      <c r="S146" s="27">
        <v>37.13758</v>
      </c>
      <c r="T146" s="27">
        <v>35.582900000000002</v>
      </c>
      <c r="U146" s="27"/>
      <c r="V146" s="27"/>
      <c r="W146" s="61"/>
      <c r="X146" s="27"/>
      <c r="Y146" s="27"/>
      <c r="Z146" s="27"/>
      <c r="AA146" s="61"/>
      <c r="AB146" s="27"/>
      <c r="AC146" s="61"/>
      <c r="AD146" s="61"/>
      <c r="AE146" s="61"/>
      <c r="AF146" s="27"/>
      <c r="AG146" s="61"/>
      <c r="AH146" s="61"/>
      <c r="AI146" s="61"/>
      <c r="AJ146" s="27"/>
      <c r="AK146" s="61"/>
      <c r="AL146" s="61"/>
      <c r="AM146" s="61"/>
      <c r="AN146" s="27"/>
      <c r="AO146" s="61"/>
      <c r="AP146" s="61"/>
      <c r="AQ146" s="61"/>
      <c r="AR146" s="27"/>
      <c r="AS146" s="61"/>
      <c r="AT146" s="61"/>
      <c r="AU146" s="61"/>
      <c r="AV146" s="27"/>
      <c r="AW146" s="68"/>
      <c r="AX146" s="68"/>
      <c r="AY146" s="68"/>
      <c r="AZ146" s="68"/>
      <c r="BA146" s="68"/>
      <c r="BB146" s="75"/>
      <c r="BC146" s="75"/>
      <c r="BD146" s="75"/>
      <c r="BE146" s="75"/>
      <c r="BF146" s="75"/>
      <c r="BG146" s="75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  <c r="GD146" s="27"/>
      <c r="GE146" s="27"/>
      <c r="GF146" s="27"/>
      <c r="GG146" s="27"/>
      <c r="GH146" s="27"/>
      <c r="GI146" s="27"/>
      <c r="GJ146" s="27"/>
      <c r="GK146" s="27"/>
      <c r="GL146" s="27"/>
      <c r="GM146" s="27"/>
      <c r="GN146" s="27"/>
      <c r="GP146" s="27"/>
      <c r="GQ146" s="27"/>
      <c r="GR146" s="27"/>
      <c r="GS146" s="27"/>
      <c r="GT146" s="27"/>
      <c r="GY146" s="27"/>
      <c r="GZ146" s="27"/>
      <c r="HA146" s="27"/>
      <c r="HB146" s="27"/>
      <c r="HC146" s="27"/>
      <c r="HD146" s="27"/>
      <c r="HE146" s="27"/>
      <c r="HF146" s="27"/>
      <c r="HG146" s="27"/>
      <c r="HH146" s="27"/>
      <c r="HI146" s="27"/>
      <c r="HJ146" s="27"/>
      <c r="HK146" s="27"/>
      <c r="HL146" s="27"/>
      <c r="HM146" s="27"/>
      <c r="HN146" s="27"/>
      <c r="HO146" s="27"/>
      <c r="HP146" s="27"/>
      <c r="HQ146" s="27"/>
      <c r="HR146" s="27"/>
      <c r="HT146" s="27"/>
      <c r="HU146" s="27"/>
      <c r="HY146" s="27"/>
      <c r="HZ146" s="27"/>
      <c r="IA146" s="27"/>
      <c r="IB146" s="27"/>
      <c r="IC146" s="27"/>
      <c r="ID146" s="27"/>
      <c r="IE146" s="27"/>
      <c r="IF146" s="27"/>
      <c r="IG146" s="27"/>
      <c r="IH146" s="27"/>
      <c r="II146" s="27"/>
      <c r="IJ146" s="146"/>
    </row>
    <row r="147" spans="1:244" s="30" customFormat="1" x14ac:dyDescent="0.25">
      <c r="B147" s="64" t="s">
        <v>322</v>
      </c>
      <c r="C147" s="73" t="s">
        <v>145</v>
      </c>
      <c r="D147" s="61" t="s">
        <v>488</v>
      </c>
      <c r="E147" s="27">
        <v>6</v>
      </c>
      <c r="F147" s="27" t="s">
        <v>10</v>
      </c>
      <c r="G147" s="68">
        <v>33.335000000000001</v>
      </c>
      <c r="H147" s="68">
        <v>33.79</v>
      </c>
      <c r="I147" s="68">
        <v>27.73</v>
      </c>
      <c r="J147" s="68">
        <v>20.106000000000002</v>
      </c>
      <c r="K147" s="68">
        <v>18.420000000000002</v>
      </c>
      <c r="L147" s="68">
        <v>18.637</v>
      </c>
      <c r="M147" s="68">
        <v>17.960999999999999</v>
      </c>
      <c r="N147" s="68">
        <v>14.699</v>
      </c>
      <c r="O147" s="68">
        <v>13.8583</v>
      </c>
      <c r="P147" s="68">
        <v>12.4229</v>
      </c>
      <c r="Q147" s="68">
        <v>10.1081</v>
      </c>
      <c r="R147" s="27">
        <v>7.9992999999999999</v>
      </c>
      <c r="S147" s="27">
        <v>7.9992999999999999</v>
      </c>
      <c r="T147" s="27">
        <v>5.7500999999999998</v>
      </c>
      <c r="U147" s="27"/>
      <c r="V147" s="27"/>
      <c r="W147" s="61"/>
      <c r="X147" s="27"/>
      <c r="Y147" s="27"/>
      <c r="Z147" s="27"/>
      <c r="AA147" s="61"/>
      <c r="AB147" s="27"/>
      <c r="AC147" s="61"/>
      <c r="AD147" s="61"/>
      <c r="AE147" s="61"/>
      <c r="AF147" s="27"/>
      <c r="AG147" s="61"/>
      <c r="AH147" s="61"/>
      <c r="AI147" s="61"/>
      <c r="AJ147" s="27"/>
      <c r="AK147" s="61"/>
      <c r="AL147" s="61"/>
      <c r="AM147" s="61"/>
      <c r="AN147" s="27"/>
      <c r="AO147" s="61"/>
      <c r="AP147" s="61"/>
      <c r="AQ147" s="61"/>
      <c r="AR147" s="27"/>
      <c r="AS147" s="61"/>
      <c r="AT147" s="61"/>
      <c r="AU147" s="61"/>
      <c r="AV147" s="27"/>
      <c r="AW147" s="68"/>
      <c r="AX147" s="68"/>
      <c r="AY147" s="68"/>
      <c r="AZ147" s="68"/>
      <c r="BA147" s="68"/>
      <c r="BB147" s="75"/>
      <c r="BC147" s="75"/>
      <c r="BD147" s="75"/>
      <c r="BE147" s="75"/>
      <c r="BF147" s="75"/>
      <c r="BG147" s="75"/>
      <c r="BH147" s="68"/>
      <c r="BI147" s="68"/>
      <c r="BJ147" s="68"/>
      <c r="BK147" s="68"/>
      <c r="BL147" s="68"/>
      <c r="BM147" s="68"/>
      <c r="BN147" s="68"/>
      <c r="BO147" s="68"/>
      <c r="BP147" s="68"/>
      <c r="BQ147" s="68"/>
      <c r="BR147" s="68"/>
      <c r="BS147" s="68"/>
      <c r="BT147" s="68"/>
      <c r="BU147" s="68"/>
      <c r="BV147" s="68"/>
      <c r="BW147" s="68"/>
      <c r="BX147" s="68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  <c r="GD147" s="27"/>
      <c r="GE147" s="27"/>
      <c r="GF147" s="27"/>
      <c r="GG147" s="27"/>
      <c r="GH147" s="27"/>
      <c r="GI147" s="27"/>
      <c r="GJ147" s="27"/>
      <c r="GK147" s="27"/>
      <c r="GL147" s="27"/>
      <c r="GM147" s="27"/>
      <c r="GN147" s="27"/>
      <c r="GP147" s="27"/>
      <c r="GQ147" s="27"/>
      <c r="GR147" s="27"/>
      <c r="GS147" s="27"/>
      <c r="GT147" s="27"/>
      <c r="GY147" s="27"/>
      <c r="GZ147" s="27"/>
      <c r="HA147" s="27"/>
      <c r="HB147" s="27"/>
      <c r="HC147" s="27"/>
      <c r="HD147" s="27"/>
      <c r="HE147" s="27"/>
      <c r="HF147" s="27"/>
      <c r="HG147" s="27"/>
      <c r="HH147" s="27"/>
      <c r="HI147" s="27"/>
      <c r="HJ147" s="27"/>
      <c r="HK147" s="27"/>
      <c r="HL147" s="27"/>
      <c r="HM147" s="27"/>
      <c r="HN147" s="27"/>
      <c r="HO147" s="27"/>
      <c r="HP147" s="27"/>
      <c r="HQ147" s="27"/>
      <c r="HR147" s="27"/>
      <c r="HT147" s="27"/>
      <c r="HU147" s="27"/>
      <c r="HY147" s="27"/>
      <c r="HZ147" s="27"/>
      <c r="IA147" s="27"/>
      <c r="IB147" s="27"/>
      <c r="IC147" s="27"/>
      <c r="ID147" s="27"/>
      <c r="IE147" s="27"/>
      <c r="IF147" s="27"/>
      <c r="IG147" s="27"/>
      <c r="IH147" s="27"/>
      <c r="II147" s="27"/>
      <c r="IJ147" s="146"/>
    </row>
    <row r="148" spans="1:244" s="30" customFormat="1" x14ac:dyDescent="0.25">
      <c r="B148" s="64" t="s">
        <v>323</v>
      </c>
      <c r="C148" s="73" t="s">
        <v>146</v>
      </c>
      <c r="D148" s="61" t="s">
        <v>489</v>
      </c>
      <c r="E148" s="27">
        <v>6</v>
      </c>
      <c r="F148" s="27" t="s">
        <v>10</v>
      </c>
      <c r="G148" s="68">
        <v>19.379000000000001</v>
      </c>
      <c r="H148" s="68">
        <v>19.329999999999998</v>
      </c>
      <c r="I148" s="68">
        <v>20.67</v>
      </c>
      <c r="J148" s="68">
        <v>19.943999999999999</v>
      </c>
      <c r="K148" s="68">
        <v>21.79</v>
      </c>
      <c r="L148" s="68">
        <v>21.376999999999999</v>
      </c>
      <c r="M148" s="68">
        <v>20.477</v>
      </c>
      <c r="N148" s="68">
        <v>19.295000000000002</v>
      </c>
      <c r="O148" s="68">
        <v>18.220600000000001</v>
      </c>
      <c r="P148" s="68">
        <v>16.787199999999999</v>
      </c>
      <c r="Q148" s="68">
        <v>15.228400000000001</v>
      </c>
      <c r="R148" s="27">
        <v>13.974500000000001</v>
      </c>
      <c r="S148" s="27">
        <v>13.974500000000001</v>
      </c>
      <c r="T148" s="27">
        <v>12.9148</v>
      </c>
      <c r="U148" s="27"/>
      <c r="V148" s="27"/>
      <c r="W148" s="61"/>
      <c r="X148" s="27"/>
      <c r="Y148" s="27"/>
      <c r="Z148" s="27"/>
      <c r="AA148" s="61"/>
      <c r="AB148" s="27"/>
      <c r="AC148" s="61"/>
      <c r="AD148" s="61"/>
      <c r="AE148" s="61"/>
      <c r="AF148" s="27"/>
      <c r="AG148" s="61"/>
      <c r="AH148" s="61"/>
      <c r="AI148" s="61"/>
      <c r="AJ148" s="27"/>
      <c r="AK148" s="61"/>
      <c r="AL148" s="61"/>
      <c r="AM148" s="61"/>
      <c r="AN148" s="27"/>
      <c r="AO148" s="61"/>
      <c r="AP148" s="61"/>
      <c r="AQ148" s="61"/>
      <c r="AR148" s="27"/>
      <c r="AS148" s="61"/>
      <c r="AT148" s="61"/>
      <c r="AU148" s="61"/>
      <c r="AV148" s="27"/>
      <c r="AW148" s="68"/>
      <c r="AX148" s="68"/>
      <c r="AY148" s="68"/>
      <c r="AZ148" s="68"/>
      <c r="BA148" s="68"/>
      <c r="BB148" s="75"/>
      <c r="BC148" s="75"/>
      <c r="BD148" s="75"/>
      <c r="BE148" s="75"/>
      <c r="BF148" s="75"/>
      <c r="BG148" s="75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  <c r="GD148" s="27"/>
      <c r="GE148" s="27"/>
      <c r="GF148" s="27"/>
      <c r="GG148" s="27"/>
      <c r="GH148" s="27"/>
      <c r="GI148" s="27"/>
      <c r="GJ148" s="27"/>
      <c r="GK148" s="27"/>
      <c r="GL148" s="27"/>
      <c r="GM148" s="27"/>
      <c r="GN148" s="27"/>
      <c r="GP148" s="27"/>
      <c r="GQ148" s="27"/>
      <c r="GR148" s="27"/>
      <c r="GS148" s="27"/>
      <c r="GT148" s="27"/>
      <c r="GY148" s="27"/>
      <c r="GZ148" s="27"/>
      <c r="HA148" s="27"/>
      <c r="HB148" s="27"/>
      <c r="HC148" s="27"/>
      <c r="HD148" s="27"/>
      <c r="HE148" s="27"/>
      <c r="HF148" s="27"/>
      <c r="HG148" s="27"/>
      <c r="HH148" s="27"/>
      <c r="HI148" s="27"/>
      <c r="HJ148" s="27"/>
      <c r="HK148" s="27"/>
      <c r="HL148" s="27"/>
      <c r="HM148" s="27"/>
      <c r="HN148" s="27"/>
      <c r="HO148" s="27"/>
      <c r="HP148" s="27"/>
      <c r="HQ148" s="27"/>
      <c r="HR148" s="27"/>
      <c r="HT148" s="27"/>
      <c r="HU148" s="27"/>
      <c r="HY148" s="27"/>
      <c r="HZ148" s="27"/>
      <c r="IA148" s="27"/>
      <c r="IB148" s="27"/>
      <c r="IC148" s="27"/>
      <c r="ID148" s="27"/>
      <c r="IE148" s="27"/>
      <c r="IF148" s="27"/>
      <c r="IG148" s="27"/>
      <c r="IH148" s="27"/>
      <c r="II148" s="27"/>
      <c r="IJ148" s="146"/>
    </row>
    <row r="149" spans="1:244" s="30" customFormat="1" x14ac:dyDescent="0.25">
      <c r="B149" s="64" t="s">
        <v>324</v>
      </c>
      <c r="C149" s="27" t="s">
        <v>147</v>
      </c>
      <c r="D149" s="61" t="s">
        <v>490</v>
      </c>
      <c r="E149" s="27">
        <v>6</v>
      </c>
      <c r="F149" s="27" t="s">
        <v>10</v>
      </c>
      <c r="G149" s="68">
        <v>0</v>
      </c>
      <c r="H149" s="68">
        <v>0</v>
      </c>
      <c r="I149" s="68">
        <v>0</v>
      </c>
      <c r="J149" s="68">
        <v>0</v>
      </c>
      <c r="K149" s="68">
        <v>0</v>
      </c>
      <c r="L149" s="68">
        <v>3.4550000000000001</v>
      </c>
      <c r="M149" s="68">
        <v>18.309000000000001</v>
      </c>
      <c r="N149" s="68">
        <v>17.047999999999998</v>
      </c>
      <c r="O149" s="68">
        <f>O150</f>
        <v>14.612500000000001</v>
      </c>
      <c r="P149" s="68">
        <f>P150</f>
        <v>12.177099999999999</v>
      </c>
      <c r="Q149" s="68">
        <f t="shared" ref="Q149:S149" si="27">Q150</f>
        <v>10.666600000000001</v>
      </c>
      <c r="R149" s="68">
        <f t="shared" si="27"/>
        <v>7.9999500000000001</v>
      </c>
      <c r="S149" s="68">
        <v>7.9999500000000001</v>
      </c>
      <c r="T149" s="68">
        <v>5.3333000000000004</v>
      </c>
      <c r="U149" s="27"/>
      <c r="V149" s="27"/>
      <c r="W149" s="61"/>
      <c r="X149" s="27"/>
      <c r="Y149" s="27"/>
      <c r="Z149" s="27"/>
      <c r="AA149" s="61"/>
      <c r="AB149" s="27"/>
      <c r="AC149" s="61"/>
      <c r="AD149" s="61"/>
      <c r="AE149" s="61"/>
      <c r="AF149" s="27"/>
      <c r="AG149" s="61"/>
      <c r="AH149" s="61"/>
      <c r="AI149" s="61"/>
      <c r="AJ149" s="27"/>
      <c r="AK149" s="61"/>
      <c r="AL149" s="61"/>
      <c r="AM149" s="61"/>
      <c r="AN149" s="27"/>
      <c r="AO149" s="61"/>
      <c r="AP149" s="61"/>
      <c r="AQ149" s="61"/>
      <c r="AR149" s="27"/>
      <c r="AS149" s="61"/>
      <c r="AT149" s="61"/>
      <c r="AU149" s="61"/>
      <c r="AV149" s="27"/>
      <c r="AW149" s="68"/>
      <c r="AX149" s="68"/>
      <c r="AY149" s="68"/>
      <c r="AZ149" s="68"/>
      <c r="BA149" s="68"/>
      <c r="BB149" s="75"/>
      <c r="BC149" s="75"/>
      <c r="BD149" s="75"/>
      <c r="BE149" s="75"/>
      <c r="BF149" s="75"/>
      <c r="BG149" s="75"/>
      <c r="BH149" s="68"/>
      <c r="BI149" s="68"/>
      <c r="BJ149" s="68"/>
      <c r="BK149" s="68"/>
      <c r="BL149" s="68"/>
      <c r="BM149" s="68"/>
      <c r="BN149" s="68"/>
      <c r="BO149" s="68"/>
      <c r="BP149" s="68"/>
      <c r="BQ149" s="136"/>
      <c r="BR149" s="68"/>
      <c r="BS149" s="68"/>
      <c r="BT149" s="68"/>
      <c r="BU149" s="68"/>
      <c r="BV149" s="68"/>
      <c r="BW149" s="68"/>
      <c r="BX149" s="68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  <c r="GD149" s="27"/>
      <c r="GE149" s="27"/>
      <c r="GF149" s="27"/>
      <c r="GG149" s="27"/>
      <c r="GH149" s="27"/>
      <c r="GI149" s="27"/>
      <c r="GJ149" s="27"/>
      <c r="GK149" s="27"/>
      <c r="GL149" s="27"/>
      <c r="GM149" s="27"/>
      <c r="GN149" s="27"/>
      <c r="GP149" s="27"/>
      <c r="GQ149" s="27"/>
      <c r="GR149" s="27"/>
      <c r="GS149" s="27"/>
      <c r="GT149" s="27"/>
      <c r="GY149" s="27"/>
      <c r="GZ149" s="27"/>
      <c r="HA149" s="27"/>
      <c r="HB149" s="27"/>
      <c r="HC149" s="27"/>
      <c r="HD149" s="27"/>
      <c r="HE149" s="27"/>
      <c r="HF149" s="27"/>
      <c r="HG149" s="27"/>
      <c r="HH149" s="27"/>
      <c r="HI149" s="27"/>
      <c r="HJ149" s="27"/>
      <c r="HK149" s="27"/>
      <c r="HL149" s="27"/>
      <c r="HM149" s="27"/>
      <c r="HN149" s="27"/>
      <c r="HO149" s="27"/>
      <c r="HP149" s="27"/>
      <c r="HQ149" s="27"/>
      <c r="HR149" s="27"/>
      <c r="HT149" s="27"/>
      <c r="HU149" s="27"/>
      <c r="HY149" s="27"/>
      <c r="HZ149" s="27"/>
      <c r="IA149" s="27"/>
      <c r="IB149" s="27"/>
      <c r="IC149" s="27"/>
      <c r="ID149" s="27"/>
      <c r="IE149" s="27"/>
      <c r="IF149" s="27"/>
      <c r="IG149" s="27"/>
      <c r="IH149" s="27"/>
      <c r="II149" s="27"/>
      <c r="IJ149" s="146"/>
    </row>
    <row r="150" spans="1:244" s="30" customFormat="1" x14ac:dyDescent="0.25">
      <c r="B150" s="64" t="s">
        <v>325</v>
      </c>
      <c r="C150" s="73" t="s">
        <v>148</v>
      </c>
      <c r="D150" s="61" t="s">
        <v>491</v>
      </c>
      <c r="E150" s="27">
        <v>6</v>
      </c>
      <c r="F150" s="27" t="s">
        <v>10</v>
      </c>
      <c r="G150" s="68">
        <v>0</v>
      </c>
      <c r="H150" s="68">
        <v>0</v>
      </c>
      <c r="I150" s="68">
        <v>0</v>
      </c>
      <c r="J150" s="68">
        <v>0</v>
      </c>
      <c r="K150" s="68">
        <v>0</v>
      </c>
      <c r="L150" s="68">
        <v>3.4550000000000001</v>
      </c>
      <c r="M150" s="68">
        <v>18.309000000000001</v>
      </c>
      <c r="N150" s="68">
        <v>17.047999999999998</v>
      </c>
      <c r="O150" s="68">
        <v>14.612500000000001</v>
      </c>
      <c r="P150" s="68">
        <v>12.177099999999999</v>
      </c>
      <c r="Q150" s="68">
        <v>10.666600000000001</v>
      </c>
      <c r="R150" s="27">
        <v>7.9999500000000001</v>
      </c>
      <c r="S150" s="27">
        <v>7.9999500000000001</v>
      </c>
      <c r="T150" s="27">
        <v>5.3333000000000004</v>
      </c>
      <c r="U150" s="27"/>
      <c r="V150" s="27"/>
      <c r="W150" s="61"/>
      <c r="X150" s="27"/>
      <c r="Y150" s="27"/>
      <c r="Z150" s="27"/>
      <c r="AA150" s="61"/>
      <c r="AB150" s="27"/>
      <c r="AC150" s="61"/>
      <c r="AD150" s="61"/>
      <c r="AE150" s="61"/>
      <c r="AF150" s="27"/>
      <c r="AG150" s="61"/>
      <c r="AH150" s="61"/>
      <c r="AI150" s="61"/>
      <c r="AJ150" s="27"/>
      <c r="AK150" s="61"/>
      <c r="AL150" s="61"/>
      <c r="AM150" s="61"/>
      <c r="AN150" s="27"/>
      <c r="AO150" s="61"/>
      <c r="AP150" s="61"/>
      <c r="AQ150" s="61"/>
      <c r="AR150" s="27"/>
      <c r="AS150" s="61"/>
      <c r="AT150" s="61"/>
      <c r="AU150" s="61"/>
      <c r="AV150" s="27"/>
      <c r="AW150" s="68"/>
      <c r="AX150" s="68"/>
      <c r="AY150" s="68"/>
      <c r="AZ150" s="68"/>
      <c r="BA150" s="68"/>
      <c r="BB150" s="75"/>
      <c r="BC150" s="75"/>
      <c r="BD150" s="75"/>
      <c r="BE150" s="75"/>
      <c r="BF150" s="75"/>
      <c r="BG150" s="75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68"/>
      <c r="BS150" s="68"/>
      <c r="BT150" s="68"/>
      <c r="BU150" s="68"/>
      <c r="BV150" s="68"/>
      <c r="BW150" s="68"/>
      <c r="BX150" s="68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  <c r="GD150" s="27"/>
      <c r="GE150" s="27"/>
      <c r="GF150" s="27"/>
      <c r="GG150" s="27"/>
      <c r="GH150" s="27"/>
      <c r="GI150" s="27"/>
      <c r="GJ150" s="27"/>
      <c r="GK150" s="27"/>
      <c r="GL150" s="27"/>
      <c r="GM150" s="27"/>
      <c r="GN150" s="27"/>
      <c r="GP150" s="27"/>
      <c r="GQ150" s="27"/>
      <c r="GR150" s="27"/>
      <c r="GS150" s="27"/>
      <c r="GT150" s="27"/>
      <c r="GY150" s="27"/>
      <c r="GZ150" s="27"/>
      <c r="HA150" s="27"/>
      <c r="HB150" s="27"/>
      <c r="HC150" s="27"/>
      <c r="HD150" s="27"/>
      <c r="HE150" s="27"/>
      <c r="HF150" s="27"/>
      <c r="HG150" s="27"/>
      <c r="HH150" s="27"/>
      <c r="HI150" s="27"/>
      <c r="HJ150" s="27"/>
      <c r="HK150" s="27"/>
      <c r="HL150" s="27"/>
      <c r="HM150" s="27"/>
      <c r="HN150" s="27"/>
      <c r="HO150" s="27"/>
      <c r="HP150" s="27"/>
      <c r="HQ150" s="27"/>
      <c r="HR150" s="27"/>
      <c r="HT150" s="27"/>
      <c r="HU150" s="27"/>
      <c r="HY150" s="27"/>
      <c r="HZ150" s="27"/>
      <c r="IA150" s="27"/>
      <c r="IB150" s="27"/>
      <c r="IC150" s="27"/>
      <c r="ID150" s="27"/>
      <c r="IE150" s="27"/>
      <c r="IF150" s="27"/>
      <c r="IG150" s="27"/>
      <c r="IH150" s="27"/>
      <c r="II150" s="27"/>
      <c r="IJ150" s="146"/>
    </row>
    <row r="151" spans="1:244" s="30" customFormat="1" x14ac:dyDescent="0.25">
      <c r="B151" s="64" t="s">
        <v>326</v>
      </c>
      <c r="C151" s="27" t="s">
        <v>149</v>
      </c>
      <c r="D151" s="61" t="s">
        <v>492</v>
      </c>
      <c r="E151" s="27">
        <v>6</v>
      </c>
      <c r="F151" s="27" t="s">
        <v>10</v>
      </c>
      <c r="G151" s="68">
        <f>G143+G140</f>
        <v>287.33810858000004</v>
      </c>
      <c r="H151" s="68">
        <f>H143+H140</f>
        <v>285.46000000000004</v>
      </c>
      <c r="I151" s="68">
        <f>I143+I140</f>
        <v>270.71999999999997</v>
      </c>
      <c r="J151" s="68">
        <f>J143+J140</f>
        <v>224.012</v>
      </c>
      <c r="K151" s="68">
        <f>K143+K140</f>
        <v>203.42000000000002</v>
      </c>
      <c r="L151" s="68">
        <f>L143+L140+L149</f>
        <v>186.41400000000002</v>
      </c>
      <c r="M151" s="68">
        <f>M143+M140+M149</f>
        <v>171.42499999999998</v>
      </c>
      <c r="N151" s="68">
        <f>N143+N140+N149</f>
        <v>148.68836899999999</v>
      </c>
      <c r="O151" s="68">
        <f>O140+O143+O149</f>
        <v>238.65010000000001</v>
      </c>
      <c r="P151" s="68">
        <f>P140+P143+P149</f>
        <v>219.25229999999999</v>
      </c>
      <c r="Q151" s="68">
        <f>Q140+Q143+Q149</f>
        <v>287.11410000000001</v>
      </c>
      <c r="R151" s="68">
        <f>R140+R143+R149</f>
        <v>261.02538000000004</v>
      </c>
      <c r="S151" s="68">
        <f>S140+S143+S149</f>
        <v>261.02538000000004</v>
      </c>
      <c r="T151" s="68">
        <f>T140+T143+T149</f>
        <v>283.16915</v>
      </c>
      <c r="U151" s="68"/>
      <c r="V151" s="68"/>
      <c r="W151" s="68"/>
      <c r="X151" s="27"/>
      <c r="Y151" s="68"/>
      <c r="Z151" s="68"/>
      <c r="AA151" s="68"/>
      <c r="AB151" s="27"/>
      <c r="AC151" s="75"/>
      <c r="AD151" s="75"/>
      <c r="AE151" s="75"/>
      <c r="AF151" s="27"/>
      <c r="AG151" s="75"/>
      <c r="AH151" s="75"/>
      <c r="AI151" s="75"/>
      <c r="AJ151" s="27"/>
      <c r="AK151" s="75"/>
      <c r="AL151" s="75"/>
      <c r="AM151" s="75"/>
      <c r="AN151" s="27"/>
      <c r="AO151" s="75"/>
      <c r="AP151" s="75"/>
      <c r="AQ151" s="75"/>
      <c r="AR151" s="27"/>
      <c r="AS151" s="75"/>
      <c r="AT151" s="75"/>
      <c r="AU151" s="75"/>
      <c r="AV151" s="27"/>
      <c r="AW151" s="68"/>
      <c r="AX151" s="68"/>
      <c r="AY151" s="68"/>
      <c r="AZ151" s="68"/>
      <c r="BA151" s="68"/>
      <c r="BB151" s="75"/>
      <c r="BC151" s="75"/>
      <c r="BD151" s="75"/>
      <c r="BE151" s="75"/>
      <c r="BF151" s="75"/>
      <c r="BG151" s="75"/>
      <c r="BH151" s="68"/>
      <c r="BI151" s="68"/>
      <c r="BJ151" s="68"/>
      <c r="BK151" s="68"/>
      <c r="BL151" s="68"/>
      <c r="BM151" s="68"/>
      <c r="BN151" s="68"/>
      <c r="BO151" s="68"/>
      <c r="BP151" s="68"/>
      <c r="BQ151" s="68"/>
      <c r="BR151" s="68"/>
      <c r="BS151" s="68"/>
      <c r="BT151" s="68"/>
      <c r="BU151" s="68"/>
      <c r="BV151" s="68"/>
      <c r="BW151" s="68"/>
      <c r="BX151" s="68"/>
      <c r="BY151" s="27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27"/>
      <c r="CV151" s="27"/>
      <c r="CW151" s="27"/>
      <c r="CX151" s="27"/>
      <c r="CY151" s="27"/>
      <c r="CZ151" s="27"/>
      <c r="DA151" s="27"/>
      <c r="DB151" s="27"/>
      <c r="DC151" s="27"/>
      <c r="DD151" s="27"/>
      <c r="DE151" s="27"/>
      <c r="DF151" s="27"/>
      <c r="DG151" s="27"/>
      <c r="DH151" s="27"/>
      <c r="DI151" s="27"/>
      <c r="DJ151" s="27"/>
      <c r="DK151" s="27"/>
      <c r="DL151" s="27"/>
      <c r="DM151" s="27"/>
      <c r="DN151" s="27"/>
      <c r="DO151" s="27"/>
      <c r="DP151" s="27"/>
      <c r="DQ151" s="27"/>
      <c r="DR151" s="27"/>
      <c r="DS151" s="27"/>
      <c r="DT151" s="27"/>
      <c r="DU151" s="27"/>
      <c r="DV151" s="27"/>
      <c r="DW151" s="27"/>
      <c r="DX151" s="27"/>
      <c r="DY151" s="27"/>
      <c r="DZ151" s="27"/>
      <c r="EA151" s="27"/>
      <c r="EB151" s="27"/>
      <c r="EC151" s="27"/>
      <c r="ED151" s="27"/>
      <c r="EE151" s="27"/>
      <c r="EF151" s="27"/>
      <c r="EG151" s="27"/>
      <c r="EH151" s="27"/>
      <c r="EI151" s="27"/>
      <c r="EJ151" s="27"/>
      <c r="EK151" s="27"/>
      <c r="EL151" s="27"/>
      <c r="EM151" s="27"/>
      <c r="EN151" s="27"/>
      <c r="EO151" s="27"/>
      <c r="EP151" s="27"/>
      <c r="EQ151" s="27"/>
      <c r="ER151" s="27"/>
      <c r="ES151" s="27"/>
      <c r="ET151" s="27"/>
      <c r="EU151" s="27"/>
      <c r="EV151" s="27"/>
      <c r="EW151" s="27"/>
      <c r="EX151" s="27"/>
      <c r="EY151" s="27"/>
      <c r="EZ151" s="27"/>
      <c r="FA151" s="27"/>
      <c r="FB151" s="27"/>
      <c r="FC151" s="27"/>
      <c r="FD151" s="27"/>
      <c r="FE151" s="27"/>
      <c r="FF151" s="27"/>
      <c r="FG151" s="27"/>
      <c r="FH151" s="27"/>
      <c r="FI151" s="27"/>
      <c r="FJ151" s="27"/>
      <c r="FK151" s="27"/>
      <c r="FL151" s="27"/>
      <c r="FM151" s="27"/>
      <c r="FN151" s="27"/>
      <c r="FO151" s="27"/>
      <c r="FP151" s="27"/>
      <c r="FQ151" s="27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  <c r="GD151" s="27"/>
      <c r="GE151" s="27"/>
      <c r="GF151" s="27"/>
      <c r="GG151" s="27"/>
      <c r="GH151" s="27"/>
      <c r="GI151" s="27"/>
      <c r="GJ151" s="27"/>
      <c r="GK151" s="27"/>
      <c r="GL151" s="27"/>
      <c r="GM151" s="27"/>
      <c r="GN151" s="27"/>
      <c r="GP151" s="27"/>
      <c r="GQ151" s="27"/>
      <c r="GR151" s="27"/>
      <c r="GS151" s="27"/>
      <c r="GT151" s="27"/>
      <c r="GY151" s="27"/>
      <c r="GZ151" s="27"/>
      <c r="HA151" s="27"/>
      <c r="HB151" s="27"/>
      <c r="HC151" s="27"/>
      <c r="HD151" s="27"/>
      <c r="HE151" s="27"/>
      <c r="HF151" s="27"/>
      <c r="HG151" s="27"/>
      <c r="HH151" s="27"/>
      <c r="HI151" s="27"/>
      <c r="HJ151" s="27"/>
      <c r="HK151" s="27"/>
      <c r="HL151" s="27"/>
      <c r="HM151" s="27"/>
      <c r="HN151" s="27"/>
      <c r="HO151" s="27"/>
      <c r="HP151" s="27"/>
      <c r="HQ151" s="27"/>
      <c r="HR151" s="27"/>
      <c r="HT151" s="27"/>
      <c r="HU151" s="27"/>
      <c r="HY151" s="27"/>
      <c r="HZ151" s="27"/>
      <c r="IA151" s="27"/>
      <c r="IB151" s="27"/>
      <c r="IC151" s="27"/>
      <c r="ID151" s="27"/>
      <c r="IE151" s="27"/>
      <c r="IF151" s="27"/>
      <c r="IG151" s="27"/>
      <c r="IH151" s="27"/>
      <c r="II151" s="27"/>
      <c r="IJ151" s="146"/>
    </row>
    <row r="152" spans="1:244" s="80" customFormat="1" x14ac:dyDescent="0.25">
      <c r="A152" s="30"/>
      <c r="B152" s="64" t="s">
        <v>327</v>
      </c>
      <c r="C152" s="78" t="s">
        <v>150</v>
      </c>
      <c r="D152" s="78" t="s">
        <v>493</v>
      </c>
      <c r="E152" s="78">
        <v>6</v>
      </c>
      <c r="F152" s="78" t="s">
        <v>11</v>
      </c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85">
        <f t="shared" ref="U152:X152" si="28">U153+U156</f>
        <v>639059</v>
      </c>
      <c r="V152" s="85">
        <f t="shared" si="28"/>
        <v>658280</v>
      </c>
      <c r="W152" s="85">
        <f t="shared" si="28"/>
        <v>666019</v>
      </c>
      <c r="X152" s="85">
        <f t="shared" si="28"/>
        <v>669924</v>
      </c>
      <c r="Y152" s="85">
        <f t="shared" ref="Y152:AR152" si="29">Y153+Y156</f>
        <v>689852</v>
      </c>
      <c r="Z152" s="85">
        <f t="shared" si="29"/>
        <v>706372.18367962516</v>
      </c>
      <c r="AA152" s="85">
        <f t="shared" si="29"/>
        <v>722444.10195628612</v>
      </c>
      <c r="AB152" s="85">
        <f t="shared" si="29"/>
        <v>724207.94735099073</v>
      </c>
      <c r="AC152" s="85">
        <f t="shared" si="29"/>
        <v>738970.85269377939</v>
      </c>
      <c r="AD152" s="85">
        <f t="shared" si="29"/>
        <v>752987.28939634166</v>
      </c>
      <c r="AE152" s="85">
        <f t="shared" si="29"/>
        <v>766435.0970205015</v>
      </c>
      <c r="AF152" s="85">
        <f t="shared" si="29"/>
        <v>774527.66346804658</v>
      </c>
      <c r="AG152" s="85">
        <f t="shared" si="29"/>
        <v>801815.08276816958</v>
      </c>
      <c r="AH152" s="85">
        <f t="shared" si="29"/>
        <v>819815.23302274453</v>
      </c>
      <c r="AI152" s="85">
        <f t="shared" si="29"/>
        <v>872530.87</v>
      </c>
      <c r="AJ152" s="85">
        <f t="shared" si="29"/>
        <v>884692.35800000001</v>
      </c>
      <c r="AK152" s="85">
        <f t="shared" si="29"/>
        <v>897478.59459234844</v>
      </c>
      <c r="AL152" s="85">
        <f t="shared" si="29"/>
        <v>918042.72590456216</v>
      </c>
      <c r="AM152" s="85">
        <f t="shared" si="29"/>
        <v>961406.41424259811</v>
      </c>
      <c r="AN152" s="85">
        <f t="shared" si="29"/>
        <v>977101.8047803347</v>
      </c>
      <c r="AO152" s="85">
        <f t="shared" si="29"/>
        <v>1019831.2584986798</v>
      </c>
      <c r="AP152" s="85">
        <f t="shared" si="29"/>
        <v>1016272.2797767457</v>
      </c>
      <c r="AQ152" s="85">
        <f t="shared" si="29"/>
        <v>1062730.7398946113</v>
      </c>
      <c r="AR152" s="85">
        <f t="shared" si="29"/>
        <v>1042271.8419101291</v>
      </c>
      <c r="AS152" s="85">
        <f t="shared" ref="AS152:AV152" si="30">AS153+AS156</f>
        <v>1059825</v>
      </c>
      <c r="AT152" s="85">
        <f t="shared" si="30"/>
        <v>1069557</v>
      </c>
      <c r="AU152" s="85">
        <f t="shared" si="30"/>
        <v>1067442.3</v>
      </c>
      <c r="AV152" s="85">
        <f t="shared" si="30"/>
        <v>1065709.1000000001</v>
      </c>
      <c r="AW152" s="85">
        <f>AW153+AW156</f>
        <v>1091380.9287</v>
      </c>
      <c r="AX152" s="85">
        <f>AX153+AX156</f>
        <v>1067984.8500000001</v>
      </c>
      <c r="AY152" s="85">
        <f>AY153+AY156</f>
        <v>1075410.199502225</v>
      </c>
      <c r="AZ152" s="85">
        <f>AZ153+AZ156</f>
        <v>1087342.3839399284</v>
      </c>
      <c r="BA152" s="85">
        <v>1085633.3326579619</v>
      </c>
      <c r="BB152" s="85">
        <v>1075737.4690244561</v>
      </c>
      <c r="BC152" s="85">
        <v>1089684.4725499894</v>
      </c>
      <c r="BD152" s="85">
        <v>1106568.8259726183</v>
      </c>
      <c r="BE152" s="85">
        <v>1115307.8689546345</v>
      </c>
      <c r="BF152" s="85">
        <f t="shared" ref="BF152:BG152" si="31">BF153+BF156</f>
        <v>1104894.0830215155</v>
      </c>
      <c r="BG152" s="85">
        <f t="shared" si="31"/>
        <v>1109903.4484086588</v>
      </c>
      <c r="BH152" s="85">
        <f t="shared" ref="BH152:BI152" si="32">BH153+BH156</f>
        <v>1112044.1995991631</v>
      </c>
      <c r="BI152" s="85">
        <f t="shared" si="32"/>
        <v>1161939.4869348265</v>
      </c>
      <c r="BJ152" s="85">
        <f t="shared" ref="BJ152:BK152" si="33">BJ153+BJ156</f>
        <v>1265464.4671565455</v>
      </c>
      <c r="BK152" s="85">
        <f t="shared" si="33"/>
        <v>1260389.8466183287</v>
      </c>
      <c r="BL152" s="85">
        <f t="shared" ref="BL152:BM152" si="34">BL153+BL156</f>
        <v>1224038.2348433875</v>
      </c>
      <c r="BM152" s="85">
        <f t="shared" si="34"/>
        <v>1269857.3881792889</v>
      </c>
      <c r="BN152" s="85">
        <f t="shared" ref="BN152:BO152" si="35">BN153+BN156</f>
        <v>1273524.2120784954</v>
      </c>
      <c r="BO152" s="85">
        <f t="shared" si="35"/>
        <v>1281920.2549445676</v>
      </c>
      <c r="BP152" s="85">
        <f t="shared" ref="BP152:BR152" si="36">BP153+BP156</f>
        <v>1382624.8558848528</v>
      </c>
      <c r="BQ152" s="85">
        <f t="shared" si="36"/>
        <v>1398746.2355814078</v>
      </c>
      <c r="BR152" s="85">
        <f t="shared" si="36"/>
        <v>1391700.0325769382</v>
      </c>
      <c r="BS152" s="85">
        <f t="shared" ref="BS152:BU152" si="37">BS153+BS156</f>
        <v>1386122.7544368485</v>
      </c>
      <c r="BT152" s="85">
        <f t="shared" si="37"/>
        <v>1378421.4661155057</v>
      </c>
      <c r="BU152" s="85">
        <f t="shared" si="37"/>
        <v>1376802.0825837315</v>
      </c>
      <c r="BV152" s="85">
        <f t="shared" ref="BV152:BW152" si="38">BV153+BV156</f>
        <v>1410471.7260695077</v>
      </c>
      <c r="BW152" s="85">
        <f t="shared" si="38"/>
        <v>1393077.8227733779</v>
      </c>
      <c r="BX152" s="85">
        <f t="shared" ref="BX152" si="39">BX153+BX156</f>
        <v>1368981.7406025899</v>
      </c>
      <c r="BY152" s="78"/>
      <c r="BZ152" s="78"/>
      <c r="CA152" s="79"/>
      <c r="CB152" s="78"/>
      <c r="CC152" s="78"/>
      <c r="CD152" s="79"/>
      <c r="CE152" s="78"/>
      <c r="CF152" s="78"/>
      <c r="CG152" s="79"/>
      <c r="CH152" s="78"/>
      <c r="CI152" s="78"/>
      <c r="CJ152" s="79"/>
      <c r="CK152" s="78"/>
      <c r="CL152" s="78"/>
      <c r="CM152" s="79"/>
      <c r="CN152" s="78"/>
      <c r="CO152" s="78"/>
      <c r="CP152" s="79"/>
      <c r="CQ152" s="78"/>
      <c r="CR152" s="78"/>
      <c r="CS152" s="79"/>
      <c r="CT152" s="78"/>
      <c r="CU152" s="78"/>
      <c r="CV152" s="79"/>
      <c r="CW152" s="78"/>
      <c r="CX152" s="78"/>
      <c r="CY152" s="79"/>
      <c r="CZ152" s="78"/>
      <c r="DA152" s="78"/>
      <c r="DB152" s="79"/>
      <c r="DC152" s="78"/>
      <c r="DD152" s="78"/>
      <c r="DE152" s="79"/>
      <c r="DF152" s="78"/>
      <c r="DG152" s="78"/>
      <c r="DH152" s="79"/>
      <c r="DI152" s="78"/>
      <c r="DJ152" s="78"/>
      <c r="DK152" s="79"/>
      <c r="DL152" s="78"/>
      <c r="DM152" s="78"/>
      <c r="DN152" s="79"/>
      <c r="DO152" s="78"/>
      <c r="DP152" s="78"/>
      <c r="DQ152" s="79"/>
      <c r="DR152" s="78"/>
      <c r="DS152" s="78"/>
      <c r="DT152" s="79"/>
      <c r="DU152" s="78"/>
      <c r="DV152" s="78"/>
      <c r="DW152" s="79"/>
      <c r="DX152" s="78"/>
      <c r="DY152" s="78"/>
      <c r="DZ152" s="79"/>
      <c r="EA152" s="78"/>
      <c r="EB152" s="78"/>
      <c r="EC152" s="79"/>
      <c r="ED152" s="78"/>
      <c r="EE152" s="78"/>
      <c r="EF152" s="79"/>
      <c r="EG152" s="78"/>
      <c r="EH152" s="78"/>
      <c r="EI152" s="79"/>
      <c r="EJ152" s="78"/>
      <c r="EK152" s="78"/>
      <c r="EL152" s="79"/>
      <c r="EM152" s="78"/>
      <c r="EN152" s="78"/>
      <c r="EO152" s="79"/>
      <c r="EP152" s="78"/>
      <c r="EQ152" s="78"/>
      <c r="ER152" s="79"/>
      <c r="ES152" s="78"/>
      <c r="ET152" s="78"/>
      <c r="EU152" s="78"/>
      <c r="EV152" s="78"/>
      <c r="EW152" s="78"/>
      <c r="EX152" s="78"/>
      <c r="EY152" s="78"/>
      <c r="EZ152" s="78"/>
      <c r="FA152" s="78"/>
      <c r="FB152" s="78"/>
      <c r="FC152" s="78"/>
      <c r="FD152" s="78"/>
      <c r="FE152" s="78"/>
      <c r="FF152" s="78"/>
      <c r="FG152" s="78"/>
      <c r="FH152" s="78"/>
      <c r="FI152" s="78"/>
      <c r="FJ152" s="78"/>
      <c r="FK152" s="78"/>
      <c r="FL152" s="78"/>
      <c r="FM152" s="78"/>
      <c r="FN152" s="78"/>
      <c r="FO152" s="78"/>
      <c r="FP152" s="78"/>
      <c r="FQ152" s="78"/>
      <c r="FR152" s="78"/>
      <c r="FS152" s="78"/>
      <c r="FT152" s="78"/>
      <c r="FU152" s="78"/>
      <c r="FV152" s="78"/>
      <c r="FW152" s="78"/>
      <c r="FX152" s="78"/>
      <c r="FY152" s="78"/>
      <c r="FZ152" s="78"/>
      <c r="GA152" s="78"/>
      <c r="GB152" s="78"/>
      <c r="GC152" s="78"/>
      <c r="GD152" s="78"/>
      <c r="GE152" s="78"/>
      <c r="GF152" s="78"/>
      <c r="GG152" s="78"/>
      <c r="GH152" s="78"/>
      <c r="GI152" s="78"/>
      <c r="GJ152" s="78"/>
      <c r="GK152" s="78"/>
      <c r="GL152" s="78"/>
      <c r="GM152" s="78"/>
      <c r="GN152" s="78"/>
      <c r="GP152" s="78"/>
      <c r="GQ152" s="78"/>
      <c r="GR152" s="78"/>
      <c r="GS152" s="78"/>
      <c r="GT152" s="78"/>
      <c r="GY152" s="78"/>
      <c r="GZ152" s="78"/>
      <c r="HA152" s="78"/>
      <c r="HB152" s="78"/>
      <c r="HC152" s="78"/>
      <c r="HD152" s="78"/>
      <c r="HE152" s="78"/>
      <c r="HF152" s="78"/>
      <c r="HG152" s="78"/>
      <c r="HH152" s="78"/>
      <c r="HI152" s="78"/>
      <c r="HJ152" s="78"/>
      <c r="HK152" s="78"/>
      <c r="HL152" s="78"/>
      <c r="HM152" s="78"/>
      <c r="HN152" s="78"/>
      <c r="HO152" s="78"/>
      <c r="HP152" s="78"/>
      <c r="HQ152" s="78"/>
      <c r="HR152" s="78"/>
      <c r="HT152" s="78"/>
      <c r="HU152" s="78"/>
      <c r="HY152" s="78"/>
      <c r="HZ152" s="78"/>
      <c r="IA152" s="78"/>
      <c r="IB152" s="78"/>
      <c r="IC152" s="78"/>
      <c r="ID152" s="78"/>
      <c r="IE152" s="78"/>
      <c r="IF152" s="78"/>
      <c r="IG152" s="78"/>
      <c r="IH152" s="78"/>
      <c r="II152" s="78"/>
      <c r="IJ152" s="149"/>
    </row>
    <row r="153" spans="1:244" s="80" customFormat="1" x14ac:dyDescent="0.25">
      <c r="A153" s="30"/>
      <c r="B153" s="64" t="s">
        <v>328</v>
      </c>
      <c r="C153" s="81" t="s">
        <v>151</v>
      </c>
      <c r="D153" s="78" t="s">
        <v>494</v>
      </c>
      <c r="E153" s="78">
        <v>6</v>
      </c>
      <c r="F153" s="78" t="s">
        <v>11</v>
      </c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85">
        <f t="shared" ref="U153:X153" si="40">U154+U155</f>
        <v>239025</v>
      </c>
      <c r="V153" s="85">
        <f t="shared" si="40"/>
        <v>247988</v>
      </c>
      <c r="W153" s="85">
        <f t="shared" si="40"/>
        <v>250078</v>
      </c>
      <c r="X153" s="85">
        <f t="shared" si="40"/>
        <v>231436</v>
      </c>
      <c r="Y153" s="85">
        <f t="shared" ref="Y153:AF153" si="41">Y154+Y155</f>
        <v>241356</v>
      </c>
      <c r="Z153" s="85">
        <f t="shared" si="41"/>
        <v>247393</v>
      </c>
      <c r="AA153" s="85">
        <f t="shared" si="41"/>
        <v>242451</v>
      </c>
      <c r="AB153" s="85">
        <f t="shared" si="41"/>
        <v>241385.09</v>
      </c>
      <c r="AC153" s="85">
        <f t="shared" si="41"/>
        <v>250781</v>
      </c>
      <c r="AD153" s="85">
        <f t="shared" si="41"/>
        <v>251097</v>
      </c>
      <c r="AE153" s="85">
        <f t="shared" si="41"/>
        <v>246952.685</v>
      </c>
      <c r="AF153" s="85">
        <f t="shared" si="41"/>
        <v>250352.49600000001</v>
      </c>
      <c r="AG153" s="85">
        <f t="shared" ref="AG153:AJ153" si="42">AG154+AG155</f>
        <v>253977.90700000001</v>
      </c>
      <c r="AH153" s="85">
        <f t="shared" si="42"/>
        <v>253546.97899999999</v>
      </c>
      <c r="AI153" s="85">
        <f t="shared" si="42"/>
        <v>269272</v>
      </c>
      <c r="AJ153" s="85">
        <f t="shared" si="42"/>
        <v>265700.11800000002</v>
      </c>
      <c r="AK153" s="85">
        <f t="shared" ref="AK153:AR153" si="43">AK154+AK155</f>
        <v>269665.967</v>
      </c>
      <c r="AL153" s="85">
        <f t="shared" si="43"/>
        <v>277331.99100000004</v>
      </c>
      <c r="AM153" s="85">
        <f t="shared" si="43"/>
        <v>274194.30900000001</v>
      </c>
      <c r="AN153" s="85">
        <f t="shared" si="43"/>
        <v>286631.647</v>
      </c>
      <c r="AO153" s="85">
        <f t="shared" si="43"/>
        <v>290712</v>
      </c>
      <c r="AP153" s="85">
        <f t="shared" si="43"/>
        <v>285526</v>
      </c>
      <c r="AQ153" s="85">
        <f t="shared" si="43"/>
        <v>287901</v>
      </c>
      <c r="AR153" s="85">
        <f t="shared" si="43"/>
        <v>254263</v>
      </c>
      <c r="AS153" s="85">
        <f t="shared" ref="AS153:AU153" si="44">AS154+AS155</f>
        <v>248251</v>
      </c>
      <c r="AT153" s="85">
        <f>AT154+AT155</f>
        <v>249313</v>
      </c>
      <c r="AU153" s="85">
        <f t="shared" si="44"/>
        <v>240726</v>
      </c>
      <c r="AV153" s="85">
        <f>AV154+AV155</f>
        <v>239695</v>
      </c>
      <c r="AW153" s="85">
        <f>AW154+AW155</f>
        <v>240997.6887</v>
      </c>
      <c r="AX153" s="85">
        <f>AX154+AX155</f>
        <v>231324.46</v>
      </c>
      <c r="AY153" s="85">
        <f>AY154+AY155</f>
        <v>231626</v>
      </c>
      <c r="AZ153" s="85">
        <f>AZ154+AZ155</f>
        <v>225163.97</v>
      </c>
      <c r="BA153" s="85">
        <v>228103.58259999999</v>
      </c>
      <c r="BB153" s="85">
        <v>213218.68800000002</v>
      </c>
      <c r="BC153" s="85">
        <v>213489.87316652999</v>
      </c>
      <c r="BD153" s="85">
        <v>209762.72645054993</v>
      </c>
      <c r="BE153" s="85">
        <f>BE154+BE155</f>
        <v>207644.57165976</v>
      </c>
      <c r="BF153" s="85">
        <f t="shared" ref="BF153:BG153" si="45">BF154+BF155</f>
        <v>209285.43620405</v>
      </c>
      <c r="BG153" s="85">
        <f t="shared" si="45"/>
        <v>210810.59837173001</v>
      </c>
      <c r="BH153" s="85">
        <f t="shared" ref="BH153" si="46">BH154+BH155</f>
        <v>208893.70103837003</v>
      </c>
      <c r="BI153" s="85">
        <f t="shared" ref="BI153:BN153" si="47">BI154+BI155</f>
        <v>212984.75069231997</v>
      </c>
      <c r="BJ153" s="85">
        <f t="shared" si="47"/>
        <v>221728.04401980998</v>
      </c>
      <c r="BK153" s="85">
        <f t="shared" si="47"/>
        <v>214480.93455681996</v>
      </c>
      <c r="BL153" s="85">
        <f t="shared" si="47"/>
        <v>204632.61932319004</v>
      </c>
      <c r="BM153" s="85">
        <f t="shared" si="47"/>
        <v>222396.98782050001</v>
      </c>
      <c r="BN153" s="85">
        <f t="shared" si="47"/>
        <v>219253.30044019001</v>
      </c>
      <c r="BO153" s="85">
        <f t="shared" ref="BO153:BP153" si="48">BO154+BO155</f>
        <v>217332.70352850002</v>
      </c>
      <c r="BP153" s="85">
        <f t="shared" si="48"/>
        <v>202111.78196185999</v>
      </c>
      <c r="BQ153" s="85">
        <f t="shared" ref="BQ153:BR153" si="49">BQ154+BQ155</f>
        <v>206323.45133802999</v>
      </c>
      <c r="BR153" s="85">
        <f t="shared" si="49"/>
        <v>204698.45215839002</v>
      </c>
      <c r="BS153" s="85">
        <f t="shared" ref="BS153:BU153" si="50">BS154+BS155</f>
        <v>215849.06561012001</v>
      </c>
      <c r="BT153" s="85">
        <f t="shared" si="50"/>
        <v>240489.52458429002</v>
      </c>
      <c r="BU153" s="85">
        <f t="shared" si="50"/>
        <v>256571.84277972</v>
      </c>
      <c r="BV153" s="85">
        <f t="shared" ref="BV153:BW153" si="51">BV154+BV155</f>
        <v>255284.37084834001</v>
      </c>
      <c r="BW153" s="85">
        <f t="shared" si="51"/>
        <v>236612.57611677999</v>
      </c>
      <c r="BX153" s="85">
        <f t="shared" ref="BX153" si="52">BX154+BX155</f>
        <v>219788.17557760002</v>
      </c>
      <c r="BY153" s="78"/>
      <c r="BZ153" s="78"/>
      <c r="CA153" s="79"/>
      <c r="CB153" s="78"/>
      <c r="CC153" s="78"/>
      <c r="CD153" s="79"/>
      <c r="CE153" s="78"/>
      <c r="CF153" s="78"/>
      <c r="CG153" s="79"/>
      <c r="CH153" s="78"/>
      <c r="CI153" s="78"/>
      <c r="CJ153" s="79"/>
      <c r="CK153" s="78"/>
      <c r="CL153" s="78"/>
      <c r="CM153" s="79"/>
      <c r="CN153" s="78"/>
      <c r="CO153" s="78"/>
      <c r="CP153" s="79"/>
      <c r="CQ153" s="78"/>
      <c r="CR153" s="78"/>
      <c r="CS153" s="79"/>
      <c r="CT153" s="78"/>
      <c r="CU153" s="78"/>
      <c r="CV153" s="79"/>
      <c r="CW153" s="78"/>
      <c r="CX153" s="78"/>
      <c r="CY153" s="79"/>
      <c r="CZ153" s="78"/>
      <c r="DA153" s="78"/>
      <c r="DB153" s="79"/>
      <c r="DC153" s="78"/>
      <c r="DD153" s="78"/>
      <c r="DE153" s="79"/>
      <c r="DF153" s="78"/>
      <c r="DG153" s="78"/>
      <c r="DH153" s="79"/>
      <c r="DI153" s="78"/>
      <c r="DJ153" s="78"/>
      <c r="DK153" s="79"/>
      <c r="DL153" s="78"/>
      <c r="DM153" s="78"/>
      <c r="DN153" s="79"/>
      <c r="DO153" s="78"/>
      <c r="DP153" s="78"/>
      <c r="DQ153" s="79"/>
      <c r="DR153" s="78"/>
      <c r="DS153" s="78"/>
      <c r="DT153" s="79"/>
      <c r="DU153" s="78"/>
      <c r="DV153" s="78"/>
      <c r="DW153" s="79"/>
      <c r="DX153" s="78"/>
      <c r="DY153" s="78"/>
      <c r="DZ153" s="79"/>
      <c r="EA153" s="78"/>
      <c r="EB153" s="78"/>
      <c r="EC153" s="79"/>
      <c r="ED153" s="78"/>
      <c r="EE153" s="78"/>
      <c r="EF153" s="79"/>
      <c r="EG153" s="78"/>
      <c r="EH153" s="78"/>
      <c r="EI153" s="79"/>
      <c r="EJ153" s="78"/>
      <c r="EK153" s="78"/>
      <c r="EL153" s="79"/>
      <c r="EM153" s="78"/>
      <c r="EN153" s="78"/>
      <c r="EO153" s="79"/>
      <c r="EP153" s="78"/>
      <c r="EQ153" s="78"/>
      <c r="ER153" s="79"/>
      <c r="ES153" s="78"/>
      <c r="ET153" s="78"/>
      <c r="EU153" s="78"/>
      <c r="EV153" s="78"/>
      <c r="EW153" s="78"/>
      <c r="EX153" s="78"/>
      <c r="EY153" s="78"/>
      <c r="EZ153" s="78"/>
      <c r="FA153" s="78"/>
      <c r="FB153" s="78"/>
      <c r="FC153" s="78"/>
      <c r="FD153" s="78"/>
      <c r="FE153" s="78"/>
      <c r="FF153" s="78"/>
      <c r="FG153" s="78"/>
      <c r="FH153" s="78"/>
      <c r="FI153" s="78"/>
      <c r="FJ153" s="78"/>
      <c r="FK153" s="78"/>
      <c r="FL153" s="78"/>
      <c r="FM153" s="78"/>
      <c r="FN153" s="78"/>
      <c r="FO153" s="78"/>
      <c r="FP153" s="78"/>
      <c r="FQ153" s="78"/>
      <c r="FR153" s="78"/>
      <c r="FS153" s="78"/>
      <c r="FT153" s="78"/>
      <c r="FU153" s="78"/>
      <c r="FV153" s="78"/>
      <c r="FW153" s="78"/>
      <c r="FX153" s="78"/>
      <c r="FY153" s="78"/>
      <c r="FZ153" s="78"/>
      <c r="GA153" s="78"/>
      <c r="GB153" s="78"/>
      <c r="GC153" s="78"/>
      <c r="GD153" s="78"/>
      <c r="GE153" s="78"/>
      <c r="GF153" s="78"/>
      <c r="GG153" s="78"/>
      <c r="GH153" s="78"/>
      <c r="GI153" s="78"/>
      <c r="GJ153" s="78"/>
      <c r="GK153" s="78"/>
      <c r="GL153" s="78"/>
      <c r="GM153" s="78"/>
      <c r="GN153" s="78"/>
      <c r="GP153" s="78"/>
      <c r="GQ153" s="78"/>
      <c r="GR153" s="78"/>
      <c r="GS153" s="78"/>
      <c r="GT153" s="78"/>
      <c r="GY153" s="78"/>
      <c r="GZ153" s="78"/>
      <c r="HA153" s="78"/>
      <c r="HB153" s="78"/>
      <c r="HC153" s="78"/>
      <c r="HD153" s="78"/>
      <c r="HE153" s="78"/>
      <c r="HF153" s="78"/>
      <c r="HG153" s="78"/>
      <c r="HH153" s="78"/>
      <c r="HI153" s="78"/>
      <c r="HJ153" s="78"/>
      <c r="HK153" s="78"/>
      <c r="HL153" s="78"/>
      <c r="HM153" s="78"/>
      <c r="HN153" s="78"/>
      <c r="HO153" s="78"/>
      <c r="HP153" s="78"/>
      <c r="HQ153" s="78"/>
      <c r="HR153" s="78"/>
      <c r="HT153" s="78"/>
      <c r="HU153" s="78"/>
      <c r="HY153" s="78"/>
      <c r="HZ153" s="78"/>
      <c r="IA153" s="78"/>
      <c r="IB153" s="78"/>
      <c r="IC153" s="78"/>
      <c r="ID153" s="78"/>
      <c r="IE153" s="78"/>
      <c r="IF153" s="78"/>
      <c r="IG153" s="78"/>
      <c r="IH153" s="78"/>
      <c r="II153" s="78"/>
      <c r="IJ153" s="149"/>
    </row>
    <row r="154" spans="1:244" s="80" customFormat="1" x14ac:dyDescent="0.25">
      <c r="A154" s="30"/>
      <c r="B154" s="64" t="s">
        <v>329</v>
      </c>
      <c r="C154" s="82" t="s">
        <v>152</v>
      </c>
      <c r="D154" s="78" t="s">
        <v>495</v>
      </c>
      <c r="E154" s="78">
        <v>6</v>
      </c>
      <c r="F154" s="78" t="s">
        <v>11</v>
      </c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85">
        <v>239025</v>
      </c>
      <c r="V154" s="85">
        <v>247988</v>
      </c>
      <c r="W154" s="85">
        <v>250078</v>
      </c>
      <c r="X154" s="85">
        <v>231436</v>
      </c>
      <c r="Y154" s="85">
        <v>241356</v>
      </c>
      <c r="Z154" s="85">
        <v>247393</v>
      </c>
      <c r="AA154" s="85">
        <v>242451</v>
      </c>
      <c r="AB154" s="85">
        <v>241385.09</v>
      </c>
      <c r="AC154" s="85">
        <v>250781</v>
      </c>
      <c r="AD154" s="85">
        <v>251097</v>
      </c>
      <c r="AE154" s="85">
        <v>246952.685</v>
      </c>
      <c r="AF154" s="85">
        <v>250352.49600000001</v>
      </c>
      <c r="AG154" s="85">
        <v>253977.90700000001</v>
      </c>
      <c r="AH154" s="85">
        <v>253546.97899999999</v>
      </c>
      <c r="AI154" s="85">
        <v>249248.6</v>
      </c>
      <c r="AJ154" s="85">
        <v>245782.11799999999</v>
      </c>
      <c r="AK154" s="85">
        <v>247900.04699999999</v>
      </c>
      <c r="AL154" s="85">
        <v>256197.43100000001</v>
      </c>
      <c r="AM154" s="85">
        <v>253080.46900000001</v>
      </c>
      <c r="AN154" s="85">
        <v>260598.90700000001</v>
      </c>
      <c r="AO154" s="85">
        <v>260030</v>
      </c>
      <c r="AP154" s="85">
        <v>254850</v>
      </c>
      <c r="AQ154" s="85">
        <v>257306</v>
      </c>
      <c r="AR154" s="85">
        <v>223824</v>
      </c>
      <c r="AS154" s="85">
        <v>217702</v>
      </c>
      <c r="AT154" s="85">
        <v>218871</v>
      </c>
      <c r="AU154" s="85">
        <v>210285</v>
      </c>
      <c r="AV154" s="85">
        <v>209409</v>
      </c>
      <c r="AW154" s="66">
        <v>210645.43</v>
      </c>
      <c r="AX154" s="66">
        <v>201234.46</v>
      </c>
      <c r="AY154" s="66">
        <v>201454</v>
      </c>
      <c r="AZ154" s="66">
        <v>195047</v>
      </c>
      <c r="BA154" s="66">
        <v>198172.32699999999</v>
      </c>
      <c r="BB154" s="114">
        <v>197828.87100000001</v>
      </c>
      <c r="BC154" s="114">
        <v>198161.88399999999</v>
      </c>
      <c r="BD154" s="114">
        <v>194544.94315160994</v>
      </c>
      <c r="BE154" s="114">
        <v>192353.06178737999</v>
      </c>
      <c r="BF154" s="85">
        <v>194097.220333</v>
      </c>
      <c r="BG154" s="85">
        <v>195643.11809946</v>
      </c>
      <c r="BH154" s="66">
        <v>193739.27651348003</v>
      </c>
      <c r="BI154" s="66">
        <v>197488.95677269998</v>
      </c>
      <c r="BJ154" s="113">
        <v>212599.93040442999</v>
      </c>
      <c r="BK154" s="113">
        <v>205363.95672596997</v>
      </c>
      <c r="BL154" s="113">
        <v>200436.54957839003</v>
      </c>
      <c r="BM154" s="113">
        <v>219481.50882786</v>
      </c>
      <c r="BN154" s="113">
        <v>216347.43157451</v>
      </c>
      <c r="BO154" s="113">
        <v>214448.99679234001</v>
      </c>
      <c r="BP154" s="113">
        <v>202111.78196185999</v>
      </c>
      <c r="BQ154" s="113">
        <v>206323.45133802999</v>
      </c>
      <c r="BR154" s="113">
        <v>204698.45215839002</v>
      </c>
      <c r="BS154" s="113">
        <v>215849.06561012001</v>
      </c>
      <c r="BT154" s="113">
        <v>240489.52458429002</v>
      </c>
      <c r="BU154" s="113">
        <v>256571.84277972</v>
      </c>
      <c r="BV154" s="113">
        <v>255284.37084834001</v>
      </c>
      <c r="BW154" s="113">
        <v>236612.57611677999</v>
      </c>
      <c r="BX154" s="113">
        <v>219788.17557760002</v>
      </c>
      <c r="BY154" s="78"/>
      <c r="BZ154" s="78"/>
      <c r="CA154" s="79"/>
      <c r="CB154" s="78"/>
      <c r="CC154" s="78"/>
      <c r="CD154" s="79"/>
      <c r="CE154" s="78"/>
      <c r="CF154" s="78"/>
      <c r="CG154" s="79"/>
      <c r="CH154" s="78"/>
      <c r="CI154" s="78"/>
      <c r="CJ154" s="79"/>
      <c r="CK154" s="78"/>
      <c r="CL154" s="78"/>
      <c r="CM154" s="79"/>
      <c r="CN154" s="78"/>
      <c r="CO154" s="78"/>
      <c r="CP154" s="79"/>
      <c r="CQ154" s="78"/>
      <c r="CR154" s="78"/>
      <c r="CS154" s="79"/>
      <c r="CT154" s="78"/>
      <c r="CU154" s="78"/>
      <c r="CV154" s="79"/>
      <c r="CW154" s="78"/>
      <c r="CX154" s="78"/>
      <c r="CY154" s="79"/>
      <c r="CZ154" s="78"/>
      <c r="DA154" s="78"/>
      <c r="DB154" s="79"/>
      <c r="DC154" s="78"/>
      <c r="DD154" s="78"/>
      <c r="DE154" s="79"/>
      <c r="DF154" s="78"/>
      <c r="DG154" s="78"/>
      <c r="DH154" s="79"/>
      <c r="DI154" s="78"/>
      <c r="DJ154" s="78"/>
      <c r="DK154" s="79"/>
      <c r="DL154" s="78"/>
      <c r="DM154" s="78"/>
      <c r="DN154" s="79"/>
      <c r="DO154" s="78"/>
      <c r="DP154" s="78"/>
      <c r="DQ154" s="79"/>
      <c r="DR154" s="78"/>
      <c r="DS154" s="78"/>
      <c r="DT154" s="79"/>
      <c r="DU154" s="78"/>
      <c r="DV154" s="78"/>
      <c r="DW154" s="79"/>
      <c r="DX154" s="78"/>
      <c r="DY154" s="78"/>
      <c r="DZ154" s="79"/>
      <c r="EA154" s="78"/>
      <c r="EB154" s="78"/>
      <c r="EC154" s="79"/>
      <c r="ED154" s="78"/>
      <c r="EE154" s="78"/>
      <c r="EF154" s="79"/>
      <c r="EG154" s="78"/>
      <c r="EH154" s="78"/>
      <c r="EI154" s="79"/>
      <c r="EJ154" s="78"/>
      <c r="EK154" s="78"/>
      <c r="EL154" s="79"/>
      <c r="EM154" s="78"/>
      <c r="EN154" s="78"/>
      <c r="EO154" s="79"/>
      <c r="EP154" s="78"/>
      <c r="EQ154" s="78"/>
      <c r="ER154" s="79"/>
      <c r="ES154" s="78"/>
      <c r="ET154" s="78"/>
      <c r="EU154" s="78"/>
      <c r="EV154" s="78"/>
      <c r="EW154" s="78"/>
      <c r="EX154" s="78"/>
      <c r="EY154" s="78"/>
      <c r="EZ154" s="78"/>
      <c r="FA154" s="78"/>
      <c r="FB154" s="78"/>
      <c r="FC154" s="78"/>
      <c r="FD154" s="78"/>
      <c r="FE154" s="78"/>
      <c r="FF154" s="78"/>
      <c r="FG154" s="78"/>
      <c r="FH154" s="78"/>
      <c r="FI154" s="78"/>
      <c r="FJ154" s="78"/>
      <c r="FK154" s="78"/>
      <c r="FL154" s="78"/>
      <c r="FM154" s="78"/>
      <c r="FN154" s="78"/>
      <c r="FO154" s="78"/>
      <c r="FP154" s="78"/>
      <c r="FQ154" s="78"/>
      <c r="FR154" s="78"/>
      <c r="FS154" s="78"/>
      <c r="FT154" s="78"/>
      <c r="FU154" s="78"/>
      <c r="FV154" s="78"/>
      <c r="FW154" s="78"/>
      <c r="FX154" s="78"/>
      <c r="FY154" s="78"/>
      <c r="FZ154" s="78"/>
      <c r="GA154" s="78"/>
      <c r="GB154" s="78"/>
      <c r="GC154" s="78"/>
      <c r="GD154" s="78"/>
      <c r="GE154" s="78"/>
      <c r="GF154" s="78"/>
      <c r="GG154" s="78"/>
      <c r="GH154" s="78"/>
      <c r="GI154" s="78"/>
      <c r="GJ154" s="78"/>
      <c r="GK154" s="78"/>
      <c r="GL154" s="78"/>
      <c r="GM154" s="78"/>
      <c r="GN154" s="78"/>
      <c r="GP154" s="78"/>
      <c r="GQ154" s="78"/>
      <c r="GR154" s="78"/>
      <c r="GS154" s="78"/>
      <c r="GT154" s="78"/>
      <c r="GY154" s="78"/>
      <c r="GZ154" s="78"/>
      <c r="HA154" s="78"/>
      <c r="HB154" s="78"/>
      <c r="HC154" s="78"/>
      <c r="HD154" s="78"/>
      <c r="HE154" s="78"/>
      <c r="HF154" s="78"/>
      <c r="HG154" s="78"/>
      <c r="HH154" s="78"/>
      <c r="HI154" s="78"/>
      <c r="HJ154" s="78"/>
      <c r="HK154" s="78"/>
      <c r="HL154" s="78"/>
      <c r="HM154" s="78"/>
      <c r="HN154" s="78"/>
      <c r="HO154" s="78"/>
      <c r="HP154" s="78"/>
      <c r="HQ154" s="78"/>
      <c r="HR154" s="78"/>
      <c r="HT154" s="78"/>
      <c r="HU154" s="78"/>
      <c r="HY154" s="78"/>
      <c r="HZ154" s="78"/>
      <c r="IA154" s="78"/>
      <c r="IB154" s="78"/>
      <c r="IC154" s="78"/>
      <c r="ID154" s="78"/>
      <c r="IE154" s="78"/>
      <c r="IF154" s="78"/>
      <c r="IG154" s="78"/>
      <c r="IH154" s="78"/>
      <c r="II154" s="78"/>
      <c r="IJ154" s="149"/>
    </row>
    <row r="155" spans="1:244" s="80" customFormat="1" x14ac:dyDescent="0.25">
      <c r="A155" s="30"/>
      <c r="B155" s="64" t="s">
        <v>330</v>
      </c>
      <c r="C155" s="82" t="s">
        <v>153</v>
      </c>
      <c r="D155" s="78" t="s">
        <v>496</v>
      </c>
      <c r="E155" s="78">
        <v>6</v>
      </c>
      <c r="F155" s="78" t="s">
        <v>11</v>
      </c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85"/>
      <c r="V155" s="85"/>
      <c r="W155" s="85"/>
      <c r="X155" s="85"/>
      <c r="Y155" s="85"/>
      <c r="Z155" s="85"/>
      <c r="AA155" s="85"/>
      <c r="AB155" s="85"/>
      <c r="AC155" s="85"/>
      <c r="AD155" s="85"/>
      <c r="AE155" s="85"/>
      <c r="AF155" s="85"/>
      <c r="AG155" s="85"/>
      <c r="AH155" s="85"/>
      <c r="AI155" s="85">
        <v>20023.400000000001</v>
      </c>
      <c r="AJ155" s="85">
        <v>19918</v>
      </c>
      <c r="AK155" s="85">
        <v>21765.919999999998</v>
      </c>
      <c r="AL155" s="85">
        <v>21134.560000000001</v>
      </c>
      <c r="AM155" s="85">
        <v>21113.84</v>
      </c>
      <c r="AN155" s="85">
        <v>26032.739999999998</v>
      </c>
      <c r="AO155" s="85">
        <v>30682</v>
      </c>
      <c r="AP155" s="85">
        <v>30676</v>
      </c>
      <c r="AQ155" s="85">
        <v>30595</v>
      </c>
      <c r="AR155" s="85">
        <v>30439</v>
      </c>
      <c r="AS155" s="85">
        <v>30549</v>
      </c>
      <c r="AT155" s="85">
        <v>30442</v>
      </c>
      <c r="AU155" s="85">
        <v>30441</v>
      </c>
      <c r="AV155" s="85">
        <v>30286</v>
      </c>
      <c r="AW155" s="66">
        <v>30352.258699999998</v>
      </c>
      <c r="AX155" s="66">
        <v>30090</v>
      </c>
      <c r="AY155" s="66">
        <v>30172</v>
      </c>
      <c r="AZ155" s="66">
        <v>30116.97</v>
      </c>
      <c r="BA155" s="66">
        <v>29931.2556</v>
      </c>
      <c r="BB155" s="114">
        <v>15389.817000000001</v>
      </c>
      <c r="BC155" s="114">
        <v>15327.98916653</v>
      </c>
      <c r="BD155" s="114">
        <v>15217.783298939999</v>
      </c>
      <c r="BE155" s="114">
        <v>15291.50987238</v>
      </c>
      <c r="BF155" s="114">
        <v>15188.215871050001</v>
      </c>
      <c r="BG155" s="114">
        <v>15167.480272269999</v>
      </c>
      <c r="BH155" s="66">
        <v>15154.424524890001</v>
      </c>
      <c r="BI155" s="66">
        <v>15495.793919619999</v>
      </c>
      <c r="BJ155" s="113">
        <v>9128.1136153799998</v>
      </c>
      <c r="BK155" s="113">
        <v>9116.9778308500008</v>
      </c>
      <c r="BL155" s="113">
        <v>4196.069744800001</v>
      </c>
      <c r="BM155" s="113">
        <v>2915.4789926399999</v>
      </c>
      <c r="BN155" s="113">
        <v>2905.86886568</v>
      </c>
      <c r="BO155" s="113">
        <v>2883.7067361600007</v>
      </c>
      <c r="BP155" s="113">
        <v>0</v>
      </c>
      <c r="BQ155" s="113">
        <v>0</v>
      </c>
      <c r="BR155" s="113"/>
      <c r="BS155" s="113"/>
      <c r="BT155" s="113"/>
      <c r="BU155" s="113"/>
      <c r="BV155" s="113"/>
      <c r="BW155" s="113"/>
      <c r="BX155" s="113"/>
      <c r="BY155" s="78"/>
      <c r="BZ155" s="78"/>
      <c r="CA155" s="79"/>
      <c r="CB155" s="78"/>
      <c r="CC155" s="78"/>
      <c r="CD155" s="79"/>
      <c r="CE155" s="78"/>
      <c r="CF155" s="78"/>
      <c r="CG155" s="79"/>
      <c r="CH155" s="78"/>
      <c r="CI155" s="78"/>
      <c r="CJ155" s="79"/>
      <c r="CK155" s="78"/>
      <c r="CL155" s="78"/>
      <c r="CM155" s="79"/>
      <c r="CN155" s="78"/>
      <c r="CO155" s="78"/>
      <c r="CP155" s="79"/>
      <c r="CQ155" s="78"/>
      <c r="CR155" s="78"/>
      <c r="CS155" s="79"/>
      <c r="CT155" s="78"/>
      <c r="CU155" s="78"/>
      <c r="CV155" s="79"/>
      <c r="CW155" s="78"/>
      <c r="CX155" s="78"/>
      <c r="CY155" s="79"/>
      <c r="CZ155" s="78"/>
      <c r="DA155" s="78"/>
      <c r="DB155" s="79"/>
      <c r="DC155" s="78"/>
      <c r="DD155" s="78"/>
      <c r="DE155" s="79"/>
      <c r="DF155" s="78"/>
      <c r="DG155" s="78"/>
      <c r="DH155" s="79"/>
      <c r="DI155" s="78"/>
      <c r="DJ155" s="78"/>
      <c r="DK155" s="79"/>
      <c r="DL155" s="78"/>
      <c r="DM155" s="78"/>
      <c r="DN155" s="79"/>
      <c r="DO155" s="78"/>
      <c r="DP155" s="78"/>
      <c r="DQ155" s="79"/>
      <c r="DR155" s="78"/>
      <c r="DS155" s="78"/>
      <c r="DT155" s="79"/>
      <c r="DU155" s="78"/>
      <c r="DV155" s="78"/>
      <c r="DW155" s="79"/>
      <c r="DX155" s="78"/>
      <c r="DY155" s="78"/>
      <c r="DZ155" s="79"/>
      <c r="EA155" s="78"/>
      <c r="EB155" s="78"/>
      <c r="EC155" s="79"/>
      <c r="ED155" s="78"/>
      <c r="EE155" s="78"/>
      <c r="EF155" s="79"/>
      <c r="EG155" s="78"/>
      <c r="EH155" s="78"/>
      <c r="EI155" s="79"/>
      <c r="EJ155" s="78"/>
      <c r="EK155" s="78"/>
      <c r="EL155" s="79"/>
      <c r="EM155" s="78"/>
      <c r="EN155" s="78"/>
      <c r="EO155" s="79"/>
      <c r="EP155" s="78"/>
      <c r="EQ155" s="78"/>
      <c r="ER155" s="79"/>
      <c r="ES155" s="78"/>
      <c r="ET155" s="78"/>
      <c r="EU155" s="78"/>
      <c r="EV155" s="78"/>
      <c r="EW155" s="78"/>
      <c r="EX155" s="78"/>
      <c r="EY155" s="78"/>
      <c r="EZ155" s="78"/>
      <c r="FA155" s="78"/>
      <c r="FB155" s="78"/>
      <c r="FC155" s="78"/>
      <c r="FD155" s="78"/>
      <c r="FE155" s="78"/>
      <c r="FF155" s="78"/>
      <c r="FG155" s="78"/>
      <c r="FH155" s="78"/>
      <c r="FI155" s="78"/>
      <c r="FJ155" s="78"/>
      <c r="FK155" s="78"/>
      <c r="FL155" s="78"/>
      <c r="FM155" s="78"/>
      <c r="FN155" s="78"/>
      <c r="FO155" s="78"/>
      <c r="FP155" s="78"/>
      <c r="FQ155" s="78"/>
      <c r="FR155" s="78"/>
      <c r="FS155" s="78"/>
      <c r="FT155" s="78"/>
      <c r="FU155" s="78"/>
      <c r="FV155" s="78"/>
      <c r="FW155" s="78"/>
      <c r="FX155" s="78"/>
      <c r="FY155" s="78"/>
      <c r="FZ155" s="78"/>
      <c r="GA155" s="78"/>
      <c r="GB155" s="78"/>
      <c r="GC155" s="78"/>
      <c r="GD155" s="78"/>
      <c r="GE155" s="78"/>
      <c r="GF155" s="78"/>
      <c r="GG155" s="78"/>
      <c r="GH155" s="78"/>
      <c r="GI155" s="78"/>
      <c r="GJ155" s="78"/>
      <c r="GK155" s="78"/>
      <c r="GL155" s="78"/>
      <c r="GM155" s="78"/>
      <c r="GN155" s="78"/>
      <c r="GP155" s="78"/>
      <c r="GQ155" s="78"/>
      <c r="GR155" s="78"/>
      <c r="GS155" s="78"/>
      <c r="GT155" s="78"/>
      <c r="GY155" s="78"/>
      <c r="GZ155" s="78"/>
      <c r="HA155" s="78"/>
      <c r="HB155" s="78"/>
      <c r="HC155" s="78"/>
      <c r="HD155" s="78"/>
      <c r="HE155" s="78"/>
      <c r="HF155" s="78"/>
      <c r="HG155" s="78"/>
      <c r="HH155" s="78"/>
      <c r="HI155" s="78"/>
      <c r="HJ155" s="78"/>
      <c r="HK155" s="78"/>
      <c r="HL155" s="78"/>
      <c r="HM155" s="78"/>
      <c r="HN155" s="78"/>
      <c r="HO155" s="78"/>
      <c r="HP155" s="78"/>
      <c r="HQ155" s="78"/>
      <c r="HR155" s="78"/>
      <c r="HT155" s="78"/>
      <c r="HU155" s="78"/>
      <c r="HY155" s="78"/>
      <c r="HZ155" s="78"/>
      <c r="IA155" s="78"/>
      <c r="IB155" s="78"/>
      <c r="IC155" s="78"/>
      <c r="ID155" s="78"/>
      <c r="IE155" s="78"/>
      <c r="IF155" s="78"/>
      <c r="IG155" s="78"/>
      <c r="IH155" s="78"/>
      <c r="II155" s="78"/>
      <c r="IJ155" s="149"/>
    </row>
    <row r="156" spans="1:244" s="80" customFormat="1" x14ac:dyDescent="0.25">
      <c r="A156" s="30"/>
      <c r="B156" s="64" t="s">
        <v>331</v>
      </c>
      <c r="C156" s="81" t="s">
        <v>154</v>
      </c>
      <c r="D156" s="78" t="s">
        <v>497</v>
      </c>
      <c r="E156" s="78">
        <v>6</v>
      </c>
      <c r="F156" s="78" t="s">
        <v>11</v>
      </c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85">
        <f t="shared" ref="U156:X156" si="53">U157+U160</f>
        <v>400034</v>
      </c>
      <c r="V156" s="85">
        <f t="shared" si="53"/>
        <v>410292</v>
      </c>
      <c r="W156" s="85">
        <f t="shared" si="53"/>
        <v>415941</v>
      </c>
      <c r="X156" s="85">
        <f t="shared" si="53"/>
        <v>438488</v>
      </c>
      <c r="Y156" s="85">
        <f t="shared" ref="Y156:AN156" si="54">Y157+Y160</f>
        <v>448496</v>
      </c>
      <c r="Z156" s="85">
        <f t="shared" si="54"/>
        <v>458979.18367962516</v>
      </c>
      <c r="AA156" s="85">
        <f t="shared" si="54"/>
        <v>479993.10195628612</v>
      </c>
      <c r="AB156" s="85">
        <f t="shared" si="54"/>
        <v>482822.85735099076</v>
      </c>
      <c r="AC156" s="85">
        <f t="shared" si="54"/>
        <v>488189.85269377934</v>
      </c>
      <c r="AD156" s="85">
        <f t="shared" si="54"/>
        <v>501890.28939634172</v>
      </c>
      <c r="AE156" s="85">
        <f t="shared" si="54"/>
        <v>519482.41202050145</v>
      </c>
      <c r="AF156" s="85">
        <f t="shared" si="54"/>
        <v>524175.16746804654</v>
      </c>
      <c r="AG156" s="85">
        <f t="shared" si="54"/>
        <v>547837.17576816957</v>
      </c>
      <c r="AH156" s="85">
        <f t="shared" si="54"/>
        <v>566268.2540227446</v>
      </c>
      <c r="AI156" s="85">
        <f t="shared" si="54"/>
        <v>603258.87</v>
      </c>
      <c r="AJ156" s="85">
        <f t="shared" si="54"/>
        <v>618992.24</v>
      </c>
      <c r="AK156" s="85">
        <f t="shared" si="54"/>
        <v>627812.62759234849</v>
      </c>
      <c r="AL156" s="85">
        <f t="shared" si="54"/>
        <v>640710.73490456212</v>
      </c>
      <c r="AM156" s="85">
        <f t="shared" si="54"/>
        <v>687212.1052425981</v>
      </c>
      <c r="AN156" s="85">
        <f t="shared" si="54"/>
        <v>690470.1577803347</v>
      </c>
      <c r="AO156" s="85">
        <f t="shared" ref="AO156" si="55">AO157+AO160</f>
        <v>729119.25849867985</v>
      </c>
      <c r="AP156" s="85">
        <f t="shared" ref="AP156:AZ156" si="56">AP157+AP160</f>
        <v>730746.27977674571</v>
      </c>
      <c r="AQ156" s="85">
        <f t="shared" si="56"/>
        <v>774829.7398946113</v>
      </c>
      <c r="AR156" s="85">
        <f t="shared" si="56"/>
        <v>788008.84191012906</v>
      </c>
      <c r="AS156" s="85">
        <f t="shared" si="56"/>
        <v>811574</v>
      </c>
      <c r="AT156" s="85">
        <f t="shared" si="56"/>
        <v>820244</v>
      </c>
      <c r="AU156" s="85">
        <f t="shared" si="56"/>
        <v>826716.3</v>
      </c>
      <c r="AV156" s="85">
        <f t="shared" si="56"/>
        <v>826014.1</v>
      </c>
      <c r="AW156" s="85">
        <f t="shared" si="56"/>
        <v>850383.24</v>
      </c>
      <c r="AX156" s="85">
        <f t="shared" si="56"/>
        <v>836660.39</v>
      </c>
      <c r="AY156" s="85">
        <f t="shared" si="56"/>
        <v>843784.19950222515</v>
      </c>
      <c r="AZ156" s="85">
        <f t="shared" si="56"/>
        <v>862178.4139399284</v>
      </c>
      <c r="BA156" s="85">
        <v>857529.75005796179</v>
      </c>
      <c r="BB156" s="85">
        <v>862518.78102445602</v>
      </c>
      <c r="BC156" s="85">
        <v>876194.59938345931</v>
      </c>
      <c r="BD156" s="85">
        <v>896806.0995220684</v>
      </c>
      <c r="BE156" s="85">
        <f>BE157+BE160</f>
        <v>907663.29729487456</v>
      </c>
      <c r="BF156" s="85">
        <f t="shared" ref="BF156:BG156" si="57">BF157+BF160</f>
        <v>895608.64681746543</v>
      </c>
      <c r="BG156" s="85">
        <f t="shared" si="57"/>
        <v>899092.8500369289</v>
      </c>
      <c r="BH156" s="85">
        <f t="shared" ref="BH156" si="58">BH157+BH160</f>
        <v>903150.498560793</v>
      </c>
      <c r="BI156" s="85">
        <f t="shared" ref="BI156:BN156" si="59">BI157+BI160</f>
        <v>948954.73624250654</v>
      </c>
      <c r="BJ156" s="85">
        <f t="shared" si="59"/>
        <v>1043736.4231367355</v>
      </c>
      <c r="BK156" s="85">
        <f t="shared" si="59"/>
        <v>1045908.9120615086</v>
      </c>
      <c r="BL156" s="85">
        <f t="shared" si="59"/>
        <v>1019405.6155201975</v>
      </c>
      <c r="BM156" s="85">
        <f t="shared" si="59"/>
        <v>1047460.4003587889</v>
      </c>
      <c r="BN156" s="85">
        <f t="shared" si="59"/>
        <v>1054270.9116383053</v>
      </c>
      <c r="BO156" s="85">
        <f t="shared" ref="BO156:BP156" si="60">BO157+BO160</f>
        <v>1064587.5514160676</v>
      </c>
      <c r="BP156" s="85">
        <f t="shared" si="60"/>
        <v>1180513.0739229929</v>
      </c>
      <c r="BQ156" s="85">
        <f t="shared" ref="BQ156:BR156" si="61">BQ157+BQ160</f>
        <v>1192422.7842433779</v>
      </c>
      <c r="BR156" s="85">
        <f t="shared" si="61"/>
        <v>1187001.5804185481</v>
      </c>
      <c r="BS156" s="85">
        <f t="shared" ref="BS156:BU156" si="62">BS157+BS160</f>
        <v>1170273.6888267284</v>
      </c>
      <c r="BT156" s="85">
        <f t="shared" si="62"/>
        <v>1137931.9415312156</v>
      </c>
      <c r="BU156" s="85">
        <f t="shared" si="62"/>
        <v>1120230.2398040115</v>
      </c>
      <c r="BV156" s="85">
        <f t="shared" ref="BV156:BW156" si="63">BV157+BV160</f>
        <v>1155187.3552211677</v>
      </c>
      <c r="BW156" s="85">
        <f t="shared" si="63"/>
        <v>1156465.2466565978</v>
      </c>
      <c r="BX156" s="85">
        <f t="shared" ref="BX156" si="64">BX157+BX160</f>
        <v>1149193.5650249899</v>
      </c>
      <c r="BY156" s="78"/>
      <c r="BZ156" s="78"/>
      <c r="CA156" s="79"/>
      <c r="CB156" s="78"/>
      <c r="CC156" s="78"/>
      <c r="CD156" s="79"/>
      <c r="CE156" s="78"/>
      <c r="CF156" s="78"/>
      <c r="CG156" s="79"/>
      <c r="CH156" s="78"/>
      <c r="CI156" s="78"/>
      <c r="CJ156" s="79"/>
      <c r="CK156" s="78"/>
      <c r="CL156" s="78"/>
      <c r="CM156" s="79"/>
      <c r="CN156" s="78"/>
      <c r="CO156" s="78"/>
      <c r="CP156" s="79"/>
      <c r="CQ156" s="78"/>
      <c r="CR156" s="78"/>
      <c r="CS156" s="79"/>
      <c r="CT156" s="78"/>
      <c r="CU156" s="78"/>
      <c r="CV156" s="79"/>
      <c r="CW156" s="78"/>
      <c r="CX156" s="78"/>
      <c r="CY156" s="79"/>
      <c r="CZ156" s="78"/>
      <c r="DA156" s="78"/>
      <c r="DB156" s="79"/>
      <c r="DC156" s="78"/>
      <c r="DD156" s="78"/>
      <c r="DE156" s="79"/>
      <c r="DF156" s="78"/>
      <c r="DG156" s="78"/>
      <c r="DH156" s="79"/>
      <c r="DI156" s="78"/>
      <c r="DJ156" s="78"/>
      <c r="DK156" s="79"/>
      <c r="DL156" s="78"/>
      <c r="DM156" s="78"/>
      <c r="DN156" s="79"/>
      <c r="DO156" s="78"/>
      <c r="DP156" s="78"/>
      <c r="DQ156" s="79"/>
      <c r="DR156" s="78"/>
      <c r="DS156" s="78"/>
      <c r="DT156" s="79"/>
      <c r="DU156" s="78"/>
      <c r="DV156" s="78"/>
      <c r="DW156" s="79"/>
      <c r="DX156" s="78"/>
      <c r="DY156" s="78"/>
      <c r="DZ156" s="79"/>
      <c r="EA156" s="78"/>
      <c r="EB156" s="78"/>
      <c r="EC156" s="79"/>
      <c r="ED156" s="78"/>
      <c r="EE156" s="78"/>
      <c r="EF156" s="79"/>
      <c r="EG156" s="78"/>
      <c r="EH156" s="78"/>
      <c r="EI156" s="79"/>
      <c r="EJ156" s="78"/>
      <c r="EK156" s="78"/>
      <c r="EL156" s="79"/>
      <c r="EM156" s="78"/>
      <c r="EN156" s="78"/>
      <c r="EO156" s="79"/>
      <c r="EP156" s="78"/>
      <c r="EQ156" s="78"/>
      <c r="ER156" s="79"/>
      <c r="ES156" s="78"/>
      <c r="ET156" s="78"/>
      <c r="EU156" s="78"/>
      <c r="EV156" s="78"/>
      <c r="EW156" s="78"/>
      <c r="EX156" s="78"/>
      <c r="EY156" s="78"/>
      <c r="EZ156" s="78"/>
      <c r="FA156" s="78"/>
      <c r="FB156" s="78"/>
      <c r="FC156" s="78"/>
      <c r="FD156" s="78"/>
      <c r="FE156" s="78"/>
      <c r="FF156" s="78"/>
      <c r="FG156" s="78"/>
      <c r="FH156" s="78"/>
      <c r="FI156" s="78"/>
      <c r="FJ156" s="78"/>
      <c r="FK156" s="78"/>
      <c r="FL156" s="78"/>
      <c r="FM156" s="78"/>
      <c r="FN156" s="78"/>
      <c r="FO156" s="78"/>
      <c r="FP156" s="78"/>
      <c r="FQ156" s="78"/>
      <c r="FR156" s="78"/>
      <c r="FS156" s="78"/>
      <c r="FT156" s="78"/>
      <c r="FU156" s="78"/>
      <c r="FV156" s="78"/>
      <c r="FW156" s="78"/>
      <c r="FX156" s="78"/>
      <c r="FY156" s="78"/>
      <c r="FZ156" s="78"/>
      <c r="GA156" s="78"/>
      <c r="GB156" s="78"/>
      <c r="GC156" s="78"/>
      <c r="GD156" s="78"/>
      <c r="GE156" s="78"/>
      <c r="GF156" s="78"/>
      <c r="GG156" s="78"/>
      <c r="GH156" s="78"/>
      <c r="GI156" s="78"/>
      <c r="GJ156" s="78"/>
      <c r="GK156" s="78"/>
      <c r="GL156" s="78"/>
      <c r="GM156" s="78"/>
      <c r="GN156" s="78"/>
      <c r="GP156" s="78"/>
      <c r="GQ156" s="78"/>
      <c r="GR156" s="78"/>
      <c r="GS156" s="78"/>
      <c r="GT156" s="78"/>
      <c r="GY156" s="78"/>
      <c r="GZ156" s="78"/>
      <c r="HA156" s="78"/>
      <c r="HB156" s="78"/>
      <c r="HC156" s="78"/>
      <c r="HD156" s="78"/>
      <c r="HE156" s="78"/>
      <c r="HF156" s="78"/>
      <c r="HG156" s="78"/>
      <c r="HH156" s="78"/>
      <c r="HI156" s="78"/>
      <c r="HJ156" s="78"/>
      <c r="HK156" s="78"/>
      <c r="HL156" s="78"/>
      <c r="HM156" s="78"/>
      <c r="HN156" s="78"/>
      <c r="HO156" s="78"/>
      <c r="HP156" s="78"/>
      <c r="HQ156" s="78"/>
      <c r="HR156" s="78"/>
      <c r="HT156" s="78"/>
      <c r="HU156" s="78"/>
      <c r="HY156" s="78"/>
      <c r="HZ156" s="78"/>
      <c r="IA156" s="78"/>
      <c r="IB156" s="78"/>
      <c r="IC156" s="78"/>
      <c r="ID156" s="78"/>
      <c r="IE156" s="78"/>
      <c r="IF156" s="78"/>
      <c r="IG156" s="78"/>
      <c r="IH156" s="78"/>
      <c r="II156" s="78"/>
      <c r="IJ156" s="149"/>
    </row>
    <row r="157" spans="1:244" s="80" customFormat="1" x14ac:dyDescent="0.25">
      <c r="A157" s="30"/>
      <c r="B157" s="64" t="s">
        <v>332</v>
      </c>
      <c r="C157" s="82" t="s">
        <v>155</v>
      </c>
      <c r="D157" s="78" t="s">
        <v>498</v>
      </c>
      <c r="E157" s="78">
        <v>6</v>
      </c>
      <c r="F157" s="78" t="s">
        <v>11</v>
      </c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85">
        <v>38020</v>
      </c>
      <c r="V157" s="85">
        <v>42192</v>
      </c>
      <c r="W157" s="85">
        <v>37912</v>
      </c>
      <c r="X157" s="85">
        <v>38082</v>
      </c>
      <c r="Y157" s="85">
        <f>Y158+Y159</f>
        <v>49504</v>
      </c>
      <c r="Z157" s="85">
        <f>Z158+Z159</f>
        <v>44790.183679625137</v>
      </c>
      <c r="AA157" s="85">
        <f>AA158+AA159</f>
        <v>47134.101956286097</v>
      </c>
      <c r="AB157" s="85">
        <f>AB158+AB159</f>
        <v>58428.85735099078</v>
      </c>
      <c r="AC157" s="85">
        <f>AC158+AC159</f>
        <v>61620.98269377934</v>
      </c>
      <c r="AD157" s="85">
        <v>62849.924055929543</v>
      </c>
      <c r="AE157" s="85">
        <v>56235.142020501458</v>
      </c>
      <c r="AF157" s="85">
        <f>AF158+AF159</f>
        <v>63063.267468046542</v>
      </c>
      <c r="AG157" s="85">
        <f>AG158+AG159</f>
        <v>65384.275768169515</v>
      </c>
      <c r="AH157" s="85">
        <f>AH158+AH159</f>
        <v>65166.05402274464</v>
      </c>
      <c r="AI157" s="85">
        <f>AI158+AI159</f>
        <v>60806.67</v>
      </c>
      <c r="AJ157" s="85">
        <f>AJ158+AJ159</f>
        <v>53860.05</v>
      </c>
      <c r="AK157" s="85">
        <v>50723.287592348381</v>
      </c>
      <c r="AL157" s="85">
        <v>54347</v>
      </c>
      <c r="AM157" s="85">
        <v>53042.97524259807</v>
      </c>
      <c r="AN157" s="85">
        <v>102200.25778033458</v>
      </c>
      <c r="AO157" s="85">
        <v>92211.018498679812</v>
      </c>
      <c r="AP157" s="85">
        <v>100390.54977674577</v>
      </c>
      <c r="AQ157" s="85">
        <v>108186.53989461131</v>
      </c>
      <c r="AR157" s="85">
        <v>68009.521910128969</v>
      </c>
      <c r="AS157" s="85">
        <f t="shared" ref="AS157:AT157" si="65">AS158+AS159</f>
        <v>74187</v>
      </c>
      <c r="AT157" s="85">
        <f t="shared" si="65"/>
        <v>79171</v>
      </c>
      <c r="AU157" s="85">
        <f t="shared" ref="AU157:AZ157" si="66">AU158+AU159</f>
        <v>81994</v>
      </c>
      <c r="AV157" s="85">
        <f t="shared" si="66"/>
        <v>75116</v>
      </c>
      <c r="AW157" s="85">
        <f t="shared" si="66"/>
        <v>67125.3</v>
      </c>
      <c r="AX157" s="85">
        <f t="shared" si="66"/>
        <v>69482</v>
      </c>
      <c r="AY157" s="85">
        <f t="shared" si="66"/>
        <v>67512.7</v>
      </c>
      <c r="AZ157" s="85">
        <f t="shared" si="66"/>
        <v>79536.041900229902</v>
      </c>
      <c r="BA157" s="85">
        <v>87713.587399936921</v>
      </c>
      <c r="BB157" s="85">
        <v>89445.707061101697</v>
      </c>
      <c r="BC157" s="85">
        <v>99901.792184787468</v>
      </c>
      <c r="BD157" s="85">
        <v>85700.040276268468</v>
      </c>
      <c r="BE157" s="85">
        <f>BE158+BE159</f>
        <v>78361.61393268437</v>
      </c>
      <c r="BF157" s="85">
        <f t="shared" ref="BF157:BG157" si="67">BF158+BF159</f>
        <v>79968.24681746545</v>
      </c>
      <c r="BG157" s="85">
        <f t="shared" si="67"/>
        <v>78031.150036928942</v>
      </c>
      <c r="BH157" s="85">
        <f t="shared" ref="BH157" si="68">BH158+BH159</f>
        <v>115082.04447589844</v>
      </c>
      <c r="BI157" s="85">
        <f t="shared" ref="BI157:BN157" si="69">BI158+BI159</f>
        <v>121760.63841119512</v>
      </c>
      <c r="BJ157" s="85">
        <f t="shared" si="69"/>
        <v>114376.79722342812</v>
      </c>
      <c r="BK157" s="85">
        <f t="shared" si="69"/>
        <v>112954.59910000616</v>
      </c>
      <c r="BL157" s="85">
        <f t="shared" si="69"/>
        <v>83072.146619890089</v>
      </c>
      <c r="BM157" s="85">
        <f t="shared" si="69"/>
        <v>97015.50761678</v>
      </c>
      <c r="BN157" s="85">
        <f t="shared" si="69"/>
        <v>113537.68346052449</v>
      </c>
      <c r="BO157" s="85">
        <f t="shared" ref="BO157:BP157" si="70">BO158+BO159</f>
        <v>117043.90246686539</v>
      </c>
      <c r="BP157" s="85">
        <f t="shared" si="70"/>
        <v>117984.73219769384</v>
      </c>
      <c r="BQ157" s="85">
        <f t="shared" ref="BQ157:BR157" si="71">BQ158+BQ159</f>
        <v>123949.76239644446</v>
      </c>
      <c r="BR157" s="85">
        <f t="shared" si="71"/>
        <v>110587.37920794688</v>
      </c>
      <c r="BS157" s="85">
        <f t="shared" ref="BS157:BV157" si="72">BS158+BS159</f>
        <v>112247.79064751959</v>
      </c>
      <c r="BT157" s="85">
        <f t="shared" si="72"/>
        <v>107618.61083924261</v>
      </c>
      <c r="BU157" s="85">
        <f t="shared" si="72"/>
        <v>126600.23492491055</v>
      </c>
      <c r="BV157" s="85">
        <f t="shared" si="72"/>
        <v>129461.78199435584</v>
      </c>
      <c r="BW157" s="85">
        <f t="shared" ref="BW157" si="73">BW158+BW159</f>
        <v>134410.60040531011</v>
      </c>
      <c r="BX157" s="85">
        <f t="shared" ref="BX157" si="74">BX158+BX159</f>
        <v>113721.32405163068</v>
      </c>
      <c r="BY157" s="78"/>
      <c r="BZ157" s="78"/>
      <c r="CA157" s="79"/>
      <c r="CB157" s="78"/>
      <c r="CC157" s="78"/>
      <c r="CD157" s="79"/>
      <c r="CE157" s="78"/>
      <c r="CF157" s="78"/>
      <c r="CG157" s="79"/>
      <c r="CH157" s="78"/>
      <c r="CI157" s="78"/>
      <c r="CJ157" s="79"/>
      <c r="CK157" s="78"/>
      <c r="CL157" s="78"/>
      <c r="CM157" s="79"/>
      <c r="CN157" s="78"/>
      <c r="CO157" s="78"/>
      <c r="CP157" s="79"/>
      <c r="CQ157" s="78"/>
      <c r="CR157" s="78"/>
      <c r="CS157" s="79"/>
      <c r="CT157" s="78"/>
      <c r="CU157" s="78"/>
      <c r="CV157" s="79"/>
      <c r="CW157" s="78"/>
      <c r="CX157" s="78"/>
      <c r="CY157" s="79"/>
      <c r="CZ157" s="78"/>
      <c r="DA157" s="78"/>
      <c r="DB157" s="79"/>
      <c r="DC157" s="78"/>
      <c r="DD157" s="78"/>
      <c r="DE157" s="79"/>
      <c r="DF157" s="78"/>
      <c r="DG157" s="78"/>
      <c r="DH157" s="79"/>
      <c r="DI157" s="78"/>
      <c r="DJ157" s="78"/>
      <c r="DK157" s="79"/>
      <c r="DL157" s="78"/>
      <c r="DM157" s="78"/>
      <c r="DN157" s="79"/>
      <c r="DO157" s="78"/>
      <c r="DP157" s="78"/>
      <c r="DQ157" s="79"/>
      <c r="DR157" s="78"/>
      <c r="DS157" s="78"/>
      <c r="DT157" s="79"/>
      <c r="DU157" s="78"/>
      <c r="DV157" s="78"/>
      <c r="DW157" s="79"/>
      <c r="DX157" s="78"/>
      <c r="DY157" s="78"/>
      <c r="DZ157" s="79"/>
      <c r="EA157" s="78"/>
      <c r="EB157" s="78"/>
      <c r="EC157" s="79"/>
      <c r="ED157" s="78"/>
      <c r="EE157" s="78"/>
      <c r="EF157" s="79"/>
      <c r="EG157" s="78"/>
      <c r="EH157" s="78"/>
      <c r="EI157" s="79"/>
      <c r="EJ157" s="78"/>
      <c r="EK157" s="78"/>
      <c r="EL157" s="79"/>
      <c r="EM157" s="78"/>
      <c r="EN157" s="78"/>
      <c r="EO157" s="79"/>
      <c r="EP157" s="78"/>
      <c r="EQ157" s="78"/>
      <c r="ER157" s="79"/>
      <c r="ES157" s="78"/>
      <c r="ET157" s="78"/>
      <c r="EU157" s="78"/>
      <c r="EV157" s="78"/>
      <c r="EW157" s="78"/>
      <c r="EX157" s="78"/>
      <c r="EY157" s="78"/>
      <c r="EZ157" s="78"/>
      <c r="FA157" s="78"/>
      <c r="FB157" s="78"/>
      <c r="FC157" s="78"/>
      <c r="FD157" s="78"/>
      <c r="FE157" s="78"/>
      <c r="FF157" s="78"/>
      <c r="FG157" s="78"/>
      <c r="FH157" s="78"/>
      <c r="FI157" s="78"/>
      <c r="FJ157" s="78"/>
      <c r="FK157" s="78"/>
      <c r="FL157" s="78"/>
      <c r="FM157" s="78"/>
      <c r="FN157" s="78"/>
      <c r="FO157" s="78"/>
      <c r="FP157" s="78"/>
      <c r="FQ157" s="78"/>
      <c r="FR157" s="78"/>
      <c r="FS157" s="78"/>
      <c r="FT157" s="78"/>
      <c r="FU157" s="78"/>
      <c r="FV157" s="78"/>
      <c r="FW157" s="78"/>
      <c r="FX157" s="78"/>
      <c r="FY157" s="78"/>
      <c r="FZ157" s="78"/>
      <c r="GA157" s="78"/>
      <c r="GB157" s="78"/>
      <c r="GC157" s="78"/>
      <c r="GD157" s="78"/>
      <c r="GE157" s="78"/>
      <c r="GF157" s="78"/>
      <c r="GG157" s="78"/>
      <c r="GH157" s="78"/>
      <c r="GI157" s="78"/>
      <c r="GJ157" s="78"/>
      <c r="GK157" s="78"/>
      <c r="GL157" s="78"/>
      <c r="GM157" s="78"/>
      <c r="GN157" s="78"/>
      <c r="GP157" s="78"/>
      <c r="GQ157" s="78"/>
      <c r="GR157" s="78"/>
      <c r="GS157" s="78"/>
      <c r="GT157" s="78"/>
      <c r="GY157" s="78"/>
      <c r="GZ157" s="78"/>
      <c r="HA157" s="78"/>
      <c r="HB157" s="78"/>
      <c r="HC157" s="78"/>
      <c r="HD157" s="78"/>
      <c r="HE157" s="78"/>
      <c r="HF157" s="78"/>
      <c r="HG157" s="78"/>
      <c r="HH157" s="78"/>
      <c r="HI157" s="78"/>
      <c r="HJ157" s="78"/>
      <c r="HK157" s="78"/>
      <c r="HL157" s="78"/>
      <c r="HM157" s="78"/>
      <c r="HN157" s="78"/>
      <c r="HO157" s="78"/>
      <c r="HP157" s="78"/>
      <c r="HQ157" s="78"/>
      <c r="HR157" s="78"/>
      <c r="HT157" s="78"/>
      <c r="HU157" s="78"/>
      <c r="HY157" s="78"/>
      <c r="HZ157" s="78"/>
      <c r="IA157" s="78"/>
      <c r="IB157" s="78"/>
      <c r="IC157" s="78"/>
      <c r="ID157" s="78"/>
      <c r="IE157" s="78"/>
      <c r="IF157" s="78"/>
      <c r="IG157" s="78"/>
      <c r="IH157" s="78"/>
      <c r="II157" s="78"/>
      <c r="IJ157" s="149"/>
    </row>
    <row r="158" spans="1:244" s="80" customFormat="1" x14ac:dyDescent="0.25">
      <c r="A158" s="30"/>
      <c r="B158" s="64" t="s">
        <v>333</v>
      </c>
      <c r="C158" s="83" t="s">
        <v>156</v>
      </c>
      <c r="D158" s="78" t="s">
        <v>499</v>
      </c>
      <c r="E158" s="78">
        <v>6</v>
      </c>
      <c r="F158" s="78" t="s">
        <v>11</v>
      </c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85">
        <v>37700</v>
      </c>
      <c r="V158" s="85">
        <v>41907</v>
      </c>
      <c r="W158" s="85">
        <v>37407</v>
      </c>
      <c r="X158" s="85">
        <v>37407</v>
      </c>
      <c r="Y158" s="85">
        <v>48867</v>
      </c>
      <c r="Z158" s="85">
        <v>44060</v>
      </c>
      <c r="AA158" s="85">
        <v>46560</v>
      </c>
      <c r="AB158" s="85">
        <v>57700</v>
      </c>
      <c r="AC158" s="85">
        <v>60950</v>
      </c>
      <c r="AD158" s="85">
        <v>62300</v>
      </c>
      <c r="AE158" s="85">
        <v>55450</v>
      </c>
      <c r="AF158" s="85">
        <v>62253.97</v>
      </c>
      <c r="AG158" s="85">
        <v>64259.67</v>
      </c>
      <c r="AH158" s="85">
        <v>64283.27</v>
      </c>
      <c r="AI158" s="85">
        <v>59689.67</v>
      </c>
      <c r="AJ158" s="85">
        <v>52930.05</v>
      </c>
      <c r="AK158" s="85">
        <v>50001.15</v>
      </c>
      <c r="AL158" s="85">
        <v>53827.55</v>
      </c>
      <c r="AM158" s="85">
        <v>52581.75</v>
      </c>
      <c r="AN158" s="85">
        <v>101557.59</v>
      </c>
      <c r="AO158" s="85">
        <v>91295.790000000008</v>
      </c>
      <c r="AP158" s="85">
        <v>99461.19</v>
      </c>
      <c r="AQ158" s="85">
        <v>107326.50999999998</v>
      </c>
      <c r="AR158" s="85">
        <v>67313.8</v>
      </c>
      <c r="AS158" s="85">
        <v>73632</v>
      </c>
      <c r="AT158" s="85">
        <v>78770</v>
      </c>
      <c r="AU158" s="85">
        <v>81618</v>
      </c>
      <c r="AV158" s="85">
        <v>74653</v>
      </c>
      <c r="AW158" s="66">
        <v>66460.800000000003</v>
      </c>
      <c r="AX158" s="66">
        <v>68492</v>
      </c>
      <c r="AY158" s="66">
        <v>66635.7</v>
      </c>
      <c r="AZ158" s="113">
        <v>78629.5</v>
      </c>
      <c r="BA158" s="113">
        <v>86766.3</v>
      </c>
      <c r="BB158" s="114">
        <v>88414.16</v>
      </c>
      <c r="BC158" s="114">
        <v>98506.8</v>
      </c>
      <c r="BD158" s="114">
        <v>84717.57888000003</v>
      </c>
      <c r="BE158" s="114">
        <v>77578.644100000005</v>
      </c>
      <c r="BF158" s="114">
        <v>79023.479000000007</v>
      </c>
      <c r="BG158" s="114">
        <v>77295.7</v>
      </c>
      <c r="BH158" s="85">
        <v>114418.29999999997</v>
      </c>
      <c r="BI158" s="113">
        <v>120809.2</v>
      </c>
      <c r="BJ158" s="113">
        <v>113017.4</v>
      </c>
      <c r="BK158" s="113">
        <v>111559.6</v>
      </c>
      <c r="BL158" s="113">
        <v>82101.399999999994</v>
      </c>
      <c r="BM158" s="113">
        <v>95972.5</v>
      </c>
      <c r="BN158" s="113">
        <v>112734.8</v>
      </c>
      <c r="BO158" s="113">
        <v>114081.00000000001</v>
      </c>
      <c r="BP158" s="113">
        <v>114329.3</v>
      </c>
      <c r="BQ158" s="113">
        <v>121170</v>
      </c>
      <c r="BR158" s="113">
        <v>106618</v>
      </c>
      <c r="BS158" s="113">
        <v>108461.7</v>
      </c>
      <c r="BT158" s="113">
        <v>104209.60000000003</v>
      </c>
      <c r="BU158" s="113">
        <v>122941</v>
      </c>
      <c r="BV158" s="113">
        <v>126769.80364</v>
      </c>
      <c r="BW158" s="113">
        <v>131499.93853000001</v>
      </c>
      <c r="BX158" s="113">
        <v>110700.32828</v>
      </c>
      <c r="BY158" s="78"/>
      <c r="BZ158" s="78"/>
      <c r="CA158" s="79"/>
      <c r="CB158" s="78"/>
      <c r="CC158" s="78"/>
      <c r="CD158" s="79"/>
      <c r="CE158" s="78"/>
      <c r="CF158" s="78"/>
      <c r="CG158" s="79"/>
      <c r="CH158" s="78"/>
      <c r="CI158" s="78"/>
      <c r="CJ158" s="79"/>
      <c r="CK158" s="78"/>
      <c r="CL158" s="78"/>
      <c r="CM158" s="79"/>
      <c r="CN158" s="78"/>
      <c r="CO158" s="78"/>
      <c r="CP158" s="79"/>
      <c r="CQ158" s="78"/>
      <c r="CR158" s="78"/>
      <c r="CS158" s="79"/>
      <c r="CT158" s="78"/>
      <c r="CU158" s="78"/>
      <c r="CV158" s="79"/>
      <c r="CW158" s="78"/>
      <c r="CX158" s="78"/>
      <c r="CY158" s="79"/>
      <c r="CZ158" s="78"/>
      <c r="DA158" s="78"/>
      <c r="DB158" s="79"/>
      <c r="DC158" s="78"/>
      <c r="DD158" s="78"/>
      <c r="DE158" s="79"/>
      <c r="DF158" s="78"/>
      <c r="DG158" s="78"/>
      <c r="DH158" s="79"/>
      <c r="DI158" s="78"/>
      <c r="DJ158" s="78"/>
      <c r="DK158" s="79"/>
      <c r="DL158" s="78"/>
      <c r="DM158" s="78"/>
      <c r="DN158" s="79"/>
      <c r="DO158" s="78"/>
      <c r="DP158" s="78"/>
      <c r="DQ158" s="79"/>
      <c r="DR158" s="78"/>
      <c r="DS158" s="78"/>
      <c r="DT158" s="79"/>
      <c r="DU158" s="78"/>
      <c r="DV158" s="78"/>
      <c r="DW158" s="79"/>
      <c r="DX158" s="78"/>
      <c r="DY158" s="78"/>
      <c r="DZ158" s="79"/>
      <c r="EA158" s="78"/>
      <c r="EB158" s="78"/>
      <c r="EC158" s="79"/>
      <c r="ED158" s="78"/>
      <c r="EE158" s="78"/>
      <c r="EF158" s="79"/>
      <c r="EG158" s="78"/>
      <c r="EH158" s="78"/>
      <c r="EI158" s="79"/>
      <c r="EJ158" s="78"/>
      <c r="EK158" s="78"/>
      <c r="EL158" s="79"/>
      <c r="EM158" s="78"/>
      <c r="EN158" s="78"/>
      <c r="EO158" s="79"/>
      <c r="EP158" s="78"/>
      <c r="EQ158" s="78"/>
      <c r="ER158" s="79"/>
      <c r="ES158" s="78"/>
      <c r="ET158" s="78"/>
      <c r="EU158" s="78"/>
      <c r="EV158" s="78"/>
      <c r="EW158" s="78"/>
      <c r="EX158" s="78"/>
      <c r="EY158" s="78"/>
      <c r="EZ158" s="78"/>
      <c r="FA158" s="78"/>
      <c r="FB158" s="78"/>
      <c r="FC158" s="78"/>
      <c r="FD158" s="78"/>
      <c r="FE158" s="78"/>
      <c r="FF158" s="78"/>
      <c r="FG158" s="78"/>
      <c r="FH158" s="78"/>
      <c r="FI158" s="78"/>
      <c r="FJ158" s="78"/>
      <c r="FK158" s="78"/>
      <c r="FL158" s="78"/>
      <c r="FM158" s="78"/>
      <c r="FN158" s="78"/>
      <c r="FO158" s="78"/>
      <c r="FP158" s="78"/>
      <c r="FQ158" s="78"/>
      <c r="FR158" s="78"/>
      <c r="FS158" s="78"/>
      <c r="FT158" s="78"/>
      <c r="FU158" s="78"/>
      <c r="FV158" s="78"/>
      <c r="FW158" s="78"/>
      <c r="FX158" s="78"/>
      <c r="FY158" s="78"/>
      <c r="FZ158" s="78"/>
      <c r="GA158" s="78"/>
      <c r="GB158" s="78"/>
      <c r="GC158" s="78"/>
      <c r="GD158" s="78"/>
      <c r="GE158" s="78"/>
      <c r="GF158" s="78"/>
      <c r="GG158" s="78"/>
      <c r="GH158" s="78"/>
      <c r="GI158" s="78"/>
      <c r="GJ158" s="78"/>
      <c r="GK158" s="78"/>
      <c r="GL158" s="78"/>
      <c r="GM158" s="78"/>
      <c r="GN158" s="78"/>
      <c r="GP158" s="78"/>
      <c r="GQ158" s="78"/>
      <c r="GR158" s="78"/>
      <c r="GS158" s="78"/>
      <c r="GT158" s="78"/>
      <c r="GY158" s="78"/>
      <c r="GZ158" s="78"/>
      <c r="HA158" s="78"/>
      <c r="HB158" s="78"/>
      <c r="HC158" s="78"/>
      <c r="HD158" s="78"/>
      <c r="HE158" s="78"/>
      <c r="HF158" s="78"/>
      <c r="HG158" s="78"/>
      <c r="HH158" s="78"/>
      <c r="HI158" s="78"/>
      <c r="HJ158" s="78"/>
      <c r="HK158" s="78"/>
      <c r="HL158" s="78"/>
      <c r="HM158" s="78"/>
      <c r="HN158" s="78"/>
      <c r="HO158" s="78"/>
      <c r="HP158" s="78"/>
      <c r="HQ158" s="78"/>
      <c r="HR158" s="78"/>
      <c r="HT158" s="78"/>
      <c r="HU158" s="78"/>
      <c r="HY158" s="78"/>
      <c r="HZ158" s="78"/>
      <c r="IA158" s="78"/>
      <c r="IB158" s="78"/>
      <c r="IC158" s="78"/>
      <c r="ID158" s="78"/>
      <c r="IE158" s="78"/>
      <c r="IF158" s="78"/>
      <c r="IG158" s="78"/>
      <c r="IH158" s="78"/>
      <c r="II158" s="78"/>
      <c r="IJ158" s="149"/>
    </row>
    <row r="159" spans="1:244" s="80" customFormat="1" x14ac:dyDescent="0.25">
      <c r="A159" s="30"/>
      <c r="B159" s="64" t="s">
        <v>334</v>
      </c>
      <c r="C159" s="83" t="s">
        <v>157</v>
      </c>
      <c r="D159" s="78" t="s">
        <v>500</v>
      </c>
      <c r="E159" s="78">
        <v>6</v>
      </c>
      <c r="F159" s="78" t="s">
        <v>11</v>
      </c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85">
        <v>320</v>
      </c>
      <c r="V159" s="85">
        <v>285</v>
      </c>
      <c r="W159" s="85">
        <v>505</v>
      </c>
      <c r="X159" s="85">
        <v>675</v>
      </c>
      <c r="Y159" s="85">
        <v>637</v>
      </c>
      <c r="Z159" s="85">
        <v>730.18367962513992</v>
      </c>
      <c r="AA159" s="85">
        <v>574.10195628609995</v>
      </c>
      <c r="AB159" s="85">
        <v>728.85735099077999</v>
      </c>
      <c r="AC159" s="85">
        <v>670.98269377934002</v>
      </c>
      <c r="AD159" s="85">
        <v>549.92405592953992</v>
      </c>
      <c r="AE159" s="85">
        <v>785.14202050145991</v>
      </c>
      <c r="AF159" s="85">
        <v>809.29746804654008</v>
      </c>
      <c r="AG159" s="85">
        <v>1124.6057681695199</v>
      </c>
      <c r="AH159" s="85">
        <v>882.78402274464008</v>
      </c>
      <c r="AI159" s="85">
        <v>1117</v>
      </c>
      <c r="AJ159" s="85">
        <v>930</v>
      </c>
      <c r="AK159" s="86">
        <v>722</v>
      </c>
      <c r="AL159" s="86">
        <v>519.79</v>
      </c>
      <c r="AM159" s="86">
        <v>461.22524259806994</v>
      </c>
      <c r="AN159" s="86">
        <v>643</v>
      </c>
      <c r="AO159" s="86">
        <v>915.22849867980403</v>
      </c>
      <c r="AP159" s="85">
        <v>929.35977674577316</v>
      </c>
      <c r="AQ159" s="85">
        <v>860.02989461132859</v>
      </c>
      <c r="AR159" s="85">
        <v>695.72191012895996</v>
      </c>
      <c r="AS159" s="87">
        <v>555</v>
      </c>
      <c r="AT159" s="87">
        <v>401</v>
      </c>
      <c r="AU159" s="87">
        <v>376</v>
      </c>
      <c r="AV159" s="87">
        <v>463</v>
      </c>
      <c r="AW159" s="66">
        <v>664.5</v>
      </c>
      <c r="AX159" s="66">
        <v>990</v>
      </c>
      <c r="AY159" s="66">
        <v>877</v>
      </c>
      <c r="AZ159" s="114">
        <v>906.54190022989997</v>
      </c>
      <c r="BA159" s="114">
        <v>947.28739993692</v>
      </c>
      <c r="BB159" s="114">
        <v>1031.5470611016899</v>
      </c>
      <c r="BC159" s="114">
        <v>1394.99218478747</v>
      </c>
      <c r="BD159" s="114">
        <v>982.46139626844001</v>
      </c>
      <c r="BE159" s="114">
        <v>782.96983268435997</v>
      </c>
      <c r="BF159" s="114">
        <v>944.76781746544998</v>
      </c>
      <c r="BG159" s="114">
        <v>735.45003692893999</v>
      </c>
      <c r="BH159" s="85">
        <v>663.74447589845875</v>
      </c>
      <c r="BI159" s="114">
        <v>951.43841119512138</v>
      </c>
      <c r="BJ159" s="114">
        <v>1359.3972234281207</v>
      </c>
      <c r="BK159" s="114">
        <v>1394.9991000061491</v>
      </c>
      <c r="BL159" s="114">
        <v>970.74661989009996</v>
      </c>
      <c r="BM159" s="114">
        <v>1043.00761678</v>
      </c>
      <c r="BN159" s="114">
        <v>802.88346052448992</v>
      </c>
      <c r="BO159" s="114">
        <v>2962.9024668653783</v>
      </c>
      <c r="BP159" s="114">
        <v>3655.4321976938409</v>
      </c>
      <c r="BQ159" s="114">
        <v>2779.7623964444601</v>
      </c>
      <c r="BR159" s="114">
        <v>3969.3792079468899</v>
      </c>
      <c r="BS159" s="114">
        <v>3786.0906475195998</v>
      </c>
      <c r="BT159" s="114">
        <v>3409.01083924258</v>
      </c>
      <c r="BU159" s="114">
        <v>3659.23492491055</v>
      </c>
      <c r="BV159" s="114">
        <v>2691.9783543558401</v>
      </c>
      <c r="BW159" s="114">
        <v>2910.6618753100802</v>
      </c>
      <c r="BX159" s="114">
        <v>3020.9957716306794</v>
      </c>
      <c r="BY159" s="78"/>
      <c r="BZ159" s="78"/>
      <c r="CA159" s="79"/>
      <c r="CB159" s="78"/>
      <c r="CC159" s="78"/>
      <c r="CD159" s="79"/>
      <c r="CE159" s="78"/>
      <c r="CF159" s="78"/>
      <c r="CG159" s="79"/>
      <c r="CH159" s="78"/>
      <c r="CI159" s="78"/>
      <c r="CJ159" s="79"/>
      <c r="CK159" s="78"/>
      <c r="CL159" s="78"/>
      <c r="CM159" s="79"/>
      <c r="CN159" s="78"/>
      <c r="CO159" s="78"/>
      <c r="CP159" s="79"/>
      <c r="CQ159" s="78"/>
      <c r="CR159" s="78"/>
      <c r="CS159" s="79"/>
      <c r="CT159" s="78"/>
      <c r="CU159" s="78"/>
      <c r="CV159" s="79"/>
      <c r="CW159" s="78"/>
      <c r="CX159" s="78"/>
      <c r="CY159" s="79"/>
      <c r="CZ159" s="78"/>
      <c r="DA159" s="78"/>
      <c r="DB159" s="79"/>
      <c r="DC159" s="78"/>
      <c r="DD159" s="78"/>
      <c r="DE159" s="79"/>
      <c r="DF159" s="78"/>
      <c r="DG159" s="78"/>
      <c r="DH159" s="79"/>
      <c r="DI159" s="78"/>
      <c r="DJ159" s="78"/>
      <c r="DK159" s="79"/>
      <c r="DL159" s="78"/>
      <c r="DM159" s="78"/>
      <c r="DN159" s="79"/>
      <c r="DO159" s="78"/>
      <c r="DP159" s="78"/>
      <c r="DQ159" s="79"/>
      <c r="DR159" s="78"/>
      <c r="DS159" s="78"/>
      <c r="DT159" s="79"/>
      <c r="DU159" s="78"/>
      <c r="DV159" s="78"/>
      <c r="DW159" s="79"/>
      <c r="DX159" s="78"/>
      <c r="DY159" s="78"/>
      <c r="DZ159" s="79"/>
      <c r="EA159" s="78"/>
      <c r="EB159" s="78"/>
      <c r="EC159" s="79"/>
      <c r="ED159" s="78"/>
      <c r="EE159" s="78"/>
      <c r="EF159" s="79"/>
      <c r="EG159" s="78"/>
      <c r="EH159" s="78"/>
      <c r="EI159" s="79"/>
      <c r="EJ159" s="78"/>
      <c r="EK159" s="78"/>
      <c r="EL159" s="79"/>
      <c r="EM159" s="78"/>
      <c r="EN159" s="78"/>
      <c r="EO159" s="79"/>
      <c r="EP159" s="78"/>
      <c r="EQ159" s="78"/>
      <c r="ER159" s="79"/>
      <c r="ES159" s="78"/>
      <c r="ET159" s="78"/>
      <c r="EU159" s="78"/>
      <c r="EV159" s="78"/>
      <c r="EW159" s="78"/>
      <c r="EX159" s="78"/>
      <c r="EY159" s="78"/>
      <c r="EZ159" s="78"/>
      <c r="FA159" s="78"/>
      <c r="FB159" s="78"/>
      <c r="FC159" s="78"/>
      <c r="FD159" s="78"/>
      <c r="FE159" s="78"/>
      <c r="FF159" s="78"/>
      <c r="FG159" s="78"/>
      <c r="FH159" s="78"/>
      <c r="FI159" s="78"/>
      <c r="FJ159" s="78"/>
      <c r="FK159" s="78"/>
      <c r="FL159" s="78"/>
      <c r="FM159" s="78"/>
      <c r="FN159" s="78"/>
      <c r="FO159" s="78"/>
      <c r="FP159" s="78"/>
      <c r="FQ159" s="78"/>
      <c r="FR159" s="78"/>
      <c r="FS159" s="78"/>
      <c r="FT159" s="78"/>
      <c r="FU159" s="78"/>
      <c r="FV159" s="78"/>
      <c r="FW159" s="78"/>
      <c r="FX159" s="78"/>
      <c r="FY159" s="78"/>
      <c r="FZ159" s="78"/>
      <c r="GA159" s="78"/>
      <c r="GB159" s="78"/>
      <c r="GC159" s="78"/>
      <c r="GD159" s="78"/>
      <c r="GE159" s="78"/>
      <c r="GF159" s="78"/>
      <c r="GG159" s="78"/>
      <c r="GH159" s="78"/>
      <c r="GI159" s="78"/>
      <c r="GJ159" s="78"/>
      <c r="GK159" s="78"/>
      <c r="GL159" s="78"/>
      <c r="GM159" s="78"/>
      <c r="GN159" s="78"/>
      <c r="GP159" s="78"/>
      <c r="GQ159" s="78"/>
      <c r="GR159" s="78"/>
      <c r="GS159" s="78"/>
      <c r="GT159" s="78"/>
      <c r="GY159" s="78"/>
      <c r="GZ159" s="78"/>
      <c r="HA159" s="78"/>
      <c r="HB159" s="78"/>
      <c r="HC159" s="78"/>
      <c r="HD159" s="78"/>
      <c r="HE159" s="78"/>
      <c r="HF159" s="78"/>
      <c r="HG159" s="78"/>
      <c r="HH159" s="78"/>
      <c r="HI159" s="78"/>
      <c r="HJ159" s="78"/>
      <c r="HK159" s="78"/>
      <c r="HL159" s="78"/>
      <c r="HM159" s="78"/>
      <c r="HN159" s="78"/>
      <c r="HO159" s="78"/>
      <c r="HP159" s="78"/>
      <c r="HQ159" s="78"/>
      <c r="HR159" s="78"/>
      <c r="HT159" s="78"/>
      <c r="HU159" s="78"/>
      <c r="HY159" s="78"/>
      <c r="HZ159" s="78"/>
      <c r="IA159" s="78"/>
      <c r="IB159" s="78"/>
      <c r="IC159" s="78"/>
      <c r="ID159" s="78"/>
      <c r="IE159" s="78"/>
      <c r="IF159" s="78"/>
      <c r="IG159" s="78"/>
      <c r="IH159" s="78"/>
      <c r="II159" s="78"/>
      <c r="IJ159" s="149"/>
    </row>
    <row r="160" spans="1:244" s="80" customFormat="1" x14ac:dyDescent="0.25">
      <c r="A160" s="30"/>
      <c r="B160" s="64" t="s">
        <v>335</v>
      </c>
      <c r="C160" s="82" t="s">
        <v>158</v>
      </c>
      <c r="D160" s="78" t="s">
        <v>501</v>
      </c>
      <c r="E160" s="78">
        <v>6</v>
      </c>
      <c r="F160" s="78" t="s">
        <v>11</v>
      </c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85">
        <f t="shared" ref="U160:X160" si="75">U161+U162</f>
        <v>362014</v>
      </c>
      <c r="V160" s="85">
        <f t="shared" si="75"/>
        <v>368100</v>
      </c>
      <c r="W160" s="85">
        <f t="shared" si="75"/>
        <v>378029</v>
      </c>
      <c r="X160" s="85">
        <f t="shared" si="75"/>
        <v>400406</v>
      </c>
      <c r="Y160" s="85">
        <f t="shared" ref="Y160:AN160" si="76">Y161+Y162</f>
        <v>398992</v>
      </c>
      <c r="Z160" s="85">
        <f t="shared" si="76"/>
        <v>414189</v>
      </c>
      <c r="AA160" s="85">
        <f t="shared" si="76"/>
        <v>432859</v>
      </c>
      <c r="AB160" s="85">
        <f t="shared" si="76"/>
        <v>424394</v>
      </c>
      <c r="AC160" s="85">
        <f t="shared" si="76"/>
        <v>426568.87</v>
      </c>
      <c r="AD160" s="85">
        <f t="shared" si="76"/>
        <v>439040.36534041219</v>
      </c>
      <c r="AE160" s="85">
        <f t="shared" si="76"/>
        <v>463247.27</v>
      </c>
      <c r="AF160" s="85">
        <f t="shared" si="76"/>
        <v>461111.9</v>
      </c>
      <c r="AG160" s="85">
        <f t="shared" si="76"/>
        <v>482452.9</v>
      </c>
      <c r="AH160" s="85">
        <f t="shared" si="76"/>
        <v>501102.2</v>
      </c>
      <c r="AI160" s="85">
        <f t="shared" si="76"/>
        <v>542452.19999999995</v>
      </c>
      <c r="AJ160" s="85">
        <f t="shared" si="76"/>
        <v>565132.18999999994</v>
      </c>
      <c r="AK160" s="85">
        <f t="shared" si="76"/>
        <v>577089.34000000008</v>
      </c>
      <c r="AL160" s="85">
        <f t="shared" si="76"/>
        <v>586363.73490456212</v>
      </c>
      <c r="AM160" s="85">
        <f t="shared" si="76"/>
        <v>634169.13</v>
      </c>
      <c r="AN160" s="85">
        <f t="shared" si="76"/>
        <v>588269.90000000014</v>
      </c>
      <c r="AO160" s="85">
        <f t="shared" ref="AO160" si="77">AO161+AO162</f>
        <v>636908.24</v>
      </c>
      <c r="AP160" s="85">
        <f t="shared" ref="AP160:AZ160" si="78">AP161+AP162</f>
        <v>630355.73</v>
      </c>
      <c r="AQ160" s="85">
        <f t="shared" si="78"/>
        <v>666643.19999999995</v>
      </c>
      <c r="AR160" s="85">
        <f t="shared" si="78"/>
        <v>719999.32000000007</v>
      </c>
      <c r="AS160" s="85">
        <f t="shared" si="78"/>
        <v>737387</v>
      </c>
      <c r="AT160" s="85">
        <f t="shared" si="78"/>
        <v>741073</v>
      </c>
      <c r="AU160" s="85">
        <f t="shared" si="78"/>
        <v>744722.3</v>
      </c>
      <c r="AV160" s="85">
        <f t="shared" si="78"/>
        <v>750898.1</v>
      </c>
      <c r="AW160" s="85">
        <f t="shared" si="78"/>
        <v>783257.94</v>
      </c>
      <c r="AX160" s="85">
        <f t="shared" si="78"/>
        <v>767178.39</v>
      </c>
      <c r="AY160" s="85">
        <f t="shared" si="78"/>
        <v>776271.4995022252</v>
      </c>
      <c r="AZ160" s="85">
        <f t="shared" si="78"/>
        <v>782642.37203969853</v>
      </c>
      <c r="BA160" s="85">
        <v>769816.16265802481</v>
      </c>
      <c r="BB160" s="85">
        <v>773073.07396335434</v>
      </c>
      <c r="BC160" s="85">
        <v>776292.80719867186</v>
      </c>
      <c r="BD160" s="85">
        <v>811106.0592457999</v>
      </c>
      <c r="BE160" s="85">
        <f>BE161+BE162</f>
        <v>829301.68336219015</v>
      </c>
      <c r="BF160" s="85">
        <f t="shared" ref="BF160:BG160" si="79">BF161+BF162</f>
        <v>815640.4</v>
      </c>
      <c r="BG160" s="85">
        <f t="shared" si="79"/>
        <v>821061.7</v>
      </c>
      <c r="BH160" s="85">
        <f t="shared" ref="BH160" si="80">BH161+BH162</f>
        <v>788068.4540848945</v>
      </c>
      <c r="BI160" s="85">
        <f t="shared" ref="BI160:BN160" si="81">BI161+BI162</f>
        <v>827194.0978313114</v>
      </c>
      <c r="BJ160" s="85">
        <f t="shared" si="81"/>
        <v>929359.6259133073</v>
      </c>
      <c r="BK160" s="85">
        <f t="shared" si="81"/>
        <v>932954.31296150247</v>
      </c>
      <c r="BL160" s="85">
        <f t="shared" si="81"/>
        <v>936333.46890030743</v>
      </c>
      <c r="BM160" s="85">
        <f t="shared" si="81"/>
        <v>950444.8927420089</v>
      </c>
      <c r="BN160" s="85">
        <f t="shared" si="81"/>
        <v>940733.22817778087</v>
      </c>
      <c r="BO160" s="85">
        <f t="shared" ref="BO160:BR160" si="82">BO161+BO162</f>
        <v>947543.64894920215</v>
      </c>
      <c r="BP160" s="85">
        <f t="shared" si="82"/>
        <v>1062528.3417252991</v>
      </c>
      <c r="BQ160" s="85">
        <f t="shared" si="82"/>
        <v>1068473.0218469333</v>
      </c>
      <c r="BR160" s="85">
        <f t="shared" si="82"/>
        <v>1076414.2012106013</v>
      </c>
      <c r="BS160" s="113">
        <f t="shared" ref="BS160:BU160" si="83">BS161+BS162</f>
        <v>1058025.8981792089</v>
      </c>
      <c r="BT160" s="113">
        <f t="shared" si="83"/>
        <v>1030313.3306919729</v>
      </c>
      <c r="BU160" s="113">
        <f t="shared" si="83"/>
        <v>993630.00487910095</v>
      </c>
      <c r="BV160" s="113">
        <f t="shared" ref="BV160:BW160" si="84">BV161+BV162</f>
        <v>1025725.5732268118</v>
      </c>
      <c r="BW160" s="113">
        <f t="shared" si="84"/>
        <v>1022054.6462512878</v>
      </c>
      <c r="BX160" s="113">
        <f t="shared" ref="BX160" si="85">BX161+BX162</f>
        <v>1035472.2409733592</v>
      </c>
      <c r="BY160" s="78"/>
      <c r="BZ160" s="78"/>
      <c r="CA160" s="79"/>
      <c r="CB160" s="78"/>
      <c r="CC160" s="78"/>
      <c r="CD160" s="79"/>
      <c r="CE160" s="78"/>
      <c r="CF160" s="78"/>
      <c r="CG160" s="79"/>
      <c r="CH160" s="78"/>
      <c r="CI160" s="78"/>
      <c r="CJ160" s="79"/>
      <c r="CK160" s="78"/>
      <c r="CL160" s="78"/>
      <c r="CM160" s="79"/>
      <c r="CN160" s="78"/>
      <c r="CO160" s="78"/>
      <c r="CP160" s="79"/>
      <c r="CQ160" s="78"/>
      <c r="CR160" s="78"/>
      <c r="CS160" s="79"/>
      <c r="CT160" s="78"/>
      <c r="CU160" s="78"/>
      <c r="CV160" s="79"/>
      <c r="CW160" s="78"/>
      <c r="CX160" s="78"/>
      <c r="CY160" s="79"/>
      <c r="CZ160" s="78"/>
      <c r="DA160" s="78"/>
      <c r="DB160" s="79"/>
      <c r="DC160" s="78"/>
      <c r="DD160" s="78"/>
      <c r="DE160" s="79"/>
      <c r="DF160" s="78"/>
      <c r="DG160" s="78"/>
      <c r="DH160" s="79"/>
      <c r="DI160" s="78"/>
      <c r="DJ160" s="78"/>
      <c r="DK160" s="79"/>
      <c r="DL160" s="78"/>
      <c r="DM160" s="78"/>
      <c r="DN160" s="79"/>
      <c r="DO160" s="78"/>
      <c r="DP160" s="78"/>
      <c r="DQ160" s="79"/>
      <c r="DR160" s="78"/>
      <c r="DS160" s="78"/>
      <c r="DT160" s="79"/>
      <c r="DU160" s="78"/>
      <c r="DV160" s="78"/>
      <c r="DW160" s="79"/>
      <c r="DX160" s="78"/>
      <c r="DY160" s="78"/>
      <c r="DZ160" s="79"/>
      <c r="EA160" s="78"/>
      <c r="EB160" s="78"/>
      <c r="EC160" s="79"/>
      <c r="ED160" s="78"/>
      <c r="EE160" s="78"/>
      <c r="EF160" s="79"/>
      <c r="EG160" s="78"/>
      <c r="EH160" s="78"/>
      <c r="EI160" s="79"/>
      <c r="EJ160" s="78"/>
      <c r="EK160" s="78"/>
      <c r="EL160" s="79"/>
      <c r="EM160" s="78"/>
      <c r="EN160" s="78"/>
      <c r="EO160" s="79"/>
      <c r="EP160" s="78"/>
      <c r="EQ160" s="78"/>
      <c r="ER160" s="79"/>
      <c r="ES160" s="78"/>
      <c r="ET160" s="78"/>
      <c r="EU160" s="78"/>
      <c r="EV160" s="78"/>
      <c r="EW160" s="78"/>
      <c r="EX160" s="78"/>
      <c r="EY160" s="78"/>
      <c r="EZ160" s="78"/>
      <c r="FA160" s="78"/>
      <c r="FB160" s="78"/>
      <c r="FC160" s="78"/>
      <c r="FD160" s="78"/>
      <c r="FE160" s="78"/>
      <c r="FF160" s="78"/>
      <c r="FG160" s="78"/>
      <c r="FH160" s="78"/>
      <c r="FI160" s="78"/>
      <c r="FJ160" s="78"/>
      <c r="FK160" s="78"/>
      <c r="FL160" s="78"/>
      <c r="FM160" s="78"/>
      <c r="FN160" s="78"/>
      <c r="FO160" s="78"/>
      <c r="FP160" s="78"/>
      <c r="FQ160" s="78"/>
      <c r="FR160" s="78"/>
      <c r="FS160" s="78"/>
      <c r="FT160" s="78"/>
      <c r="FU160" s="78"/>
      <c r="FV160" s="78"/>
      <c r="FW160" s="78"/>
      <c r="FX160" s="78"/>
      <c r="FY160" s="78"/>
      <c r="FZ160" s="78"/>
      <c r="GA160" s="78"/>
      <c r="GB160" s="78"/>
      <c r="GC160" s="78"/>
      <c r="GD160" s="78"/>
      <c r="GE160" s="78"/>
      <c r="GF160" s="78"/>
      <c r="GG160" s="78"/>
      <c r="GH160" s="78"/>
      <c r="GI160" s="78"/>
      <c r="GJ160" s="78"/>
      <c r="GK160" s="78"/>
      <c r="GL160" s="78"/>
      <c r="GM160" s="78"/>
      <c r="GN160" s="78"/>
      <c r="GP160" s="78"/>
      <c r="GQ160" s="78"/>
      <c r="GR160" s="78"/>
      <c r="GS160" s="78"/>
      <c r="GT160" s="78"/>
      <c r="GY160" s="78"/>
      <c r="GZ160" s="78"/>
      <c r="HA160" s="78"/>
      <c r="HB160" s="78"/>
      <c r="HC160" s="78"/>
      <c r="HD160" s="78"/>
      <c r="HE160" s="78"/>
      <c r="HF160" s="78"/>
      <c r="HG160" s="78"/>
      <c r="HH160" s="78"/>
      <c r="HI160" s="78"/>
      <c r="HJ160" s="78"/>
      <c r="HK160" s="78"/>
      <c r="HL160" s="78"/>
      <c r="HM160" s="78"/>
      <c r="HN160" s="78"/>
      <c r="HO160" s="78"/>
      <c r="HP160" s="78"/>
      <c r="HQ160" s="78"/>
      <c r="HR160" s="78"/>
      <c r="HT160" s="78"/>
      <c r="HU160" s="78"/>
      <c r="HY160" s="78"/>
      <c r="HZ160" s="78"/>
      <c r="IA160" s="78"/>
      <c r="IB160" s="78"/>
      <c r="IC160" s="78"/>
      <c r="ID160" s="78"/>
      <c r="IE160" s="78"/>
      <c r="IF160" s="78"/>
      <c r="IG160" s="78"/>
      <c r="IH160" s="78"/>
      <c r="II160" s="78"/>
      <c r="IJ160" s="149"/>
    </row>
    <row r="161" spans="1:244" s="80" customFormat="1" x14ac:dyDescent="0.25">
      <c r="A161" s="30"/>
      <c r="B161" s="64" t="s">
        <v>336</v>
      </c>
      <c r="C161" s="83" t="s">
        <v>159</v>
      </c>
      <c r="D161" s="78" t="s">
        <v>502</v>
      </c>
      <c r="E161" s="78">
        <v>6</v>
      </c>
      <c r="F161" s="78" t="s">
        <v>11</v>
      </c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85">
        <v>122372</v>
      </c>
      <c r="V161" s="85">
        <v>120365</v>
      </c>
      <c r="W161" s="85">
        <v>130365</v>
      </c>
      <c r="X161" s="85">
        <v>174609</v>
      </c>
      <c r="Y161" s="85">
        <v>171992</v>
      </c>
      <c r="Z161" s="85">
        <v>181672</v>
      </c>
      <c r="AA161" s="85">
        <v>185288</v>
      </c>
      <c r="AB161" s="85">
        <v>172518</v>
      </c>
      <c r="AC161" s="85">
        <v>168553.87</v>
      </c>
      <c r="AD161" s="85">
        <v>172602.02000000002</v>
      </c>
      <c r="AE161" s="85">
        <v>187642.27000000002</v>
      </c>
      <c r="AF161" s="85">
        <v>183965.9</v>
      </c>
      <c r="AG161" s="85">
        <v>197357.9</v>
      </c>
      <c r="AH161" s="85">
        <v>204357.2</v>
      </c>
      <c r="AI161" s="85">
        <v>213677.8</v>
      </c>
      <c r="AJ161" s="85">
        <v>244216.19</v>
      </c>
      <c r="AK161" s="86">
        <v>253711.34000000003</v>
      </c>
      <c r="AL161" s="86">
        <v>254343.39</v>
      </c>
      <c r="AM161" s="86">
        <v>270125.13</v>
      </c>
      <c r="AN161" s="85">
        <v>218525.50000000006</v>
      </c>
      <c r="AO161" s="85">
        <v>238505.24</v>
      </c>
      <c r="AP161" s="85">
        <v>239853.73</v>
      </c>
      <c r="AQ161" s="85">
        <v>241690.7</v>
      </c>
      <c r="AR161" s="85">
        <v>291573.32</v>
      </c>
      <c r="AS161" s="85">
        <v>297476.5</v>
      </c>
      <c r="AT161" s="85">
        <v>298450</v>
      </c>
      <c r="AU161" s="85">
        <v>298627.8</v>
      </c>
      <c r="AV161" s="85">
        <v>307625.59999999998</v>
      </c>
      <c r="AW161" s="106">
        <v>326245.94</v>
      </c>
      <c r="AX161" s="108">
        <v>334693.39</v>
      </c>
      <c r="AY161" s="114">
        <v>336446.56</v>
      </c>
      <c r="AZ161" s="114">
        <v>333090.26</v>
      </c>
      <c r="BA161" s="114">
        <v>332122.88</v>
      </c>
      <c r="BB161" s="114">
        <v>335068.42</v>
      </c>
      <c r="BC161" s="114">
        <v>335825.1</v>
      </c>
      <c r="BD161" s="114">
        <v>378395</v>
      </c>
      <c r="BE161" s="114">
        <v>386340.3</v>
      </c>
      <c r="BF161" s="114">
        <v>388641.4</v>
      </c>
      <c r="BG161" s="114">
        <v>393346.7</v>
      </c>
      <c r="BH161" s="85">
        <v>365305.49999999988</v>
      </c>
      <c r="BI161" s="114">
        <v>372664.9</v>
      </c>
      <c r="BJ161" s="114">
        <v>473859.9</v>
      </c>
      <c r="BK161" s="114">
        <v>483318.5</v>
      </c>
      <c r="BL161" s="114">
        <v>490508.2</v>
      </c>
      <c r="BM161" s="114">
        <v>480563.20000000001</v>
      </c>
      <c r="BN161" s="114">
        <v>481406.4</v>
      </c>
      <c r="BO161" s="114">
        <v>494070.40000000008</v>
      </c>
      <c r="BP161" s="114">
        <v>579807.80000000005</v>
      </c>
      <c r="BQ161" s="114">
        <v>575478</v>
      </c>
      <c r="BR161" s="114">
        <v>585573.57603</v>
      </c>
      <c r="BS161" s="114">
        <v>575372.57459999993</v>
      </c>
      <c r="BT161" s="114">
        <v>573694.23413</v>
      </c>
      <c r="BU161" s="114">
        <v>549487.22051000013</v>
      </c>
      <c r="BV161" s="114">
        <v>618302.6</v>
      </c>
      <c r="BW161" s="114">
        <v>620794</v>
      </c>
      <c r="BX161" s="114">
        <v>636630.71927999996</v>
      </c>
      <c r="BY161" s="78"/>
      <c r="BZ161" s="78"/>
      <c r="CA161" s="79"/>
      <c r="CB161" s="78"/>
      <c r="CC161" s="78"/>
      <c r="CD161" s="79"/>
      <c r="CE161" s="78"/>
      <c r="CF161" s="78"/>
      <c r="CG161" s="79"/>
      <c r="CH161" s="78"/>
      <c r="CI161" s="78"/>
      <c r="CJ161" s="79"/>
      <c r="CK161" s="78"/>
      <c r="CL161" s="78"/>
      <c r="CM161" s="79"/>
      <c r="CN161" s="78"/>
      <c r="CO161" s="78"/>
      <c r="CP161" s="79"/>
      <c r="CQ161" s="78"/>
      <c r="CR161" s="78"/>
      <c r="CS161" s="79"/>
      <c r="CT161" s="78"/>
      <c r="CU161" s="78"/>
      <c r="CV161" s="79"/>
      <c r="CW161" s="78"/>
      <c r="CX161" s="78"/>
      <c r="CY161" s="79"/>
      <c r="CZ161" s="78"/>
      <c r="DA161" s="78"/>
      <c r="DB161" s="79"/>
      <c r="DC161" s="78"/>
      <c r="DD161" s="78"/>
      <c r="DE161" s="79"/>
      <c r="DF161" s="78"/>
      <c r="DG161" s="78"/>
      <c r="DH161" s="79"/>
      <c r="DI161" s="78"/>
      <c r="DJ161" s="78"/>
      <c r="DK161" s="79"/>
      <c r="DL161" s="78"/>
      <c r="DM161" s="78"/>
      <c r="DN161" s="79"/>
      <c r="DO161" s="78"/>
      <c r="DP161" s="78"/>
      <c r="DQ161" s="79"/>
      <c r="DR161" s="78"/>
      <c r="DS161" s="78"/>
      <c r="DT161" s="79"/>
      <c r="DU161" s="78"/>
      <c r="DV161" s="78"/>
      <c r="DW161" s="79"/>
      <c r="DX161" s="78"/>
      <c r="DY161" s="78"/>
      <c r="DZ161" s="79"/>
      <c r="EA161" s="78"/>
      <c r="EB161" s="78"/>
      <c r="EC161" s="79"/>
      <c r="ED161" s="78"/>
      <c r="EE161" s="78"/>
      <c r="EF161" s="79"/>
      <c r="EG161" s="78"/>
      <c r="EH161" s="78"/>
      <c r="EI161" s="79"/>
      <c r="EJ161" s="78"/>
      <c r="EK161" s="78"/>
      <c r="EL161" s="79"/>
      <c r="EM161" s="78"/>
      <c r="EN161" s="78"/>
      <c r="EO161" s="79"/>
      <c r="EP161" s="78"/>
      <c r="EQ161" s="78"/>
      <c r="ER161" s="79"/>
      <c r="ES161" s="78"/>
      <c r="ET161" s="78"/>
      <c r="EU161" s="78"/>
      <c r="EV161" s="78"/>
      <c r="EW161" s="78"/>
      <c r="EX161" s="78"/>
      <c r="EY161" s="78"/>
      <c r="EZ161" s="78"/>
      <c r="FA161" s="78"/>
      <c r="FB161" s="78"/>
      <c r="FC161" s="78"/>
      <c r="FD161" s="78"/>
      <c r="FE161" s="78"/>
      <c r="FF161" s="78"/>
      <c r="FG161" s="78"/>
      <c r="FH161" s="78"/>
      <c r="FI161" s="78"/>
      <c r="FJ161" s="78"/>
      <c r="FK161" s="78"/>
      <c r="FL161" s="78"/>
      <c r="FM161" s="78"/>
      <c r="FN161" s="78"/>
      <c r="FO161" s="78"/>
      <c r="FP161" s="78"/>
      <c r="FQ161" s="78"/>
      <c r="FR161" s="78"/>
      <c r="FS161" s="78"/>
      <c r="FT161" s="78"/>
      <c r="FU161" s="78"/>
      <c r="FV161" s="78"/>
      <c r="FW161" s="78"/>
      <c r="FX161" s="78"/>
      <c r="FY161" s="78"/>
      <c r="FZ161" s="78"/>
      <c r="GA161" s="78"/>
      <c r="GB161" s="78"/>
      <c r="GC161" s="78"/>
      <c r="GD161" s="78"/>
      <c r="GE161" s="78"/>
      <c r="GF161" s="78"/>
      <c r="GG161" s="78"/>
      <c r="GH161" s="78"/>
      <c r="GI161" s="78"/>
      <c r="GJ161" s="78"/>
      <c r="GK161" s="78"/>
      <c r="GL161" s="78"/>
      <c r="GM161" s="78"/>
      <c r="GN161" s="78"/>
      <c r="GP161" s="78"/>
      <c r="GQ161" s="78"/>
      <c r="GR161" s="78"/>
      <c r="GS161" s="78"/>
      <c r="GT161" s="78"/>
      <c r="GY161" s="78"/>
      <c r="GZ161" s="78"/>
      <c r="HA161" s="78"/>
      <c r="HB161" s="78"/>
      <c r="HC161" s="78"/>
      <c r="HD161" s="78"/>
      <c r="HE161" s="78"/>
      <c r="HF161" s="78"/>
      <c r="HG161" s="78"/>
      <c r="HH161" s="78"/>
      <c r="HI161" s="78"/>
      <c r="HJ161" s="78"/>
      <c r="HK161" s="78"/>
      <c r="HL161" s="78"/>
      <c r="HM161" s="78"/>
      <c r="HN161" s="78"/>
      <c r="HO161" s="78"/>
      <c r="HP161" s="78"/>
      <c r="HQ161" s="78"/>
      <c r="HR161" s="78"/>
      <c r="HT161" s="78"/>
      <c r="HU161" s="78"/>
      <c r="HY161" s="78"/>
      <c r="HZ161" s="78"/>
      <c r="IA161" s="78"/>
      <c r="IB161" s="78"/>
      <c r="IC161" s="78"/>
      <c r="ID161" s="78"/>
      <c r="IE161" s="78"/>
      <c r="IF161" s="78"/>
      <c r="IG161" s="78"/>
      <c r="IH161" s="78"/>
      <c r="II161" s="78"/>
      <c r="IJ161" s="149"/>
    </row>
    <row r="162" spans="1:244" s="80" customFormat="1" x14ac:dyDescent="0.25">
      <c r="A162" s="30"/>
      <c r="B162" s="64" t="s">
        <v>337</v>
      </c>
      <c r="C162" s="83" t="s">
        <v>160</v>
      </c>
      <c r="D162" s="78" t="s">
        <v>503</v>
      </c>
      <c r="E162" s="78">
        <v>6</v>
      </c>
      <c r="F162" s="78" t="s">
        <v>11</v>
      </c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85">
        <v>239642</v>
      </c>
      <c r="V162" s="85">
        <v>247735</v>
      </c>
      <c r="W162" s="85">
        <v>247664</v>
      </c>
      <c r="X162" s="85">
        <v>225797</v>
      </c>
      <c r="Y162" s="85">
        <v>227000</v>
      </c>
      <c r="Z162" s="85">
        <v>232517</v>
      </c>
      <c r="AA162" s="85">
        <v>247571</v>
      </c>
      <c r="AB162" s="85">
        <v>251876</v>
      </c>
      <c r="AC162" s="85">
        <v>258015</v>
      </c>
      <c r="AD162" s="85">
        <v>266438.34534041217</v>
      </c>
      <c r="AE162" s="85">
        <v>275605</v>
      </c>
      <c r="AF162" s="85">
        <v>277146</v>
      </c>
      <c r="AG162" s="85">
        <v>285095</v>
      </c>
      <c r="AH162" s="85">
        <v>296745</v>
      </c>
      <c r="AI162" s="85">
        <v>328774.40000000002</v>
      </c>
      <c r="AJ162" s="85">
        <v>320916</v>
      </c>
      <c r="AK162" s="86">
        <v>323378</v>
      </c>
      <c r="AL162" s="86">
        <v>332020.34490456211</v>
      </c>
      <c r="AM162" s="86">
        <v>364044</v>
      </c>
      <c r="AN162" s="86">
        <v>369744.4</v>
      </c>
      <c r="AO162" s="86">
        <v>398403</v>
      </c>
      <c r="AP162" s="85">
        <v>390502</v>
      </c>
      <c r="AQ162" s="85">
        <v>424952.5</v>
      </c>
      <c r="AR162" s="85">
        <v>428426</v>
      </c>
      <c r="AS162" s="85">
        <v>439910.5</v>
      </c>
      <c r="AT162" s="85">
        <v>442623</v>
      </c>
      <c r="AU162" s="85">
        <v>446094.5</v>
      </c>
      <c r="AV162" s="85">
        <v>443272.5</v>
      </c>
      <c r="AW162" s="108">
        <v>457012</v>
      </c>
      <c r="AX162" s="108">
        <v>432485</v>
      </c>
      <c r="AY162" s="114">
        <v>439824.9395022252</v>
      </c>
      <c r="AZ162" s="114">
        <v>449552.11203969846</v>
      </c>
      <c r="BA162" s="114">
        <v>437693.28265802475</v>
      </c>
      <c r="BB162" s="114">
        <v>438004.65396335442</v>
      </c>
      <c r="BC162" s="114">
        <v>440467.70719867188</v>
      </c>
      <c r="BD162" s="114">
        <v>432711.0592457999</v>
      </c>
      <c r="BE162" s="114">
        <v>442961.38336219016</v>
      </c>
      <c r="BF162" s="114">
        <v>426999</v>
      </c>
      <c r="BG162" s="114">
        <v>427715</v>
      </c>
      <c r="BH162" s="85">
        <v>422762.95408489462</v>
      </c>
      <c r="BI162" s="114">
        <v>454529.19783131132</v>
      </c>
      <c r="BJ162" s="114">
        <v>455499.72591330722</v>
      </c>
      <c r="BK162" s="114">
        <v>449635.81296150247</v>
      </c>
      <c r="BL162" s="114">
        <v>445825.26890030742</v>
      </c>
      <c r="BM162" s="114">
        <v>469881.69274200883</v>
      </c>
      <c r="BN162" s="114">
        <v>459326.82817778084</v>
      </c>
      <c r="BO162" s="114">
        <v>453473.24894920201</v>
      </c>
      <c r="BP162" s="114">
        <v>482720.54172529909</v>
      </c>
      <c r="BQ162" s="114">
        <v>492995.02184693323</v>
      </c>
      <c r="BR162" s="114">
        <v>490840.62518060126</v>
      </c>
      <c r="BS162" s="114">
        <v>482653.32357920881</v>
      </c>
      <c r="BT162" s="114">
        <v>456619.09656197287</v>
      </c>
      <c r="BU162" s="114">
        <v>444142.78436910076</v>
      </c>
      <c r="BV162" s="114">
        <v>407422.97322681185</v>
      </c>
      <c r="BW162" s="114">
        <v>401260.64625128778</v>
      </c>
      <c r="BX162" s="114">
        <v>398841.52169335925</v>
      </c>
      <c r="BY162" s="78"/>
      <c r="BZ162" s="78"/>
      <c r="CA162" s="79"/>
      <c r="CB162" s="78"/>
      <c r="CC162" s="78"/>
      <c r="CD162" s="79"/>
      <c r="CE162" s="78"/>
      <c r="CF162" s="78"/>
      <c r="CG162" s="79"/>
      <c r="CH162" s="78"/>
      <c r="CI162" s="78"/>
      <c r="CJ162" s="79"/>
      <c r="CK162" s="78"/>
      <c r="CL162" s="78"/>
      <c r="CM162" s="79"/>
      <c r="CN162" s="78"/>
      <c r="CO162" s="78"/>
      <c r="CP162" s="79"/>
      <c r="CQ162" s="78"/>
      <c r="CR162" s="78"/>
      <c r="CS162" s="79"/>
      <c r="CT162" s="78"/>
      <c r="CU162" s="78"/>
      <c r="CV162" s="79"/>
      <c r="CW162" s="78"/>
      <c r="CX162" s="78"/>
      <c r="CY162" s="79"/>
      <c r="CZ162" s="78"/>
      <c r="DA162" s="78"/>
      <c r="DB162" s="79"/>
      <c r="DC162" s="78"/>
      <c r="DD162" s="78"/>
      <c r="DE162" s="79"/>
      <c r="DF162" s="78"/>
      <c r="DG162" s="78"/>
      <c r="DH162" s="79"/>
      <c r="DI162" s="78"/>
      <c r="DJ162" s="78"/>
      <c r="DK162" s="79"/>
      <c r="DL162" s="78"/>
      <c r="DM162" s="78"/>
      <c r="DN162" s="79"/>
      <c r="DO162" s="78"/>
      <c r="DP162" s="78"/>
      <c r="DQ162" s="79"/>
      <c r="DR162" s="78"/>
      <c r="DS162" s="78"/>
      <c r="DT162" s="79"/>
      <c r="DU162" s="78"/>
      <c r="DV162" s="78"/>
      <c r="DW162" s="79"/>
      <c r="DX162" s="78"/>
      <c r="DY162" s="78"/>
      <c r="DZ162" s="79"/>
      <c r="EA162" s="78"/>
      <c r="EB162" s="78"/>
      <c r="EC162" s="79"/>
      <c r="ED162" s="78"/>
      <c r="EE162" s="78"/>
      <c r="EF162" s="79"/>
      <c r="EG162" s="78"/>
      <c r="EH162" s="78"/>
      <c r="EI162" s="79"/>
      <c r="EJ162" s="78"/>
      <c r="EK162" s="78"/>
      <c r="EL162" s="79"/>
      <c r="EM162" s="78"/>
      <c r="EN162" s="78"/>
      <c r="EO162" s="79"/>
      <c r="EP162" s="78"/>
      <c r="EQ162" s="78"/>
      <c r="ER162" s="79"/>
      <c r="ES162" s="78"/>
      <c r="ET162" s="78"/>
      <c r="EU162" s="78"/>
      <c r="EV162" s="78"/>
      <c r="EW162" s="78"/>
      <c r="EX162" s="78"/>
      <c r="EY162" s="78"/>
      <c r="EZ162" s="78"/>
      <c r="FA162" s="78"/>
      <c r="FB162" s="78"/>
      <c r="FC162" s="78"/>
      <c r="FD162" s="78"/>
      <c r="FE162" s="78"/>
      <c r="FF162" s="78"/>
      <c r="FG162" s="78"/>
      <c r="FH162" s="78"/>
      <c r="FI162" s="78"/>
      <c r="FJ162" s="78"/>
      <c r="FK162" s="78"/>
      <c r="FL162" s="78"/>
      <c r="FM162" s="78"/>
      <c r="FN162" s="78"/>
      <c r="FO162" s="78"/>
      <c r="FP162" s="78"/>
      <c r="FQ162" s="78"/>
      <c r="FR162" s="78"/>
      <c r="FS162" s="78"/>
      <c r="FT162" s="78"/>
      <c r="FU162" s="78"/>
      <c r="FV162" s="78"/>
      <c r="FW162" s="78"/>
      <c r="FX162" s="78"/>
      <c r="FY162" s="78"/>
      <c r="FZ162" s="78"/>
      <c r="GA162" s="78"/>
      <c r="GB162" s="78"/>
      <c r="GC162" s="78"/>
      <c r="GD162" s="78"/>
      <c r="GE162" s="78"/>
      <c r="GF162" s="78"/>
      <c r="GG162" s="78"/>
      <c r="GH162" s="78"/>
      <c r="GI162" s="78"/>
      <c r="GJ162" s="78"/>
      <c r="GK162" s="78"/>
      <c r="GL162" s="78"/>
      <c r="GM162" s="78"/>
      <c r="GN162" s="78"/>
      <c r="GP162" s="78"/>
      <c r="GQ162" s="78"/>
      <c r="GR162" s="78"/>
      <c r="GS162" s="78"/>
      <c r="GT162" s="78"/>
      <c r="GY162" s="78"/>
      <c r="GZ162" s="78"/>
      <c r="HA162" s="78"/>
      <c r="HB162" s="78"/>
      <c r="HC162" s="78"/>
      <c r="HD162" s="78"/>
      <c r="HE162" s="78"/>
      <c r="HF162" s="78"/>
      <c r="HG162" s="78"/>
      <c r="HH162" s="78"/>
      <c r="HI162" s="78"/>
      <c r="HJ162" s="78"/>
      <c r="HK162" s="78"/>
      <c r="HL162" s="78"/>
      <c r="HM162" s="78"/>
      <c r="HN162" s="78"/>
      <c r="HO162" s="78"/>
      <c r="HP162" s="78"/>
      <c r="HQ162" s="78"/>
      <c r="HR162" s="78"/>
      <c r="HT162" s="78"/>
      <c r="HU162" s="78"/>
      <c r="HY162" s="78"/>
      <c r="HZ162" s="78"/>
      <c r="IA162" s="78"/>
      <c r="IB162" s="78"/>
      <c r="IC162" s="78"/>
      <c r="ID162" s="78"/>
      <c r="IE162" s="78"/>
      <c r="IF162" s="78"/>
      <c r="IG162" s="78"/>
      <c r="IH162" s="78"/>
      <c r="II162" s="78"/>
      <c r="IJ162" s="149"/>
    </row>
    <row r="163" spans="1:244" s="80" customFormat="1" x14ac:dyDescent="0.25">
      <c r="A163" s="30"/>
      <c r="B163" s="64" t="s">
        <v>338</v>
      </c>
      <c r="C163" s="82" t="s">
        <v>161</v>
      </c>
      <c r="D163" s="78" t="s">
        <v>504</v>
      </c>
      <c r="E163" s="78">
        <v>6</v>
      </c>
      <c r="F163" s="78" t="s">
        <v>11</v>
      </c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85">
        <f t="shared" ref="U163:X163" si="86">U164+U165</f>
        <v>639059</v>
      </c>
      <c r="V163" s="85">
        <f t="shared" si="86"/>
        <v>658280</v>
      </c>
      <c r="W163" s="85">
        <f t="shared" si="86"/>
        <v>666019</v>
      </c>
      <c r="X163" s="85">
        <f t="shared" si="86"/>
        <v>669924</v>
      </c>
      <c r="Y163" s="85">
        <f t="shared" ref="Y163:AR163" si="87">Y164+Y165</f>
        <v>689852</v>
      </c>
      <c r="Z163" s="85">
        <f t="shared" si="87"/>
        <v>706372</v>
      </c>
      <c r="AA163" s="85">
        <f t="shared" si="87"/>
        <v>722444</v>
      </c>
      <c r="AB163" s="85">
        <f t="shared" si="87"/>
        <v>724208.46</v>
      </c>
      <c r="AC163" s="85">
        <f t="shared" si="87"/>
        <v>738970.87</v>
      </c>
      <c r="AD163" s="85">
        <f t="shared" si="87"/>
        <v>752987.28939634166</v>
      </c>
      <c r="AE163" s="85">
        <f t="shared" si="87"/>
        <v>766434.95500000007</v>
      </c>
      <c r="AF163" s="85">
        <f t="shared" si="87"/>
        <v>774527.76600000006</v>
      </c>
      <c r="AG163" s="85">
        <f t="shared" si="87"/>
        <v>801815.47699999996</v>
      </c>
      <c r="AH163" s="85">
        <f t="shared" si="87"/>
        <v>819815.44900000002</v>
      </c>
      <c r="AI163" s="85">
        <f t="shared" si="87"/>
        <v>872531.07</v>
      </c>
      <c r="AJ163" s="85">
        <f t="shared" si="87"/>
        <v>884692.35800000001</v>
      </c>
      <c r="AK163" s="85">
        <f t="shared" si="87"/>
        <v>897478.53700000001</v>
      </c>
      <c r="AL163" s="85">
        <f t="shared" si="87"/>
        <v>918043.37100000004</v>
      </c>
      <c r="AM163" s="85">
        <f t="shared" si="87"/>
        <v>961406.34900000005</v>
      </c>
      <c r="AN163" s="85">
        <f t="shared" si="87"/>
        <v>977101.99700000009</v>
      </c>
      <c r="AO163" s="85">
        <f t="shared" si="87"/>
        <v>1019831.1040000001</v>
      </c>
      <c r="AP163" s="85">
        <f t="shared" si="87"/>
        <v>1016271.73</v>
      </c>
      <c r="AQ163" s="85">
        <f t="shared" si="87"/>
        <v>1062731.7579005216</v>
      </c>
      <c r="AR163" s="85">
        <f t="shared" si="87"/>
        <v>1042271.532</v>
      </c>
      <c r="AS163" s="85">
        <f t="shared" ref="AS163" si="88">AS164+AS165</f>
        <v>1059825</v>
      </c>
      <c r="AT163" s="85">
        <f t="shared" ref="AT163:AZ163" si="89">AT164+AT165</f>
        <v>1069556.3999999999</v>
      </c>
      <c r="AU163" s="85">
        <f t="shared" si="89"/>
        <v>1067442</v>
      </c>
      <c r="AV163" s="85">
        <f t="shared" si="89"/>
        <v>1065709</v>
      </c>
      <c r="AW163" s="107">
        <f t="shared" si="89"/>
        <v>1091381.17</v>
      </c>
      <c r="AX163" s="107">
        <f t="shared" si="89"/>
        <v>1067985.0530000001</v>
      </c>
      <c r="AY163" s="107">
        <f t="shared" si="89"/>
        <v>1075410.1995022253</v>
      </c>
      <c r="AZ163" s="107">
        <f t="shared" si="89"/>
        <v>1087342.3839399284</v>
      </c>
      <c r="BA163" s="107">
        <v>1085633.3326579616</v>
      </c>
      <c r="BB163" s="107">
        <v>1075737.4690244561</v>
      </c>
      <c r="BC163" s="107">
        <v>1089684.4725499894</v>
      </c>
      <c r="BD163" s="107">
        <v>1106568.8259726183</v>
      </c>
      <c r="BE163" s="107">
        <f>BE164+BE165</f>
        <v>1115307.8689546345</v>
      </c>
      <c r="BF163" s="107">
        <f t="shared" ref="BF163:BG163" si="90">BF164+BF165</f>
        <v>1104894.0993329999</v>
      </c>
      <c r="BG163" s="107">
        <f t="shared" si="90"/>
        <v>1109903.5180994601</v>
      </c>
      <c r="BH163" s="107">
        <f t="shared" ref="BH163" si="91">BH164+BH165</f>
        <v>1112044.1995991631</v>
      </c>
      <c r="BI163" s="107">
        <f t="shared" ref="BI163:BN163" si="92">BI164+BI165</f>
        <v>1161939.4869348265</v>
      </c>
      <c r="BJ163" s="107">
        <f t="shared" si="92"/>
        <v>1265464.4671565455</v>
      </c>
      <c r="BK163" s="107">
        <f t="shared" si="92"/>
        <v>1260389.8466183287</v>
      </c>
      <c r="BL163" s="107">
        <f t="shared" si="92"/>
        <v>1224038.2348433875</v>
      </c>
      <c r="BM163" s="107">
        <f t="shared" si="92"/>
        <v>1269857.3881792887</v>
      </c>
      <c r="BN163" s="107">
        <f t="shared" si="92"/>
        <v>1273524.2120784954</v>
      </c>
      <c r="BO163" s="107">
        <f t="shared" ref="BO163:BR163" si="93">BO164+BO165</f>
        <v>1281920.2549445676</v>
      </c>
      <c r="BP163" s="107">
        <f t="shared" si="93"/>
        <v>1382624.8558848531</v>
      </c>
      <c r="BQ163" s="107">
        <f t="shared" si="93"/>
        <v>1398746.2355814076</v>
      </c>
      <c r="BR163" s="107">
        <f t="shared" si="93"/>
        <v>1391700.0325769382</v>
      </c>
      <c r="BS163" s="107">
        <f t="shared" ref="BS163:BU163" si="94">BS164+BS165</f>
        <v>1386122.7544368485</v>
      </c>
      <c r="BT163" s="107">
        <f t="shared" si="94"/>
        <v>1378421.4661155054</v>
      </c>
      <c r="BU163" s="107">
        <f t="shared" si="94"/>
        <v>1376802.0825837315</v>
      </c>
      <c r="BV163" s="107">
        <f t="shared" ref="BV163:BW163" si="95">BV164+BV165</f>
        <v>1410471.6059844317</v>
      </c>
      <c r="BW163" s="107">
        <f t="shared" si="95"/>
        <v>1393077.7019178695</v>
      </c>
      <c r="BX163" s="107">
        <f t="shared" ref="BX163" si="96">BX164+BX165</f>
        <v>1368981.7406025899</v>
      </c>
      <c r="BY163" s="78"/>
      <c r="BZ163" s="78"/>
      <c r="CA163" s="79"/>
      <c r="CB163" s="78"/>
      <c r="CC163" s="78"/>
      <c r="CD163" s="79"/>
      <c r="CE163" s="78"/>
      <c r="CF163" s="78"/>
      <c r="CG163" s="79"/>
      <c r="CH163" s="78"/>
      <c r="CI163" s="78"/>
      <c r="CJ163" s="79"/>
      <c r="CK163" s="78"/>
      <c r="CL163" s="78"/>
      <c r="CM163" s="79"/>
      <c r="CN163" s="78"/>
      <c r="CO163" s="78"/>
      <c r="CP163" s="79"/>
      <c r="CQ163" s="78"/>
      <c r="CR163" s="78"/>
      <c r="CS163" s="79"/>
      <c r="CT163" s="78"/>
      <c r="CU163" s="78"/>
      <c r="CV163" s="79"/>
      <c r="CW163" s="78"/>
      <c r="CX163" s="78"/>
      <c r="CY163" s="79"/>
      <c r="CZ163" s="78"/>
      <c r="DA163" s="78"/>
      <c r="DB163" s="79"/>
      <c r="DC163" s="78"/>
      <c r="DD163" s="78"/>
      <c r="DE163" s="79"/>
      <c r="DF163" s="78"/>
      <c r="DG163" s="78"/>
      <c r="DH163" s="79"/>
      <c r="DI163" s="78"/>
      <c r="DJ163" s="78"/>
      <c r="DK163" s="79"/>
      <c r="DL163" s="78"/>
      <c r="DM163" s="78"/>
      <c r="DN163" s="79"/>
      <c r="DO163" s="78"/>
      <c r="DP163" s="78"/>
      <c r="DQ163" s="79"/>
      <c r="DR163" s="78"/>
      <c r="DS163" s="78"/>
      <c r="DT163" s="79"/>
      <c r="DU163" s="78"/>
      <c r="DV163" s="78"/>
      <c r="DW163" s="79"/>
      <c r="DX163" s="78"/>
      <c r="DY163" s="78"/>
      <c r="DZ163" s="79"/>
      <c r="EA163" s="78"/>
      <c r="EB163" s="78"/>
      <c r="EC163" s="79"/>
      <c r="ED163" s="78"/>
      <c r="EE163" s="78"/>
      <c r="EF163" s="79"/>
      <c r="EG163" s="78"/>
      <c r="EH163" s="78"/>
      <c r="EI163" s="79"/>
      <c r="EJ163" s="78"/>
      <c r="EK163" s="78"/>
      <c r="EL163" s="79"/>
      <c r="EM163" s="78"/>
      <c r="EN163" s="78"/>
      <c r="EO163" s="79"/>
      <c r="EP163" s="78"/>
      <c r="EQ163" s="78"/>
      <c r="ER163" s="79"/>
      <c r="ES163" s="78"/>
      <c r="ET163" s="78"/>
      <c r="EU163" s="78"/>
      <c r="EV163" s="78"/>
      <c r="EW163" s="78"/>
      <c r="EX163" s="78"/>
      <c r="EY163" s="78"/>
      <c r="EZ163" s="78"/>
      <c r="FA163" s="78"/>
      <c r="FB163" s="78"/>
      <c r="FC163" s="78"/>
      <c r="FD163" s="78"/>
      <c r="FE163" s="78"/>
      <c r="FF163" s="78"/>
      <c r="FG163" s="78"/>
      <c r="FH163" s="78"/>
      <c r="FI163" s="78"/>
      <c r="FJ163" s="78"/>
      <c r="FK163" s="78"/>
      <c r="FL163" s="78"/>
      <c r="FM163" s="78"/>
      <c r="FN163" s="78"/>
      <c r="FO163" s="78"/>
      <c r="FP163" s="78"/>
      <c r="FQ163" s="78"/>
      <c r="FR163" s="78"/>
      <c r="FS163" s="78"/>
      <c r="FT163" s="78"/>
      <c r="FU163" s="78"/>
      <c r="FV163" s="78"/>
      <c r="FW163" s="78"/>
      <c r="FX163" s="78"/>
      <c r="FY163" s="78"/>
      <c r="FZ163" s="78"/>
      <c r="GA163" s="78"/>
      <c r="GB163" s="78"/>
      <c r="GC163" s="78"/>
      <c r="GD163" s="78"/>
      <c r="GE163" s="78"/>
      <c r="GF163" s="78"/>
      <c r="GG163" s="78"/>
      <c r="GH163" s="78"/>
      <c r="GI163" s="78"/>
      <c r="GJ163" s="78"/>
      <c r="GK163" s="78"/>
      <c r="GL163" s="78"/>
      <c r="GM163" s="78"/>
      <c r="GN163" s="78"/>
      <c r="GP163" s="78"/>
      <c r="GQ163" s="78"/>
      <c r="GR163" s="78"/>
      <c r="GS163" s="78"/>
      <c r="GT163" s="78"/>
      <c r="GY163" s="78"/>
      <c r="GZ163" s="78"/>
      <c r="HA163" s="78"/>
      <c r="HB163" s="78"/>
      <c r="HC163" s="78"/>
      <c r="HD163" s="78"/>
      <c r="HE163" s="78"/>
      <c r="HF163" s="78"/>
      <c r="HG163" s="78"/>
      <c r="HH163" s="78"/>
      <c r="HI163" s="78"/>
      <c r="HJ163" s="78"/>
      <c r="HK163" s="78"/>
      <c r="HL163" s="78"/>
      <c r="HM163" s="78"/>
      <c r="HN163" s="78"/>
      <c r="HO163" s="78"/>
      <c r="HP163" s="78"/>
      <c r="HQ163" s="78"/>
      <c r="HR163" s="78"/>
      <c r="HT163" s="78"/>
      <c r="HU163" s="78"/>
      <c r="HY163" s="78"/>
      <c r="HZ163" s="78"/>
      <c r="IA163" s="78"/>
      <c r="IB163" s="78"/>
      <c r="IC163" s="78"/>
      <c r="ID163" s="78"/>
      <c r="IE163" s="78"/>
      <c r="IF163" s="78"/>
      <c r="IG163" s="78"/>
      <c r="IH163" s="78"/>
      <c r="II163" s="78"/>
      <c r="IJ163" s="149"/>
    </row>
    <row r="164" spans="1:244" s="80" customFormat="1" x14ac:dyDescent="0.25">
      <c r="A164" s="30"/>
      <c r="B164" s="64" t="s">
        <v>339</v>
      </c>
      <c r="C164" s="83" t="s">
        <v>162</v>
      </c>
      <c r="D164" s="78" t="s">
        <v>505</v>
      </c>
      <c r="E164" s="78">
        <v>6</v>
      </c>
      <c r="F164" s="78" t="s">
        <v>11</v>
      </c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85">
        <v>399097</v>
      </c>
      <c r="V164" s="85">
        <v>410260</v>
      </c>
      <c r="W164" s="85">
        <v>417850</v>
      </c>
      <c r="X164" s="85">
        <v>443452</v>
      </c>
      <c r="Y164" s="85">
        <v>462215</v>
      </c>
      <c r="Z164" s="85">
        <v>473125</v>
      </c>
      <c r="AA164" s="85">
        <v>474299</v>
      </c>
      <c r="AB164" s="85">
        <v>471603.45999999996</v>
      </c>
      <c r="AC164" s="85">
        <v>480284.87</v>
      </c>
      <c r="AD164" s="85">
        <v>485999.02</v>
      </c>
      <c r="AE164" s="85">
        <v>490044.95500000002</v>
      </c>
      <c r="AF164" s="85">
        <v>496572.36600000004</v>
      </c>
      <c r="AG164" s="85">
        <v>515595.47700000001</v>
      </c>
      <c r="AH164" s="85">
        <v>522187.44900000002</v>
      </c>
      <c r="AI164" s="85">
        <v>522616.06999999995</v>
      </c>
      <c r="AJ164" s="85">
        <v>542928.35800000001</v>
      </c>
      <c r="AK164" s="85">
        <v>551612.53700000001</v>
      </c>
      <c r="AL164" s="85">
        <v>564368.37100000004</v>
      </c>
      <c r="AM164" s="85">
        <v>575787.34900000005</v>
      </c>
      <c r="AN164" s="85">
        <v>580681.99700000009</v>
      </c>
      <c r="AO164" s="85">
        <v>589831.10400000005</v>
      </c>
      <c r="AP164" s="85">
        <v>594164.73</v>
      </c>
      <c r="AQ164" s="85">
        <v>606323.45799999998</v>
      </c>
      <c r="AR164" s="85">
        <v>582711.53200000001</v>
      </c>
      <c r="AS164" s="85">
        <v>588810</v>
      </c>
      <c r="AT164" s="85">
        <v>596090.4</v>
      </c>
      <c r="AU164" s="85">
        <v>590531</v>
      </c>
      <c r="AV164" s="85">
        <v>591688</v>
      </c>
      <c r="AW164" s="66">
        <v>603352.16999999993</v>
      </c>
      <c r="AX164" s="66">
        <v>604420.05300000007</v>
      </c>
      <c r="AY164" s="108">
        <f>AY161+AY158+AY154</f>
        <v>604536.26</v>
      </c>
      <c r="AZ164" s="108">
        <f>AZ161+AZ158+AZ154</f>
        <v>606766.76</v>
      </c>
      <c r="BA164" s="108">
        <v>617061.50699999998</v>
      </c>
      <c r="BB164" s="108">
        <v>621311.451</v>
      </c>
      <c r="BC164" s="108">
        <v>632493.78399999999</v>
      </c>
      <c r="BD164" s="108">
        <v>657657.5220316099</v>
      </c>
      <c r="BE164" s="108">
        <v>656272.00588737999</v>
      </c>
      <c r="BF164" s="108">
        <v>661762.09933300002</v>
      </c>
      <c r="BG164" s="108">
        <v>666285.51809946005</v>
      </c>
      <c r="BH164" s="107">
        <v>673463.07651347993</v>
      </c>
      <c r="BI164" s="108">
        <v>690963.05677270005</v>
      </c>
      <c r="BJ164" s="108">
        <v>799477.23040443007</v>
      </c>
      <c r="BK164" s="108">
        <v>800242.05672597</v>
      </c>
      <c r="BL164" s="108">
        <v>773046.14957838994</v>
      </c>
      <c r="BM164" s="130">
        <v>796017.20882785995</v>
      </c>
      <c r="BN164" s="130">
        <v>810488.63157451013</v>
      </c>
      <c r="BO164" s="130">
        <v>822600.39679234009</v>
      </c>
      <c r="BP164" s="130">
        <v>896248.88196186011</v>
      </c>
      <c r="BQ164" s="130">
        <v>902971.45133802993</v>
      </c>
      <c r="BR164" s="130">
        <v>896890.02818838996</v>
      </c>
      <c r="BS164" s="130">
        <v>899683.34021011996</v>
      </c>
      <c r="BT164" s="130">
        <v>918393.35871429008</v>
      </c>
      <c r="BU164" s="130">
        <v>929000.0632897201</v>
      </c>
      <c r="BV164" s="130">
        <v>1000356.7744883399</v>
      </c>
      <c r="BW164" s="130">
        <v>988906.51464677998</v>
      </c>
      <c r="BX164" s="130">
        <v>967119.2231376</v>
      </c>
      <c r="BY164" s="78"/>
      <c r="BZ164" s="78"/>
      <c r="CA164" s="79"/>
      <c r="CB164" s="78"/>
      <c r="CC164" s="78"/>
      <c r="CD164" s="79"/>
      <c r="CE164" s="78"/>
      <c r="CF164" s="78"/>
      <c r="CG164" s="79"/>
      <c r="CH164" s="78"/>
      <c r="CI164" s="78"/>
      <c r="CJ164" s="79"/>
      <c r="CK164" s="78"/>
      <c r="CL164" s="78"/>
      <c r="CM164" s="79"/>
      <c r="CN164" s="78"/>
      <c r="CO164" s="78"/>
      <c r="CP164" s="79"/>
      <c r="CQ164" s="78"/>
      <c r="CR164" s="78"/>
      <c r="CS164" s="79"/>
      <c r="CT164" s="78"/>
      <c r="CU164" s="78"/>
      <c r="CV164" s="79"/>
      <c r="CW164" s="78"/>
      <c r="CX164" s="78"/>
      <c r="CY164" s="79"/>
      <c r="CZ164" s="78"/>
      <c r="DA164" s="78"/>
      <c r="DB164" s="79"/>
      <c r="DC164" s="78"/>
      <c r="DD164" s="78"/>
      <c r="DE164" s="79"/>
      <c r="DF164" s="78"/>
      <c r="DG164" s="78"/>
      <c r="DH164" s="79"/>
      <c r="DI164" s="78"/>
      <c r="DJ164" s="78"/>
      <c r="DK164" s="79"/>
      <c r="DL164" s="78"/>
      <c r="DM164" s="78"/>
      <c r="DN164" s="79"/>
      <c r="DO164" s="78"/>
      <c r="DP164" s="78"/>
      <c r="DQ164" s="79"/>
      <c r="DR164" s="78"/>
      <c r="DS164" s="78"/>
      <c r="DT164" s="79"/>
      <c r="DU164" s="78"/>
      <c r="DV164" s="78"/>
      <c r="DW164" s="79"/>
      <c r="DX164" s="78"/>
      <c r="DY164" s="78"/>
      <c r="DZ164" s="79"/>
      <c r="EA164" s="78"/>
      <c r="EB164" s="78"/>
      <c r="EC164" s="79"/>
      <c r="ED164" s="78"/>
      <c r="EE164" s="78"/>
      <c r="EF164" s="79"/>
      <c r="EG164" s="78"/>
      <c r="EH164" s="78"/>
      <c r="EI164" s="79"/>
      <c r="EJ164" s="78"/>
      <c r="EK164" s="78"/>
      <c r="EL164" s="79"/>
      <c r="EM164" s="78"/>
      <c r="EN164" s="78"/>
      <c r="EO164" s="79"/>
      <c r="EP164" s="78"/>
      <c r="EQ164" s="78"/>
      <c r="ER164" s="79"/>
      <c r="ES164" s="78"/>
      <c r="ET164" s="78"/>
      <c r="EU164" s="78"/>
      <c r="EV164" s="78"/>
      <c r="EW164" s="78"/>
      <c r="EX164" s="78"/>
      <c r="EY164" s="78"/>
      <c r="EZ164" s="78"/>
      <c r="FA164" s="78"/>
      <c r="FB164" s="78"/>
      <c r="FC164" s="78"/>
      <c r="FD164" s="78"/>
      <c r="FE164" s="78"/>
      <c r="FF164" s="78"/>
      <c r="FG164" s="78"/>
      <c r="FH164" s="78"/>
      <c r="FI164" s="78"/>
      <c r="FJ164" s="78"/>
      <c r="FK164" s="78"/>
      <c r="FL164" s="78"/>
      <c r="FM164" s="78"/>
      <c r="FN164" s="78"/>
      <c r="FO164" s="78"/>
      <c r="FP164" s="78"/>
      <c r="FQ164" s="78"/>
      <c r="FR164" s="78"/>
      <c r="FS164" s="78"/>
      <c r="FT164" s="78"/>
      <c r="FU164" s="78"/>
      <c r="FV164" s="78"/>
      <c r="FW164" s="78"/>
      <c r="FX164" s="78"/>
      <c r="FY164" s="78"/>
      <c r="FZ164" s="78"/>
      <c r="GA164" s="78"/>
      <c r="GB164" s="78"/>
      <c r="GC164" s="78"/>
      <c r="GD164" s="78"/>
      <c r="GE164" s="78"/>
      <c r="GF164" s="78"/>
      <c r="GG164" s="78"/>
      <c r="GH164" s="78"/>
      <c r="GI164" s="78"/>
      <c r="GJ164" s="78"/>
      <c r="GK164" s="78"/>
      <c r="GL164" s="78"/>
      <c r="GM164" s="78"/>
      <c r="GN164" s="78"/>
      <c r="GP164" s="78"/>
      <c r="GQ164" s="78"/>
      <c r="GR164" s="78"/>
      <c r="GS164" s="78"/>
      <c r="GT164" s="78"/>
      <c r="GY164" s="78"/>
      <c r="GZ164" s="78"/>
      <c r="HA164" s="78"/>
      <c r="HB164" s="78"/>
      <c r="HC164" s="78"/>
      <c r="HD164" s="78"/>
      <c r="HE164" s="78"/>
      <c r="HF164" s="78"/>
      <c r="HG164" s="78"/>
      <c r="HH164" s="78"/>
      <c r="HI164" s="78"/>
      <c r="HJ164" s="78"/>
      <c r="HK164" s="78"/>
      <c r="HL164" s="78"/>
      <c r="HM164" s="78"/>
      <c r="HN164" s="78"/>
      <c r="HO164" s="78"/>
      <c r="HP164" s="78"/>
      <c r="HQ164" s="78"/>
      <c r="HR164" s="78"/>
      <c r="HT164" s="78"/>
      <c r="HU164" s="78"/>
      <c r="HY164" s="78"/>
      <c r="HZ164" s="78"/>
      <c r="IA164" s="78"/>
      <c r="IB164" s="78"/>
      <c r="IC164" s="78"/>
      <c r="ID164" s="78"/>
      <c r="IE164" s="78"/>
      <c r="IF164" s="78"/>
      <c r="IG164" s="78"/>
      <c r="IH164" s="78"/>
      <c r="II164" s="78"/>
      <c r="IJ164" s="149"/>
    </row>
    <row r="165" spans="1:244" s="80" customFormat="1" x14ac:dyDescent="0.25">
      <c r="A165" s="30"/>
      <c r="B165" s="64" t="s">
        <v>340</v>
      </c>
      <c r="C165" s="83" t="s">
        <v>163</v>
      </c>
      <c r="D165" s="78" t="s">
        <v>506</v>
      </c>
      <c r="E165" s="78">
        <v>6</v>
      </c>
      <c r="F165" s="78" t="s">
        <v>11</v>
      </c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85">
        <v>239962</v>
      </c>
      <c r="V165" s="85">
        <v>248020</v>
      </c>
      <c r="W165" s="85">
        <v>248169</v>
      </c>
      <c r="X165" s="85">
        <v>226472</v>
      </c>
      <c r="Y165" s="85">
        <v>227637</v>
      </c>
      <c r="Z165" s="85">
        <v>233247</v>
      </c>
      <c r="AA165" s="85">
        <v>248145</v>
      </c>
      <c r="AB165" s="85">
        <v>252605</v>
      </c>
      <c r="AC165" s="85">
        <v>258686</v>
      </c>
      <c r="AD165" s="85">
        <v>266988.2693963417</v>
      </c>
      <c r="AE165" s="85">
        <v>276390</v>
      </c>
      <c r="AF165" s="85">
        <v>277955.40000000002</v>
      </c>
      <c r="AG165" s="85">
        <v>286220</v>
      </c>
      <c r="AH165" s="85">
        <v>297628</v>
      </c>
      <c r="AI165" s="85">
        <v>349915</v>
      </c>
      <c r="AJ165" s="85">
        <v>341764</v>
      </c>
      <c r="AK165" s="85">
        <v>345866</v>
      </c>
      <c r="AL165" s="85">
        <v>353675</v>
      </c>
      <c r="AM165" s="85">
        <v>385619</v>
      </c>
      <c r="AN165" s="85">
        <v>396420</v>
      </c>
      <c r="AO165" s="85">
        <v>430000</v>
      </c>
      <c r="AP165" s="85">
        <v>422107</v>
      </c>
      <c r="AQ165" s="85">
        <v>456408.2999005217</v>
      </c>
      <c r="AR165" s="85">
        <v>459560</v>
      </c>
      <c r="AS165" s="85">
        <v>471015</v>
      </c>
      <c r="AT165" s="85">
        <v>473466</v>
      </c>
      <c r="AU165" s="85">
        <v>476911</v>
      </c>
      <c r="AV165" s="85">
        <v>474021</v>
      </c>
      <c r="AW165" s="66">
        <v>488029</v>
      </c>
      <c r="AX165" s="66">
        <v>463565</v>
      </c>
      <c r="AY165" s="108">
        <f>AY162+AY159+AY155</f>
        <v>470873.9395022252</v>
      </c>
      <c r="AZ165" s="108">
        <f>AZ162+AZ159+AZ155</f>
        <v>480575.62393992837</v>
      </c>
      <c r="BA165" s="108">
        <v>468571.82565796166</v>
      </c>
      <c r="BB165" s="108">
        <v>454426.01802445611</v>
      </c>
      <c r="BC165" s="108">
        <v>457190.68854998937</v>
      </c>
      <c r="BD165" s="108">
        <v>448911.30394100834</v>
      </c>
      <c r="BE165" s="108">
        <v>459035.86306725454</v>
      </c>
      <c r="BF165" s="108">
        <v>443132</v>
      </c>
      <c r="BG165" s="108">
        <v>443618</v>
      </c>
      <c r="BH165" s="107">
        <v>438581.1230856831</v>
      </c>
      <c r="BI165" s="108">
        <v>470976.43016212643</v>
      </c>
      <c r="BJ165" s="108">
        <v>465987.23675211536</v>
      </c>
      <c r="BK165" s="108">
        <v>460147.78989235859</v>
      </c>
      <c r="BL165" s="108">
        <v>450992.0852649975</v>
      </c>
      <c r="BM165" s="130">
        <v>473840.17935142881</v>
      </c>
      <c r="BN165" s="130">
        <v>463035.58050398534</v>
      </c>
      <c r="BO165" s="130">
        <v>459319.85815222736</v>
      </c>
      <c r="BP165" s="130">
        <v>486375.97392299294</v>
      </c>
      <c r="BQ165" s="130">
        <v>495774.78424337768</v>
      </c>
      <c r="BR165" s="130">
        <v>494810.00438854814</v>
      </c>
      <c r="BS165" s="130">
        <v>486439.41422672843</v>
      </c>
      <c r="BT165" s="130">
        <v>460028.10740121547</v>
      </c>
      <c r="BU165" s="130">
        <v>447802.01929401129</v>
      </c>
      <c r="BV165" s="130">
        <v>410114.83149609191</v>
      </c>
      <c r="BW165" s="130">
        <v>404171.18727108958</v>
      </c>
      <c r="BX165" s="130">
        <v>401862.51746498991</v>
      </c>
      <c r="BY165" s="78"/>
      <c r="BZ165" s="78"/>
      <c r="CA165" s="79"/>
      <c r="CB165" s="78"/>
      <c r="CC165" s="78"/>
      <c r="CD165" s="79"/>
      <c r="CE165" s="78"/>
      <c r="CF165" s="78"/>
      <c r="CG165" s="79"/>
      <c r="CH165" s="78"/>
      <c r="CI165" s="78"/>
      <c r="CJ165" s="79"/>
      <c r="CK165" s="78"/>
      <c r="CL165" s="78"/>
      <c r="CM165" s="79"/>
      <c r="CN165" s="78"/>
      <c r="CO165" s="78"/>
      <c r="CP165" s="79"/>
      <c r="CQ165" s="78"/>
      <c r="CR165" s="78"/>
      <c r="CS165" s="79"/>
      <c r="CT165" s="78"/>
      <c r="CU165" s="78"/>
      <c r="CV165" s="79"/>
      <c r="CW165" s="78"/>
      <c r="CX165" s="78"/>
      <c r="CY165" s="79"/>
      <c r="CZ165" s="78"/>
      <c r="DA165" s="78"/>
      <c r="DB165" s="79"/>
      <c r="DC165" s="78"/>
      <c r="DD165" s="78"/>
      <c r="DE165" s="79"/>
      <c r="DF165" s="78"/>
      <c r="DG165" s="78"/>
      <c r="DH165" s="79"/>
      <c r="DI165" s="78"/>
      <c r="DJ165" s="78"/>
      <c r="DK165" s="79"/>
      <c r="DL165" s="78"/>
      <c r="DM165" s="78"/>
      <c r="DN165" s="79"/>
      <c r="DO165" s="78"/>
      <c r="DP165" s="78"/>
      <c r="DQ165" s="79"/>
      <c r="DR165" s="78"/>
      <c r="DS165" s="78"/>
      <c r="DT165" s="79"/>
      <c r="DU165" s="78"/>
      <c r="DV165" s="78"/>
      <c r="DW165" s="79"/>
      <c r="DX165" s="78"/>
      <c r="DY165" s="78"/>
      <c r="DZ165" s="79"/>
      <c r="EA165" s="78"/>
      <c r="EB165" s="78"/>
      <c r="EC165" s="79"/>
      <c r="ED165" s="78"/>
      <c r="EE165" s="78"/>
      <c r="EF165" s="79"/>
      <c r="EG165" s="78"/>
      <c r="EH165" s="78"/>
      <c r="EI165" s="79"/>
      <c r="EJ165" s="78"/>
      <c r="EK165" s="78"/>
      <c r="EL165" s="79"/>
      <c r="EM165" s="78"/>
      <c r="EN165" s="78"/>
      <c r="EO165" s="79"/>
      <c r="EP165" s="78"/>
      <c r="EQ165" s="78"/>
      <c r="ER165" s="79"/>
      <c r="ES165" s="78"/>
      <c r="ET165" s="78"/>
      <c r="EU165" s="78"/>
      <c r="EV165" s="78"/>
      <c r="EW165" s="78"/>
      <c r="EX165" s="78"/>
      <c r="EY165" s="78"/>
      <c r="EZ165" s="78"/>
      <c r="FA165" s="78"/>
      <c r="FB165" s="78"/>
      <c r="FC165" s="78"/>
      <c r="FD165" s="78"/>
      <c r="FE165" s="78"/>
      <c r="FF165" s="78"/>
      <c r="FG165" s="78"/>
      <c r="FH165" s="78"/>
      <c r="FI165" s="78"/>
      <c r="FJ165" s="78"/>
      <c r="FK165" s="78"/>
      <c r="FL165" s="78"/>
      <c r="FM165" s="78"/>
      <c r="FN165" s="78"/>
      <c r="FO165" s="78"/>
      <c r="FP165" s="78"/>
      <c r="FQ165" s="78"/>
      <c r="FR165" s="78"/>
      <c r="FS165" s="78"/>
      <c r="FT165" s="78"/>
      <c r="FU165" s="78"/>
      <c r="FV165" s="78"/>
      <c r="FW165" s="78"/>
      <c r="FX165" s="78"/>
      <c r="FY165" s="78"/>
      <c r="FZ165" s="78"/>
      <c r="GA165" s="78"/>
      <c r="GB165" s="78"/>
      <c r="GC165" s="78"/>
      <c r="GD165" s="78"/>
      <c r="GE165" s="78"/>
      <c r="GF165" s="78"/>
      <c r="GG165" s="78"/>
      <c r="GH165" s="78"/>
      <c r="GI165" s="78"/>
      <c r="GJ165" s="78"/>
      <c r="GK165" s="78"/>
      <c r="GL165" s="78"/>
      <c r="GM165" s="78"/>
      <c r="GN165" s="78"/>
      <c r="GP165" s="78"/>
      <c r="GQ165" s="78"/>
      <c r="GR165" s="78"/>
      <c r="GS165" s="78"/>
      <c r="GT165" s="78"/>
      <c r="GY165" s="78"/>
      <c r="GZ165" s="78"/>
      <c r="HA165" s="78"/>
      <c r="HB165" s="78"/>
      <c r="HC165" s="78"/>
      <c r="HD165" s="78"/>
      <c r="HE165" s="78"/>
      <c r="HF165" s="78"/>
      <c r="HG165" s="78"/>
      <c r="HH165" s="78"/>
      <c r="HI165" s="78"/>
      <c r="HJ165" s="78"/>
      <c r="HK165" s="78"/>
      <c r="HL165" s="78"/>
      <c r="HM165" s="78"/>
      <c r="HN165" s="78"/>
      <c r="HO165" s="78"/>
      <c r="HP165" s="78"/>
      <c r="HQ165" s="78"/>
      <c r="HR165" s="78"/>
      <c r="HT165" s="78"/>
      <c r="HU165" s="78"/>
      <c r="HY165" s="78"/>
      <c r="HZ165" s="78"/>
      <c r="IA165" s="78"/>
      <c r="IB165" s="78"/>
      <c r="IC165" s="78"/>
      <c r="ID165" s="78"/>
      <c r="IE165" s="78"/>
      <c r="IF165" s="78"/>
      <c r="IG165" s="78"/>
      <c r="IH165" s="78"/>
      <c r="II165" s="78"/>
      <c r="IJ165" s="149"/>
    </row>
    <row r="166" spans="1:244" s="80" customFormat="1" x14ac:dyDescent="0.25">
      <c r="A166" s="30"/>
      <c r="B166" s="64" t="s">
        <v>341</v>
      </c>
      <c r="C166" s="78" t="s">
        <v>164</v>
      </c>
      <c r="D166" s="78" t="s">
        <v>507</v>
      </c>
      <c r="E166" s="78">
        <v>6</v>
      </c>
      <c r="F166" s="78" t="s">
        <v>11</v>
      </c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85">
        <f t="shared" ref="U166:X166" si="97">U167+U168</f>
        <v>639059</v>
      </c>
      <c r="V166" s="85">
        <f t="shared" si="97"/>
        <v>658280</v>
      </c>
      <c r="W166" s="85">
        <f t="shared" si="97"/>
        <v>666019</v>
      </c>
      <c r="X166" s="85">
        <f t="shared" si="97"/>
        <v>669924</v>
      </c>
      <c r="Y166" s="85">
        <f t="shared" ref="Y166:AR166" si="98">Y167+Y168</f>
        <v>689852</v>
      </c>
      <c r="Z166" s="85">
        <f t="shared" si="98"/>
        <v>706372.27321766596</v>
      </c>
      <c r="AA166" s="85">
        <f t="shared" si="98"/>
        <v>722444</v>
      </c>
      <c r="AB166" s="85">
        <f t="shared" si="98"/>
        <v>724208</v>
      </c>
      <c r="AC166" s="85">
        <f t="shared" si="98"/>
        <v>738970.64</v>
      </c>
      <c r="AD166" s="85">
        <f t="shared" si="98"/>
        <v>752987.28939634166</v>
      </c>
      <c r="AE166" s="85">
        <f t="shared" si="98"/>
        <v>766434.625</v>
      </c>
      <c r="AF166" s="85">
        <f t="shared" si="98"/>
        <v>774527.80900000012</v>
      </c>
      <c r="AG166" s="85">
        <f t="shared" si="98"/>
        <v>801815.00900000008</v>
      </c>
      <c r="AH166" s="85">
        <f t="shared" si="98"/>
        <v>819815.00900000008</v>
      </c>
      <c r="AI166" s="85">
        <f t="shared" si="98"/>
        <v>872531</v>
      </c>
      <c r="AJ166" s="85">
        <f t="shared" si="98"/>
        <v>884692</v>
      </c>
      <c r="AK166" s="85">
        <f t="shared" si="98"/>
        <v>897478.76099999994</v>
      </c>
      <c r="AL166" s="85">
        <f t="shared" si="98"/>
        <v>918043.08000000007</v>
      </c>
      <c r="AM166" s="85">
        <f t="shared" si="98"/>
        <v>961405.76199999999</v>
      </c>
      <c r="AN166" s="85">
        <f t="shared" si="98"/>
        <v>977102.24800000002</v>
      </c>
      <c r="AO166" s="85">
        <f t="shared" si="98"/>
        <v>1019831</v>
      </c>
      <c r="AP166" s="85">
        <f t="shared" si="98"/>
        <v>1016272.281</v>
      </c>
      <c r="AQ166" s="85">
        <f t="shared" si="98"/>
        <v>1062731.299900522</v>
      </c>
      <c r="AR166" s="85">
        <f t="shared" si="98"/>
        <v>1042271.78</v>
      </c>
      <c r="AS166" s="85">
        <f t="shared" ref="AS166" si="99">AS167+AS168</f>
        <v>1059825</v>
      </c>
      <c r="AT166" s="85">
        <f t="shared" ref="AT166:AZ166" si="100">AT167+AT168</f>
        <v>1069439</v>
      </c>
      <c r="AU166" s="85">
        <f t="shared" si="100"/>
        <v>1067442</v>
      </c>
      <c r="AV166" s="85">
        <f t="shared" si="100"/>
        <v>1065709</v>
      </c>
      <c r="AW166" s="85">
        <f t="shared" si="100"/>
        <v>1091380.5</v>
      </c>
      <c r="AX166" s="85">
        <f t="shared" si="100"/>
        <v>1067985</v>
      </c>
      <c r="AY166" s="85">
        <f t="shared" si="100"/>
        <v>1075410.1204130028</v>
      </c>
      <c r="AZ166" s="85">
        <f t="shared" si="100"/>
        <v>1087341.9234399286</v>
      </c>
      <c r="BA166" s="85">
        <v>1085633.3326579619</v>
      </c>
      <c r="BB166" s="85">
        <v>1075737.4690244561</v>
      </c>
      <c r="BC166" s="85">
        <v>1089684.4725499889</v>
      </c>
      <c r="BD166" s="85">
        <v>1106568.8259726185</v>
      </c>
      <c r="BE166" s="85">
        <f>BE167+BE168</f>
        <v>1115307.8689543046</v>
      </c>
      <c r="BF166" s="85">
        <f t="shared" ref="BF166:BG166" si="101">BF167+BF168</f>
        <v>1104893.3670000001</v>
      </c>
      <c r="BG166" s="85">
        <f t="shared" si="101"/>
        <v>1109903.5650994601</v>
      </c>
      <c r="BH166" s="85">
        <f t="shared" ref="BH166" si="102">BH167+BH168</f>
        <v>1112044.1995991631</v>
      </c>
      <c r="BI166" s="85">
        <f t="shared" ref="BI166:BN166" si="103">BI167+BI168</f>
        <v>1161939.4869348265</v>
      </c>
      <c r="BJ166" s="85">
        <f t="shared" si="103"/>
        <v>1265464.4671565453</v>
      </c>
      <c r="BK166" s="85">
        <f t="shared" si="103"/>
        <v>1260389.8466183287</v>
      </c>
      <c r="BL166" s="85">
        <f t="shared" si="103"/>
        <v>1224038.2348433875</v>
      </c>
      <c r="BM166" s="85">
        <f t="shared" si="103"/>
        <v>1269857.3881792887</v>
      </c>
      <c r="BN166" s="85">
        <f t="shared" si="103"/>
        <v>1273524.2120784952</v>
      </c>
      <c r="BO166" s="85">
        <f t="shared" ref="BO166:BR166" si="104">BO167+BO168</f>
        <v>1281920.2549445673</v>
      </c>
      <c r="BP166" s="85">
        <f t="shared" si="104"/>
        <v>1382624.8558848531</v>
      </c>
      <c r="BQ166" s="85">
        <f t="shared" si="104"/>
        <v>1398746.2355814076</v>
      </c>
      <c r="BR166" s="85">
        <f t="shared" si="104"/>
        <v>1391700.0325769382</v>
      </c>
      <c r="BS166" s="85">
        <f t="shared" ref="BS166:BU166" si="105">BS167+BS168</f>
        <v>1386122.7544369083</v>
      </c>
      <c r="BT166" s="85">
        <f t="shared" si="105"/>
        <v>1378421.4661155054</v>
      </c>
      <c r="BU166" s="85">
        <f t="shared" si="105"/>
        <v>1376802.082583731</v>
      </c>
      <c r="BV166" s="85">
        <f t="shared" ref="BV166:BW166" si="106">BV167+BV168</f>
        <v>1410471.6059844317</v>
      </c>
      <c r="BW166" s="85">
        <f t="shared" si="106"/>
        <v>1393077.7019178695</v>
      </c>
      <c r="BX166" s="85">
        <f t="shared" ref="BX166" si="107">BX167+BX168</f>
        <v>1368981.7406025901</v>
      </c>
      <c r="BY166" s="78"/>
      <c r="BZ166" s="78"/>
      <c r="CA166" s="79"/>
      <c r="CB166" s="78"/>
      <c r="CC166" s="78"/>
      <c r="CD166" s="79"/>
      <c r="CE166" s="78"/>
      <c r="CF166" s="78"/>
      <c r="CG166" s="79"/>
      <c r="CH166" s="78"/>
      <c r="CI166" s="78"/>
      <c r="CJ166" s="79"/>
      <c r="CK166" s="78"/>
      <c r="CL166" s="78"/>
      <c r="CM166" s="79"/>
      <c r="CN166" s="78"/>
      <c r="CO166" s="78"/>
      <c r="CP166" s="79"/>
      <c r="CQ166" s="78"/>
      <c r="CR166" s="78"/>
      <c r="CS166" s="79"/>
      <c r="CT166" s="78"/>
      <c r="CU166" s="78"/>
      <c r="CV166" s="79"/>
      <c r="CW166" s="78"/>
      <c r="CX166" s="78"/>
      <c r="CY166" s="79"/>
      <c r="CZ166" s="78"/>
      <c r="DA166" s="78"/>
      <c r="DB166" s="79"/>
      <c r="DC166" s="78"/>
      <c r="DD166" s="78"/>
      <c r="DE166" s="79"/>
      <c r="DF166" s="78"/>
      <c r="DG166" s="78"/>
      <c r="DH166" s="79"/>
      <c r="DI166" s="78"/>
      <c r="DJ166" s="78"/>
      <c r="DK166" s="79"/>
      <c r="DL166" s="78"/>
      <c r="DM166" s="78"/>
      <c r="DN166" s="79"/>
      <c r="DO166" s="78"/>
      <c r="DP166" s="78"/>
      <c r="DQ166" s="79"/>
      <c r="DR166" s="78"/>
      <c r="DS166" s="78"/>
      <c r="DT166" s="79"/>
      <c r="DU166" s="78"/>
      <c r="DV166" s="78"/>
      <c r="DW166" s="79"/>
      <c r="DX166" s="78"/>
      <c r="DY166" s="78"/>
      <c r="DZ166" s="79"/>
      <c r="EA166" s="78"/>
      <c r="EB166" s="78"/>
      <c r="EC166" s="79"/>
      <c r="ED166" s="78"/>
      <c r="EE166" s="78"/>
      <c r="EF166" s="79"/>
      <c r="EG166" s="78"/>
      <c r="EH166" s="78"/>
      <c r="EI166" s="79"/>
      <c r="EJ166" s="78"/>
      <c r="EK166" s="78"/>
      <c r="EL166" s="79"/>
      <c r="EM166" s="78"/>
      <c r="EN166" s="78"/>
      <c r="EO166" s="79"/>
      <c r="EP166" s="78"/>
      <c r="EQ166" s="78"/>
      <c r="ER166" s="79"/>
      <c r="ES166" s="78"/>
      <c r="ET166" s="78"/>
      <c r="EU166" s="78"/>
      <c r="EV166" s="78"/>
      <c r="EW166" s="78"/>
      <c r="EX166" s="78"/>
      <c r="EY166" s="78"/>
      <c r="EZ166" s="78"/>
      <c r="FA166" s="78"/>
      <c r="FB166" s="78"/>
      <c r="FC166" s="78"/>
      <c r="FD166" s="78"/>
      <c r="FE166" s="78"/>
      <c r="FF166" s="78"/>
      <c r="FG166" s="78"/>
      <c r="FH166" s="78"/>
      <c r="FI166" s="78"/>
      <c r="FJ166" s="78"/>
      <c r="FK166" s="78"/>
      <c r="FL166" s="78"/>
      <c r="FM166" s="78"/>
      <c r="FN166" s="78"/>
      <c r="FO166" s="78"/>
      <c r="FP166" s="78"/>
      <c r="FQ166" s="78"/>
      <c r="FR166" s="78"/>
      <c r="FS166" s="78"/>
      <c r="FT166" s="78"/>
      <c r="FU166" s="78"/>
      <c r="FV166" s="78"/>
      <c r="FW166" s="78"/>
      <c r="FX166" s="78"/>
      <c r="FY166" s="78"/>
      <c r="FZ166" s="78"/>
      <c r="GA166" s="78"/>
      <c r="GB166" s="78"/>
      <c r="GC166" s="78"/>
      <c r="GD166" s="78"/>
      <c r="GE166" s="78"/>
      <c r="GF166" s="78"/>
      <c r="GG166" s="78"/>
      <c r="GH166" s="78"/>
      <c r="GI166" s="78"/>
      <c r="GJ166" s="78"/>
      <c r="GK166" s="78"/>
      <c r="GL166" s="78"/>
      <c r="GM166" s="78"/>
      <c r="GN166" s="78"/>
      <c r="GP166" s="78"/>
      <c r="GQ166" s="78"/>
      <c r="GR166" s="78"/>
      <c r="GS166" s="78"/>
      <c r="GT166" s="78"/>
      <c r="GY166" s="78"/>
      <c r="GZ166" s="78"/>
      <c r="HA166" s="78"/>
      <c r="HB166" s="78"/>
      <c r="HC166" s="78"/>
      <c r="HD166" s="78"/>
      <c r="HE166" s="78"/>
      <c r="HF166" s="78"/>
      <c r="HG166" s="78"/>
      <c r="HH166" s="78"/>
      <c r="HI166" s="78"/>
      <c r="HJ166" s="78"/>
      <c r="HK166" s="78"/>
      <c r="HL166" s="78"/>
      <c r="HM166" s="78"/>
      <c r="HN166" s="78"/>
      <c r="HO166" s="78"/>
      <c r="HP166" s="78"/>
      <c r="HQ166" s="78"/>
      <c r="HR166" s="78"/>
      <c r="HT166" s="78"/>
      <c r="HU166" s="78"/>
      <c r="HY166" s="78"/>
      <c r="HZ166" s="78"/>
      <c r="IA166" s="78"/>
      <c r="IB166" s="78"/>
      <c r="IC166" s="78"/>
      <c r="ID166" s="78"/>
      <c r="IE166" s="78"/>
      <c r="IF166" s="78"/>
      <c r="IG166" s="78"/>
      <c r="IH166" s="78"/>
      <c r="II166" s="78"/>
      <c r="IJ166" s="149"/>
    </row>
    <row r="167" spans="1:244" s="80" customFormat="1" x14ac:dyDescent="0.25">
      <c r="A167" s="30"/>
      <c r="B167" s="64" t="s">
        <v>342</v>
      </c>
      <c r="C167" s="81" t="s">
        <v>165</v>
      </c>
      <c r="D167" s="78" t="s">
        <v>508</v>
      </c>
      <c r="E167" s="78">
        <v>6</v>
      </c>
      <c r="F167" s="78" t="s">
        <v>11</v>
      </c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85">
        <v>399097</v>
      </c>
      <c r="V167" s="85">
        <v>406849</v>
      </c>
      <c r="W167" s="85">
        <v>414541</v>
      </c>
      <c r="X167" s="85">
        <v>398504</v>
      </c>
      <c r="Y167" s="85">
        <v>417697</v>
      </c>
      <c r="Z167" s="85">
        <v>428341</v>
      </c>
      <c r="AA167" s="85">
        <v>429661</v>
      </c>
      <c r="AB167" s="85">
        <v>428754</v>
      </c>
      <c r="AC167" s="85">
        <v>436988.64</v>
      </c>
      <c r="AD167" s="85">
        <v>443384.27</v>
      </c>
      <c r="AE167" s="85">
        <v>443337.625</v>
      </c>
      <c r="AF167" s="85">
        <v>448583.40900000004</v>
      </c>
      <c r="AG167" s="85">
        <v>467496.50900000002</v>
      </c>
      <c r="AH167" s="85">
        <v>473727.50900000002</v>
      </c>
      <c r="AI167" s="85">
        <v>481486</v>
      </c>
      <c r="AJ167" s="85">
        <v>501364</v>
      </c>
      <c r="AK167" s="85">
        <v>511023.761</v>
      </c>
      <c r="AL167" s="85">
        <v>528763.08000000007</v>
      </c>
      <c r="AM167" s="85">
        <v>536206.76199999999</v>
      </c>
      <c r="AN167" s="85">
        <v>538274.74800000002</v>
      </c>
      <c r="AO167" s="85">
        <v>547344</v>
      </c>
      <c r="AP167" s="85">
        <v>551697.28099999996</v>
      </c>
      <c r="AQ167" s="85">
        <v>562256</v>
      </c>
      <c r="AR167" s="85">
        <v>526874.78</v>
      </c>
      <c r="AS167" s="85">
        <v>532136</v>
      </c>
      <c r="AT167" s="85">
        <v>530108</v>
      </c>
      <c r="AU167" s="85">
        <v>543155</v>
      </c>
      <c r="AV167" s="85">
        <v>540614</v>
      </c>
      <c r="AW167" s="66">
        <v>546433</v>
      </c>
      <c r="AX167" s="66">
        <v>549508</v>
      </c>
      <c r="AY167" s="114">
        <v>549125.16899999999</v>
      </c>
      <c r="AZ167" s="114">
        <v>552053.99100000004</v>
      </c>
      <c r="BA167" s="114">
        <v>563764.99899999995</v>
      </c>
      <c r="BB167" s="114">
        <v>560757.41899999999</v>
      </c>
      <c r="BC167" s="114">
        <v>571736.68900000001</v>
      </c>
      <c r="BD167" s="114">
        <v>565812.99015160999</v>
      </c>
      <c r="BE167" s="114">
        <v>567780.2087870501</v>
      </c>
      <c r="BF167" s="114">
        <v>575394.36699999997</v>
      </c>
      <c r="BG167" s="114">
        <v>585181.56509945996</v>
      </c>
      <c r="BH167" s="114">
        <v>592614.12351347995</v>
      </c>
      <c r="BI167" s="114">
        <v>603446.60377270007</v>
      </c>
      <c r="BJ167" s="114">
        <v>621442.63838039793</v>
      </c>
      <c r="BK167" s="114">
        <v>626615.74524148402</v>
      </c>
      <c r="BL167" s="114">
        <v>629291.78206764895</v>
      </c>
      <c r="BM167" s="114">
        <v>651912.43691480393</v>
      </c>
      <c r="BN167" s="114">
        <v>668109.43050049397</v>
      </c>
      <c r="BO167" s="114">
        <v>681311.26772742195</v>
      </c>
      <c r="BP167" s="114">
        <v>676843.237014618</v>
      </c>
      <c r="BQ167" s="114">
        <v>680746.08378507313</v>
      </c>
      <c r="BR167" s="114">
        <v>682426.84049604402</v>
      </c>
      <c r="BS167" s="114">
        <v>689496.03952096996</v>
      </c>
      <c r="BT167" s="114">
        <v>712247.57092861773</v>
      </c>
      <c r="BU167" s="114">
        <v>724280.14198949805</v>
      </c>
      <c r="BV167" s="114">
        <v>743972.86803498806</v>
      </c>
      <c r="BW167" s="114">
        <v>731284.66461562004</v>
      </c>
      <c r="BX167" s="114">
        <v>729579.97501657647</v>
      </c>
      <c r="BY167" s="78"/>
      <c r="BZ167" s="78"/>
      <c r="CA167" s="79"/>
      <c r="CB167" s="78"/>
      <c r="CC167" s="78"/>
      <c r="CD167" s="79"/>
      <c r="CE167" s="78"/>
      <c r="CF167" s="78"/>
      <c r="CG167" s="79"/>
      <c r="CH167" s="78"/>
      <c r="CI167" s="78"/>
      <c r="CJ167" s="79"/>
      <c r="CK167" s="78"/>
      <c r="CL167" s="78"/>
      <c r="CM167" s="79"/>
      <c r="CN167" s="78"/>
      <c r="CO167" s="78"/>
      <c r="CP167" s="79"/>
      <c r="CQ167" s="78"/>
      <c r="CR167" s="78"/>
      <c r="CS167" s="79"/>
      <c r="CT167" s="78"/>
      <c r="CU167" s="78"/>
      <c r="CV167" s="79"/>
      <c r="CW167" s="78"/>
      <c r="CX167" s="78"/>
      <c r="CY167" s="79"/>
      <c r="CZ167" s="78"/>
      <c r="DA167" s="78"/>
      <c r="DB167" s="79"/>
      <c r="DC167" s="78"/>
      <c r="DD167" s="78"/>
      <c r="DE167" s="79"/>
      <c r="DF167" s="78"/>
      <c r="DG167" s="78"/>
      <c r="DH167" s="79"/>
      <c r="DI167" s="78"/>
      <c r="DJ167" s="78"/>
      <c r="DK167" s="79"/>
      <c r="DL167" s="78"/>
      <c r="DM167" s="78"/>
      <c r="DN167" s="79"/>
      <c r="DO167" s="78"/>
      <c r="DP167" s="78"/>
      <c r="DQ167" s="79"/>
      <c r="DR167" s="78"/>
      <c r="DS167" s="78"/>
      <c r="DT167" s="79"/>
      <c r="DU167" s="78"/>
      <c r="DV167" s="78"/>
      <c r="DW167" s="79"/>
      <c r="DX167" s="78"/>
      <c r="DY167" s="78"/>
      <c r="DZ167" s="79"/>
      <c r="EA167" s="78"/>
      <c r="EB167" s="78"/>
      <c r="EC167" s="79"/>
      <c r="ED167" s="78"/>
      <c r="EE167" s="78"/>
      <c r="EF167" s="79"/>
      <c r="EG167" s="78"/>
      <c r="EH167" s="78"/>
      <c r="EI167" s="79"/>
      <c r="EJ167" s="78"/>
      <c r="EK167" s="78"/>
      <c r="EL167" s="79"/>
      <c r="EM167" s="78"/>
      <c r="EN167" s="78"/>
      <c r="EO167" s="79"/>
      <c r="EP167" s="78"/>
      <c r="EQ167" s="78"/>
      <c r="ER167" s="79"/>
      <c r="ES167" s="78"/>
      <c r="ET167" s="78"/>
      <c r="EU167" s="78"/>
      <c r="EV167" s="78"/>
      <c r="EW167" s="78"/>
      <c r="EX167" s="78"/>
      <c r="EY167" s="78"/>
      <c r="EZ167" s="78"/>
      <c r="FA167" s="78"/>
      <c r="FB167" s="78"/>
      <c r="FC167" s="78"/>
      <c r="FD167" s="78"/>
      <c r="FE167" s="78"/>
      <c r="FF167" s="78"/>
      <c r="FG167" s="78"/>
      <c r="FH167" s="78"/>
      <c r="FI167" s="78"/>
      <c r="FJ167" s="78"/>
      <c r="FK167" s="78"/>
      <c r="FL167" s="78"/>
      <c r="FM167" s="78"/>
      <c r="FN167" s="78"/>
      <c r="FO167" s="78"/>
      <c r="FP167" s="78"/>
      <c r="FQ167" s="78"/>
      <c r="FR167" s="78"/>
      <c r="FS167" s="78"/>
      <c r="FT167" s="78"/>
      <c r="FU167" s="78"/>
      <c r="FV167" s="78"/>
      <c r="FW167" s="78"/>
      <c r="FX167" s="78"/>
      <c r="FY167" s="78"/>
      <c r="FZ167" s="78"/>
      <c r="GA167" s="78"/>
      <c r="GB167" s="78"/>
      <c r="GC167" s="78"/>
      <c r="GD167" s="78"/>
      <c r="GE167" s="78"/>
      <c r="GF167" s="78"/>
      <c r="GG167" s="78"/>
      <c r="GH167" s="78"/>
      <c r="GI167" s="78"/>
      <c r="GJ167" s="78"/>
      <c r="GK167" s="78"/>
      <c r="GL167" s="78"/>
      <c r="GM167" s="78"/>
      <c r="GN167" s="78"/>
      <c r="GP167" s="78"/>
      <c r="GQ167" s="78"/>
      <c r="GR167" s="78"/>
      <c r="GS167" s="78"/>
      <c r="GT167" s="78"/>
      <c r="GY167" s="78"/>
      <c r="GZ167" s="78"/>
      <c r="HA167" s="78"/>
      <c r="HB167" s="78"/>
      <c r="HC167" s="78"/>
      <c r="HD167" s="78"/>
      <c r="HE167" s="78"/>
      <c r="HF167" s="78"/>
      <c r="HG167" s="78"/>
      <c r="HH167" s="78"/>
      <c r="HI167" s="78"/>
      <c r="HJ167" s="78"/>
      <c r="HK167" s="78"/>
      <c r="HL167" s="78"/>
      <c r="HM167" s="78"/>
      <c r="HN167" s="78"/>
      <c r="HO167" s="78"/>
      <c r="HP167" s="78"/>
      <c r="HQ167" s="78"/>
      <c r="HR167" s="78"/>
      <c r="HT167" s="78"/>
      <c r="HU167" s="78"/>
      <c r="HX167" s="78"/>
      <c r="HY167" s="78"/>
      <c r="HZ167" s="78"/>
      <c r="IA167" s="78"/>
      <c r="IB167" s="78"/>
      <c r="IC167" s="78"/>
      <c r="ID167" s="78"/>
      <c r="IE167" s="78"/>
      <c r="IF167" s="78"/>
      <c r="IG167" s="78"/>
      <c r="IH167" s="78"/>
      <c r="II167" s="78"/>
      <c r="IJ167" s="149"/>
    </row>
    <row r="168" spans="1:244" s="80" customFormat="1" x14ac:dyDescent="0.25">
      <c r="A168" s="30"/>
      <c r="B168" s="64" t="s">
        <v>343</v>
      </c>
      <c r="C168" s="81" t="s">
        <v>166</v>
      </c>
      <c r="D168" s="78" t="s">
        <v>509</v>
      </c>
      <c r="E168" s="78">
        <v>6</v>
      </c>
      <c r="F168" s="78" t="s">
        <v>11</v>
      </c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85">
        <v>239962</v>
      </c>
      <c r="V168" s="85">
        <v>251431</v>
      </c>
      <c r="W168" s="85">
        <v>251478</v>
      </c>
      <c r="X168" s="85">
        <v>271420</v>
      </c>
      <c r="Y168" s="85">
        <v>272155</v>
      </c>
      <c r="Z168" s="85">
        <v>278031.27321766602</v>
      </c>
      <c r="AA168" s="85">
        <v>292783</v>
      </c>
      <c r="AB168" s="85">
        <v>295454</v>
      </c>
      <c r="AC168" s="85">
        <v>301982</v>
      </c>
      <c r="AD168" s="85">
        <v>309603.0193963417</v>
      </c>
      <c r="AE168" s="85">
        <v>323097</v>
      </c>
      <c r="AF168" s="85">
        <v>325944.40000000002</v>
      </c>
      <c r="AG168" s="85">
        <v>334318.5</v>
      </c>
      <c r="AH168" s="85">
        <v>346087.5</v>
      </c>
      <c r="AI168" s="85">
        <v>391045</v>
      </c>
      <c r="AJ168" s="85">
        <v>383328</v>
      </c>
      <c r="AK168" s="86">
        <v>386455</v>
      </c>
      <c r="AL168" s="86">
        <v>389280</v>
      </c>
      <c r="AM168" s="86">
        <v>425199</v>
      </c>
      <c r="AN168" s="86">
        <v>438827.5</v>
      </c>
      <c r="AO168" s="86">
        <v>472487</v>
      </c>
      <c r="AP168" s="85">
        <v>464575</v>
      </c>
      <c r="AQ168" s="85">
        <v>500475.29990052199</v>
      </c>
      <c r="AR168" s="85">
        <v>515397</v>
      </c>
      <c r="AS168" s="85">
        <v>527689</v>
      </c>
      <c r="AT168" s="85">
        <v>539331</v>
      </c>
      <c r="AU168" s="85">
        <v>524287</v>
      </c>
      <c r="AV168" s="85">
        <v>525095</v>
      </c>
      <c r="AW168" s="66">
        <v>544947.5</v>
      </c>
      <c r="AX168" s="66">
        <v>518477</v>
      </c>
      <c r="AY168" s="114">
        <v>526284.9514130028</v>
      </c>
      <c r="AZ168" s="114">
        <v>535287.93243992853</v>
      </c>
      <c r="BA168" s="114">
        <v>521868.33365796186</v>
      </c>
      <c r="BB168" s="114">
        <v>514980.05002445617</v>
      </c>
      <c r="BC168" s="114">
        <v>517947.78354998899</v>
      </c>
      <c r="BD168" s="114">
        <v>540755.83582100854</v>
      </c>
      <c r="BE168" s="114">
        <v>547527.66016725451</v>
      </c>
      <c r="BF168" s="114">
        <v>529499</v>
      </c>
      <c r="BG168" s="114">
        <v>524722</v>
      </c>
      <c r="BH168" s="114">
        <v>519430.07608568307</v>
      </c>
      <c r="BI168" s="114">
        <v>558492.88316212641</v>
      </c>
      <c r="BJ168" s="114">
        <v>644021.82877614745</v>
      </c>
      <c r="BK168" s="114">
        <v>633774.10137684469</v>
      </c>
      <c r="BL168" s="114">
        <v>594746.45277573855</v>
      </c>
      <c r="BM168" s="114">
        <v>617944.95126448467</v>
      </c>
      <c r="BN168" s="114">
        <v>605414.78157800122</v>
      </c>
      <c r="BO168" s="114">
        <v>600608.98721714539</v>
      </c>
      <c r="BP168" s="114">
        <v>705781.61887023505</v>
      </c>
      <c r="BQ168" s="114">
        <v>718000.15179633442</v>
      </c>
      <c r="BR168" s="114">
        <v>709273.19208089425</v>
      </c>
      <c r="BS168" s="114">
        <v>696626.71491593844</v>
      </c>
      <c r="BT168" s="114">
        <v>666173.89518688782</v>
      </c>
      <c r="BU168" s="114">
        <v>652521.94059423311</v>
      </c>
      <c r="BV168" s="114">
        <v>666498.73794944375</v>
      </c>
      <c r="BW168" s="114">
        <v>661793.03730224958</v>
      </c>
      <c r="BX168" s="114">
        <v>639401.76558601356</v>
      </c>
      <c r="BY168" s="78"/>
      <c r="BZ168" s="78"/>
      <c r="CA168" s="84"/>
      <c r="CB168" s="78"/>
      <c r="CC168" s="78"/>
      <c r="CD168" s="79"/>
      <c r="CE168" s="78"/>
      <c r="CF168" s="78"/>
      <c r="CG168" s="79"/>
      <c r="CH168" s="78"/>
      <c r="CI168" s="78"/>
      <c r="CJ168" s="79"/>
      <c r="CK168" s="78"/>
      <c r="CL168" s="78"/>
      <c r="CM168" s="84"/>
      <c r="CN168" s="78"/>
      <c r="CO168" s="78"/>
      <c r="CP168" s="79"/>
      <c r="CQ168" s="78"/>
      <c r="CR168" s="78"/>
      <c r="CS168" s="79"/>
      <c r="CT168" s="78"/>
      <c r="CU168" s="78"/>
      <c r="CV168" s="79"/>
      <c r="CW168" s="78"/>
      <c r="CX168" s="78"/>
      <c r="CY168" s="84"/>
      <c r="CZ168" s="78"/>
      <c r="DA168" s="78"/>
      <c r="DB168" s="79"/>
      <c r="DC168" s="78"/>
      <c r="DD168" s="78"/>
      <c r="DE168" s="79"/>
      <c r="DF168" s="78"/>
      <c r="DG168" s="78"/>
      <c r="DH168" s="79"/>
      <c r="DI168" s="78"/>
      <c r="DJ168" s="78"/>
      <c r="DK168" s="84"/>
      <c r="DL168" s="78"/>
      <c r="DM168" s="78"/>
      <c r="DN168" s="79"/>
      <c r="DO168" s="78"/>
      <c r="DP168" s="78"/>
      <c r="DQ168" s="79"/>
      <c r="DR168" s="78"/>
      <c r="DS168" s="78"/>
      <c r="DT168" s="79"/>
      <c r="DU168" s="78"/>
      <c r="DV168" s="78"/>
      <c r="DW168" s="84"/>
      <c r="DX168" s="78"/>
      <c r="DY168" s="78"/>
      <c r="DZ168" s="79"/>
      <c r="EA168" s="78"/>
      <c r="EB168" s="78"/>
      <c r="EC168" s="79"/>
      <c r="ED168" s="78"/>
      <c r="EE168" s="78"/>
      <c r="EF168" s="79"/>
      <c r="EG168" s="78"/>
      <c r="EH168" s="78"/>
      <c r="EI168" s="84"/>
      <c r="EJ168" s="78"/>
      <c r="EK168" s="78"/>
      <c r="EL168" s="79"/>
      <c r="EM168" s="78"/>
      <c r="EN168" s="78"/>
      <c r="EO168" s="79"/>
      <c r="EP168" s="78"/>
      <c r="EQ168" s="78"/>
      <c r="ER168" s="79"/>
      <c r="ES168" s="78"/>
      <c r="ET168" s="78"/>
      <c r="EU168" s="78"/>
      <c r="EV168" s="78"/>
      <c r="EW168" s="78"/>
      <c r="EX168" s="78"/>
      <c r="EY168" s="78"/>
      <c r="EZ168" s="78"/>
      <c r="FA168" s="78"/>
      <c r="FB168" s="78"/>
      <c r="FC168" s="78"/>
      <c r="FD168" s="78"/>
      <c r="FE168" s="78"/>
      <c r="FF168" s="78"/>
      <c r="FG168" s="78"/>
      <c r="FH168" s="78"/>
      <c r="FI168" s="78"/>
      <c r="FJ168" s="78"/>
      <c r="FK168" s="78"/>
      <c r="FL168" s="78"/>
      <c r="FM168" s="78"/>
      <c r="FN168" s="78"/>
      <c r="FO168" s="78"/>
      <c r="FP168" s="78"/>
      <c r="FQ168" s="78"/>
      <c r="FR168" s="78"/>
      <c r="FS168" s="78"/>
      <c r="FT168" s="78"/>
      <c r="FU168" s="78"/>
      <c r="FV168" s="78"/>
      <c r="FW168" s="78"/>
      <c r="FX168" s="78"/>
      <c r="FY168" s="78"/>
      <c r="FZ168" s="78"/>
      <c r="GA168" s="78"/>
      <c r="GB168" s="78"/>
      <c r="GC168" s="78"/>
      <c r="GD168" s="78"/>
      <c r="GE168" s="78"/>
      <c r="GF168" s="78"/>
      <c r="GG168" s="78"/>
      <c r="GH168" s="78"/>
      <c r="GI168" s="78"/>
      <c r="GJ168" s="78"/>
      <c r="GK168" s="78"/>
      <c r="GL168" s="78"/>
      <c r="GM168" s="78"/>
      <c r="GN168" s="78"/>
      <c r="GP168" s="78"/>
      <c r="GQ168" s="78"/>
      <c r="GR168" s="78"/>
      <c r="GS168" s="78"/>
      <c r="GT168" s="78"/>
      <c r="GY168" s="78"/>
      <c r="GZ168" s="78"/>
      <c r="HA168" s="78"/>
      <c r="HB168" s="78"/>
      <c r="HC168" s="78"/>
      <c r="HD168" s="78"/>
      <c r="HE168" s="78"/>
      <c r="HF168" s="78"/>
      <c r="HG168" s="78"/>
      <c r="HH168" s="78"/>
      <c r="HI168" s="78"/>
      <c r="HJ168" s="78"/>
      <c r="HK168" s="78"/>
      <c r="HL168" s="78"/>
      <c r="HM168" s="78"/>
      <c r="HN168" s="78"/>
      <c r="HO168" s="78"/>
      <c r="HP168" s="78"/>
      <c r="HQ168" s="78"/>
      <c r="HR168" s="78"/>
      <c r="HT168" s="78"/>
      <c r="HU168" s="78"/>
      <c r="HX168" s="78"/>
      <c r="HY168" s="78"/>
      <c r="HZ168" s="78"/>
      <c r="IA168" s="78"/>
      <c r="IB168" s="78"/>
      <c r="IC168" s="78"/>
      <c r="ID168" s="78"/>
      <c r="IE168" s="78"/>
      <c r="IF168" s="78"/>
      <c r="IG168" s="78"/>
      <c r="IH168" s="78"/>
      <c r="II168" s="78"/>
      <c r="IJ168" s="149"/>
    </row>
    <row r="169" spans="1:244" s="80" customFormat="1" x14ac:dyDescent="0.25">
      <c r="A169" s="30"/>
      <c r="B169" s="64" t="s">
        <v>344</v>
      </c>
      <c r="C169" s="78" t="s">
        <v>167</v>
      </c>
      <c r="D169" s="78" t="s">
        <v>510</v>
      </c>
      <c r="E169" s="78">
        <v>6</v>
      </c>
      <c r="F169" s="78" t="s">
        <v>11</v>
      </c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85">
        <f t="shared" ref="U169:X169" si="108">U170+U171</f>
        <v>639059</v>
      </c>
      <c r="V169" s="85">
        <f t="shared" si="108"/>
        <v>658280</v>
      </c>
      <c r="W169" s="85">
        <f t="shared" si="108"/>
        <v>666019</v>
      </c>
      <c r="X169" s="85">
        <f t="shared" si="108"/>
        <v>669924</v>
      </c>
      <c r="Y169" s="85">
        <f t="shared" ref="Y169:AR169" si="109">Y170+Y171</f>
        <v>689852.47072825499</v>
      </c>
      <c r="Z169" s="85">
        <f t="shared" si="109"/>
        <v>706372</v>
      </c>
      <c r="AA169" s="85">
        <f t="shared" si="109"/>
        <v>722443.8</v>
      </c>
      <c r="AB169" s="85">
        <f t="shared" si="109"/>
        <v>724208</v>
      </c>
      <c r="AC169" s="85">
        <f t="shared" si="109"/>
        <v>738971</v>
      </c>
      <c r="AD169" s="85">
        <f t="shared" si="109"/>
        <v>752987.28939634166</v>
      </c>
      <c r="AE169" s="85">
        <f t="shared" si="109"/>
        <v>766435.29710000008</v>
      </c>
      <c r="AF169" s="85">
        <f t="shared" si="109"/>
        <v>774528.15409999993</v>
      </c>
      <c r="AG169" s="85">
        <f t="shared" si="109"/>
        <v>801815.08939999994</v>
      </c>
      <c r="AH169" s="85">
        <f t="shared" si="109"/>
        <v>819815.0834</v>
      </c>
      <c r="AI169" s="85">
        <f t="shared" si="109"/>
        <v>872531</v>
      </c>
      <c r="AJ169" s="85">
        <f t="shared" si="109"/>
        <v>884692.2</v>
      </c>
      <c r="AK169" s="85">
        <f t="shared" si="109"/>
        <v>897478.86065000005</v>
      </c>
      <c r="AL169" s="85">
        <f t="shared" si="109"/>
        <v>918043.20328000002</v>
      </c>
      <c r="AM169" s="85">
        <f t="shared" si="109"/>
        <v>961405.94841999991</v>
      </c>
      <c r="AN169" s="85">
        <f t="shared" si="109"/>
        <v>977101.71591999999</v>
      </c>
      <c r="AO169" s="85">
        <f t="shared" si="109"/>
        <v>1019830.802352</v>
      </c>
      <c r="AP169" s="85">
        <f t="shared" si="109"/>
        <v>1016272</v>
      </c>
      <c r="AQ169" s="85">
        <f t="shared" si="109"/>
        <v>1062731</v>
      </c>
      <c r="AR169" s="85">
        <f t="shared" si="109"/>
        <v>1042271</v>
      </c>
      <c r="AS169" s="85">
        <f t="shared" ref="AS169" si="110">AS170+AS171</f>
        <v>1059825</v>
      </c>
      <c r="AT169" s="85">
        <f t="shared" ref="AT169:AZ169" si="111">AT170+AT171</f>
        <v>1069625</v>
      </c>
      <c r="AU169" s="85">
        <f t="shared" si="111"/>
        <v>1067442.1000000001</v>
      </c>
      <c r="AV169" s="85">
        <f t="shared" si="111"/>
        <v>1065709.2187760235</v>
      </c>
      <c r="AW169" s="85">
        <f t="shared" si="111"/>
        <v>1091380.6927499999</v>
      </c>
      <c r="AX169" s="85">
        <f t="shared" si="111"/>
        <v>1067985</v>
      </c>
      <c r="AY169" s="85">
        <f t="shared" si="111"/>
        <v>1075410.1204130028</v>
      </c>
      <c r="AZ169" s="85">
        <f t="shared" si="111"/>
        <v>1087341.9234399286</v>
      </c>
      <c r="BA169" s="85">
        <v>1085633.3326579619</v>
      </c>
      <c r="BB169" s="85">
        <v>1075737.4690244563</v>
      </c>
      <c r="BC169" s="85">
        <v>1089684.4725499889</v>
      </c>
      <c r="BD169" s="85">
        <v>1106568.8259726185</v>
      </c>
      <c r="BE169" s="85">
        <f>BE170+BE171</f>
        <v>1115307.8689543046</v>
      </c>
      <c r="BF169" s="85">
        <f t="shared" ref="BF169:BG169" si="112">BF170+BF171</f>
        <v>1104894</v>
      </c>
      <c r="BG169" s="85">
        <f t="shared" si="112"/>
        <v>1109904</v>
      </c>
      <c r="BH169" s="85">
        <f t="shared" ref="BH169" si="113">BH170+BH171</f>
        <v>1112044</v>
      </c>
      <c r="BI169" s="85">
        <f t="shared" ref="BI169:BN169" si="114">BI170+BI171</f>
        <v>1161939.4869348265</v>
      </c>
      <c r="BJ169" s="85">
        <f t="shared" si="114"/>
        <v>1265464.4671565453</v>
      </c>
      <c r="BK169" s="85">
        <f t="shared" si="114"/>
        <v>1260389.8466183287</v>
      </c>
      <c r="BL169" s="85">
        <f t="shared" si="114"/>
        <v>1224038.2348433877</v>
      </c>
      <c r="BM169" s="85">
        <f t="shared" si="114"/>
        <v>1269857.3881792887</v>
      </c>
      <c r="BN169" s="85">
        <f t="shared" si="114"/>
        <v>1273524.2120784954</v>
      </c>
      <c r="BO169" s="85">
        <f t="shared" ref="BO169:BR169" si="115">BO170+BO171</f>
        <v>1281920.2549445673</v>
      </c>
      <c r="BP169" s="85">
        <f t="shared" si="115"/>
        <v>1382624.8558848531</v>
      </c>
      <c r="BQ169" s="85">
        <f t="shared" si="115"/>
        <v>1398746.2355814078</v>
      </c>
      <c r="BR169" s="85">
        <f t="shared" si="115"/>
        <v>1391700.0325769382</v>
      </c>
      <c r="BS169" s="85">
        <f t="shared" ref="BS169:BU169" si="116">BS170+BS171</f>
        <v>1386122.7544368482</v>
      </c>
      <c r="BT169" s="85">
        <f t="shared" si="116"/>
        <v>1378421.4661155054</v>
      </c>
      <c r="BU169" s="85">
        <f t="shared" si="116"/>
        <v>1376802.082583731</v>
      </c>
      <c r="BV169" s="85">
        <f t="shared" ref="BV169:BW169" si="117">BV170+BV171</f>
        <v>1410471.6059844317</v>
      </c>
      <c r="BW169" s="85">
        <f t="shared" si="117"/>
        <v>1393077.7019178695</v>
      </c>
      <c r="BX169" s="85">
        <f t="shared" ref="BX169" si="118">BX170+BX171</f>
        <v>1368981.7406025901</v>
      </c>
      <c r="BY169" s="78"/>
      <c r="BZ169" s="78"/>
      <c r="CA169" s="79"/>
      <c r="CB169" s="78"/>
      <c r="CC169" s="78"/>
      <c r="CD169" s="79"/>
      <c r="CE169" s="78"/>
      <c r="CF169" s="78"/>
      <c r="CG169" s="79"/>
      <c r="CH169" s="78"/>
      <c r="CI169" s="78"/>
      <c r="CJ169" s="79"/>
      <c r="CK169" s="78"/>
      <c r="CL169" s="78"/>
      <c r="CM169" s="79"/>
      <c r="CN169" s="78"/>
      <c r="CO169" s="78"/>
      <c r="CP169" s="79"/>
      <c r="CQ169" s="78"/>
      <c r="CR169" s="78"/>
      <c r="CS169" s="79"/>
      <c r="CT169" s="78"/>
      <c r="CU169" s="78"/>
      <c r="CV169" s="79"/>
      <c r="CW169" s="78"/>
      <c r="CX169" s="78"/>
      <c r="CY169" s="79"/>
      <c r="CZ169" s="78"/>
      <c r="DA169" s="78"/>
      <c r="DB169" s="79"/>
      <c r="DC169" s="78"/>
      <c r="DD169" s="78"/>
      <c r="DE169" s="79"/>
      <c r="DF169" s="78"/>
      <c r="DG169" s="78"/>
      <c r="DH169" s="79"/>
      <c r="DI169" s="78"/>
      <c r="DJ169" s="78"/>
      <c r="DK169" s="79"/>
      <c r="DL169" s="78"/>
      <c r="DM169" s="78"/>
      <c r="DN169" s="79"/>
      <c r="DO169" s="78"/>
      <c r="DP169" s="78"/>
      <c r="DQ169" s="79"/>
      <c r="DR169" s="78"/>
      <c r="DS169" s="78"/>
      <c r="DT169" s="79"/>
      <c r="DU169" s="78"/>
      <c r="DV169" s="78"/>
      <c r="DW169" s="79"/>
      <c r="DX169" s="78"/>
      <c r="DY169" s="78"/>
      <c r="DZ169" s="79"/>
      <c r="EA169" s="78"/>
      <c r="EB169" s="78"/>
      <c r="EC169" s="79"/>
      <c r="ED169" s="78"/>
      <c r="EE169" s="78"/>
      <c r="EF169" s="79"/>
      <c r="EG169" s="78"/>
      <c r="EH169" s="78"/>
      <c r="EI169" s="79"/>
      <c r="EJ169" s="78"/>
      <c r="EK169" s="78"/>
      <c r="EL169" s="79"/>
      <c r="EM169" s="78"/>
      <c r="EN169" s="78"/>
      <c r="EO169" s="79"/>
      <c r="EP169" s="78"/>
      <c r="EQ169" s="78"/>
      <c r="ER169" s="79"/>
      <c r="ES169" s="78"/>
      <c r="ET169" s="78"/>
      <c r="EU169" s="78"/>
      <c r="EV169" s="78"/>
      <c r="EW169" s="78"/>
      <c r="EX169" s="78"/>
      <c r="EY169" s="78"/>
      <c r="EZ169" s="78"/>
      <c r="FA169" s="78"/>
      <c r="FB169" s="78"/>
      <c r="FC169" s="78"/>
      <c r="FD169" s="78"/>
      <c r="FE169" s="78"/>
      <c r="FF169" s="78"/>
      <c r="FG169" s="78"/>
      <c r="FH169" s="78"/>
      <c r="FI169" s="78"/>
      <c r="FJ169" s="78"/>
      <c r="FK169" s="78"/>
      <c r="FL169" s="78"/>
      <c r="FM169" s="78"/>
      <c r="FN169" s="78"/>
      <c r="FO169" s="78"/>
      <c r="FP169" s="78"/>
      <c r="FQ169" s="78"/>
      <c r="FR169" s="78"/>
      <c r="FS169" s="78"/>
      <c r="FT169" s="78"/>
      <c r="FU169" s="78"/>
      <c r="FV169" s="78"/>
      <c r="FW169" s="78"/>
      <c r="FX169" s="78"/>
      <c r="FY169" s="78"/>
      <c r="FZ169" s="78"/>
      <c r="GA169" s="78"/>
      <c r="GB169" s="78"/>
      <c r="GC169" s="78"/>
      <c r="GD169" s="78"/>
      <c r="GE169" s="78"/>
      <c r="GF169" s="78"/>
      <c r="GG169" s="78"/>
      <c r="GH169" s="78"/>
      <c r="GI169" s="78"/>
      <c r="GJ169" s="78"/>
      <c r="GK169" s="78"/>
      <c r="GL169" s="78"/>
      <c r="GM169" s="78"/>
      <c r="GN169" s="78"/>
      <c r="GP169" s="78"/>
      <c r="GQ169" s="78"/>
      <c r="GR169" s="78"/>
      <c r="GS169" s="78"/>
      <c r="GT169" s="78"/>
      <c r="GY169" s="78"/>
      <c r="GZ169" s="78"/>
      <c r="HA169" s="78"/>
      <c r="HB169" s="78"/>
      <c r="HC169" s="78"/>
      <c r="HD169" s="78"/>
      <c r="HE169" s="78"/>
      <c r="HF169" s="78"/>
      <c r="HG169" s="78"/>
      <c r="HH169" s="78"/>
      <c r="HI169" s="78"/>
      <c r="HJ169" s="78"/>
      <c r="HK169" s="78"/>
      <c r="HL169" s="78"/>
      <c r="HM169" s="78"/>
      <c r="HN169" s="78"/>
      <c r="HO169" s="78"/>
      <c r="HP169" s="78"/>
      <c r="HQ169" s="78"/>
      <c r="HR169" s="78"/>
      <c r="HT169" s="78"/>
      <c r="HU169" s="78"/>
      <c r="HX169" s="78"/>
      <c r="HY169" s="78"/>
      <c r="HZ169" s="78"/>
      <c r="IA169" s="78"/>
      <c r="IB169" s="78"/>
      <c r="IC169" s="78"/>
      <c r="ID169" s="78"/>
      <c r="IE169" s="78"/>
      <c r="IF169" s="78"/>
      <c r="IG169" s="78"/>
      <c r="IH169" s="78"/>
      <c r="II169" s="78"/>
      <c r="IJ169" s="149"/>
    </row>
    <row r="170" spans="1:244" s="80" customFormat="1" x14ac:dyDescent="0.25">
      <c r="A170" s="30"/>
      <c r="B170" s="64" t="s">
        <v>345</v>
      </c>
      <c r="C170" s="81" t="s">
        <v>168</v>
      </c>
      <c r="D170" s="78" t="s">
        <v>511</v>
      </c>
      <c r="E170" s="78">
        <v>6</v>
      </c>
      <c r="F170" s="78" t="s">
        <v>11</v>
      </c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85">
        <v>396922</v>
      </c>
      <c r="V170" s="85">
        <v>406378</v>
      </c>
      <c r="W170" s="85">
        <v>419312</v>
      </c>
      <c r="X170" s="85">
        <v>402490</v>
      </c>
      <c r="Y170" s="85">
        <v>421570.5</v>
      </c>
      <c r="Z170" s="85">
        <v>432267</v>
      </c>
      <c r="AA170" s="85">
        <v>433566.4</v>
      </c>
      <c r="AB170" s="85">
        <v>434509</v>
      </c>
      <c r="AC170" s="85">
        <v>447160</v>
      </c>
      <c r="AD170" s="85">
        <v>453395.59778000001</v>
      </c>
      <c r="AE170" s="85">
        <v>458865.29710000003</v>
      </c>
      <c r="AF170" s="85">
        <v>465526.15409999999</v>
      </c>
      <c r="AG170" s="85">
        <v>484485.0894</v>
      </c>
      <c r="AH170" s="85">
        <v>490843.5834</v>
      </c>
      <c r="AI170" s="85">
        <v>511204</v>
      </c>
      <c r="AJ170" s="85">
        <v>533507.69999999995</v>
      </c>
      <c r="AK170" s="86">
        <v>544131.46065000002</v>
      </c>
      <c r="AL170" s="86">
        <v>555105.50328000006</v>
      </c>
      <c r="AM170" s="86">
        <v>566583.94841999991</v>
      </c>
      <c r="AN170" s="86">
        <v>576343.31591999996</v>
      </c>
      <c r="AO170" s="86">
        <v>591927.80235200003</v>
      </c>
      <c r="AP170" s="85">
        <v>595986</v>
      </c>
      <c r="AQ170" s="85">
        <v>610243</v>
      </c>
      <c r="AR170" s="85">
        <v>566060</v>
      </c>
      <c r="AS170" s="85">
        <v>574353</v>
      </c>
      <c r="AT170" s="85">
        <v>581994</v>
      </c>
      <c r="AU170" s="85">
        <v>580597.6</v>
      </c>
      <c r="AV170" s="85">
        <v>583933.45423000003</v>
      </c>
      <c r="AW170" s="66">
        <v>596074.69275000005</v>
      </c>
      <c r="AX170" s="66">
        <v>597207</v>
      </c>
      <c r="AY170" s="114">
        <v>597417.45380000002</v>
      </c>
      <c r="AZ170" s="114">
        <v>599668.43730000011</v>
      </c>
      <c r="BA170" s="114">
        <v>610480.51956000004</v>
      </c>
      <c r="BB170" s="114">
        <v>601703.30612000008</v>
      </c>
      <c r="BC170" s="114">
        <v>613054.51503652998</v>
      </c>
      <c r="BD170" s="114">
        <v>605770.74055055005</v>
      </c>
      <c r="BE170" s="114">
        <v>603415.02969942999</v>
      </c>
      <c r="BF170" s="114">
        <v>612615</v>
      </c>
      <c r="BG170" s="114">
        <v>619120</v>
      </c>
      <c r="BH170" s="114">
        <v>629111</v>
      </c>
      <c r="BI170" s="114">
        <v>642948.22714185377</v>
      </c>
      <c r="BJ170" s="114">
        <v>677669.34371331788</v>
      </c>
      <c r="BK170" s="114">
        <v>685017.87906619709</v>
      </c>
      <c r="BL170" s="114">
        <v>679260.35370585101</v>
      </c>
      <c r="BM170" s="114">
        <v>710132.54924659792</v>
      </c>
      <c r="BN170" s="114">
        <v>727673.03899763001</v>
      </c>
      <c r="BO170" s="114">
        <v>744684.86403564317</v>
      </c>
      <c r="BP170" s="114">
        <v>767428.36480228149</v>
      </c>
      <c r="BQ170" s="114">
        <v>779318.65391715441</v>
      </c>
      <c r="BR170" s="114">
        <v>784945.04818743584</v>
      </c>
      <c r="BS170" s="114">
        <v>794959.4813822913</v>
      </c>
      <c r="BT170" s="141">
        <v>816125.31705801177</v>
      </c>
      <c r="BU170" s="141">
        <v>828997.67803085363</v>
      </c>
      <c r="BV170" s="141">
        <v>843300.35724105418</v>
      </c>
      <c r="BW170" s="141">
        <v>837769.32496192469</v>
      </c>
      <c r="BX170" s="141">
        <v>828149.58353602432</v>
      </c>
      <c r="BY170" s="78"/>
      <c r="BZ170" s="78"/>
      <c r="CA170" s="84"/>
      <c r="CB170" s="78"/>
      <c r="CC170" s="78"/>
      <c r="CD170" s="79"/>
      <c r="CE170" s="78"/>
      <c r="CF170" s="78"/>
      <c r="CG170" s="79"/>
      <c r="CH170" s="78"/>
      <c r="CI170" s="78"/>
      <c r="CJ170" s="79"/>
      <c r="CK170" s="78"/>
      <c r="CL170" s="78"/>
      <c r="CM170" s="84"/>
      <c r="CN170" s="78"/>
      <c r="CO170" s="78"/>
      <c r="CP170" s="79"/>
      <c r="CQ170" s="78"/>
      <c r="CR170" s="78"/>
      <c r="CS170" s="79"/>
      <c r="CT170" s="78"/>
      <c r="CU170" s="78"/>
      <c r="CV170" s="79"/>
      <c r="CW170" s="78"/>
      <c r="CX170" s="78"/>
      <c r="CY170" s="84"/>
      <c r="CZ170" s="78"/>
      <c r="DA170" s="78"/>
      <c r="DB170" s="79"/>
      <c r="DC170" s="78"/>
      <c r="DD170" s="78"/>
      <c r="DE170" s="79"/>
      <c r="DF170" s="78"/>
      <c r="DG170" s="78"/>
      <c r="DH170" s="79"/>
      <c r="DI170" s="78"/>
      <c r="DJ170" s="78"/>
      <c r="DK170" s="84"/>
      <c r="DL170" s="78"/>
      <c r="DM170" s="78"/>
      <c r="DN170" s="79"/>
      <c r="DO170" s="78"/>
      <c r="DP170" s="78"/>
      <c r="DQ170" s="79"/>
      <c r="DR170" s="78"/>
      <c r="DS170" s="78"/>
      <c r="DT170" s="79"/>
      <c r="DU170" s="78"/>
      <c r="DV170" s="78"/>
      <c r="DW170" s="84"/>
      <c r="DX170" s="78"/>
      <c r="DY170" s="78"/>
      <c r="DZ170" s="79"/>
      <c r="EA170" s="78"/>
      <c r="EB170" s="78"/>
      <c r="EC170" s="79"/>
      <c r="ED170" s="78"/>
      <c r="EE170" s="78"/>
      <c r="EF170" s="79"/>
      <c r="EG170" s="78"/>
      <c r="EH170" s="78"/>
      <c r="EI170" s="84"/>
      <c r="EJ170" s="78"/>
      <c r="EK170" s="78"/>
      <c r="EL170" s="79"/>
      <c r="EM170" s="78"/>
      <c r="EN170" s="78"/>
      <c r="EO170" s="79"/>
      <c r="EP170" s="78"/>
      <c r="EQ170" s="78"/>
      <c r="ER170" s="79"/>
      <c r="ES170" s="78"/>
      <c r="ET170" s="78"/>
      <c r="EU170" s="78"/>
      <c r="EV170" s="78"/>
      <c r="EW170" s="78"/>
      <c r="EX170" s="78"/>
      <c r="EY170" s="78"/>
      <c r="EZ170" s="78"/>
      <c r="FA170" s="78"/>
      <c r="FB170" s="78"/>
      <c r="FC170" s="78"/>
      <c r="FD170" s="78"/>
      <c r="FE170" s="78"/>
      <c r="FF170" s="78"/>
      <c r="FG170" s="78"/>
      <c r="FH170" s="78"/>
      <c r="FI170" s="78"/>
      <c r="FJ170" s="78"/>
      <c r="FK170" s="78"/>
      <c r="FL170" s="78"/>
      <c r="FM170" s="78"/>
      <c r="FN170" s="78"/>
      <c r="FO170" s="78"/>
      <c r="FP170" s="78"/>
      <c r="FQ170" s="78"/>
      <c r="FR170" s="78"/>
      <c r="FS170" s="78"/>
      <c r="FT170" s="78"/>
      <c r="FU170" s="78"/>
      <c r="FV170" s="78"/>
      <c r="FW170" s="78"/>
      <c r="FX170" s="78"/>
      <c r="FY170" s="78"/>
      <c r="FZ170" s="78"/>
      <c r="GA170" s="78"/>
      <c r="GB170" s="78"/>
      <c r="GC170" s="78"/>
      <c r="GD170" s="78"/>
      <c r="GE170" s="78"/>
      <c r="GF170" s="78"/>
      <c r="GG170" s="78"/>
      <c r="GH170" s="78"/>
      <c r="GI170" s="78"/>
      <c r="GJ170" s="78"/>
      <c r="GK170" s="78"/>
      <c r="GL170" s="78"/>
      <c r="GM170" s="78"/>
      <c r="GN170" s="78"/>
      <c r="GP170" s="78"/>
      <c r="GQ170" s="78"/>
      <c r="GR170" s="78"/>
      <c r="GS170" s="78"/>
      <c r="GT170" s="78"/>
      <c r="GY170" s="78"/>
      <c r="GZ170" s="78"/>
      <c r="HA170" s="78"/>
      <c r="HB170" s="78"/>
      <c r="HC170" s="78"/>
      <c r="HD170" s="78"/>
      <c r="HE170" s="78"/>
      <c r="HF170" s="78"/>
      <c r="HG170" s="78"/>
      <c r="HH170" s="78"/>
      <c r="HI170" s="78"/>
      <c r="HJ170" s="78"/>
      <c r="HK170" s="78"/>
      <c r="HL170" s="78"/>
      <c r="HM170" s="78"/>
      <c r="HN170" s="78"/>
      <c r="HO170" s="78"/>
      <c r="HP170" s="78"/>
      <c r="HQ170" s="78"/>
      <c r="HR170" s="78"/>
      <c r="HT170" s="78"/>
      <c r="HU170" s="78"/>
      <c r="HX170" s="78"/>
      <c r="HY170" s="78"/>
      <c r="HZ170" s="78"/>
      <c r="IA170" s="78"/>
      <c r="IB170" s="78"/>
      <c r="IC170" s="78"/>
      <c r="ID170" s="78"/>
      <c r="IE170" s="78"/>
      <c r="IF170" s="78"/>
      <c r="IG170" s="78"/>
      <c r="IH170" s="78"/>
      <c r="II170" s="78"/>
      <c r="IJ170" s="149"/>
    </row>
    <row r="171" spans="1:244" s="80" customFormat="1" x14ac:dyDescent="0.25">
      <c r="A171" s="30"/>
      <c r="B171" s="64" t="s">
        <v>346</v>
      </c>
      <c r="C171" s="81" t="s">
        <v>169</v>
      </c>
      <c r="D171" s="78" t="s">
        <v>512</v>
      </c>
      <c r="E171" s="78">
        <v>6</v>
      </c>
      <c r="F171" s="78" t="s">
        <v>11</v>
      </c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85">
        <v>242137</v>
      </c>
      <c r="V171" s="85">
        <v>251902</v>
      </c>
      <c r="W171" s="85">
        <v>246707</v>
      </c>
      <c r="X171" s="85">
        <v>267434</v>
      </c>
      <c r="Y171" s="85">
        <v>268281.97072825499</v>
      </c>
      <c r="Z171" s="85">
        <v>274105</v>
      </c>
      <c r="AA171" s="85">
        <v>288877.40000000002</v>
      </c>
      <c r="AB171" s="85">
        <v>289699</v>
      </c>
      <c r="AC171" s="85">
        <v>291811</v>
      </c>
      <c r="AD171" s="85">
        <v>299591.6916163417</v>
      </c>
      <c r="AE171" s="85">
        <v>307570</v>
      </c>
      <c r="AF171" s="85">
        <v>309002</v>
      </c>
      <c r="AG171" s="85">
        <v>317330</v>
      </c>
      <c r="AH171" s="85">
        <v>328971.5</v>
      </c>
      <c r="AI171" s="85">
        <v>361327</v>
      </c>
      <c r="AJ171" s="85">
        <v>351184.5</v>
      </c>
      <c r="AK171" s="86">
        <v>353347.4</v>
      </c>
      <c r="AL171" s="86">
        <v>362937.7</v>
      </c>
      <c r="AM171" s="86">
        <v>394822</v>
      </c>
      <c r="AN171" s="86">
        <v>400758.4</v>
      </c>
      <c r="AO171" s="86">
        <v>427903</v>
      </c>
      <c r="AP171" s="85">
        <v>420286</v>
      </c>
      <c r="AQ171" s="85">
        <v>452488</v>
      </c>
      <c r="AR171" s="85">
        <v>476211</v>
      </c>
      <c r="AS171" s="85">
        <v>485472</v>
      </c>
      <c r="AT171" s="85">
        <v>487631</v>
      </c>
      <c r="AU171" s="85">
        <v>486844.5</v>
      </c>
      <c r="AV171" s="85">
        <v>481775.76454602351</v>
      </c>
      <c r="AW171" s="66">
        <v>495306</v>
      </c>
      <c r="AX171" s="66">
        <v>470778</v>
      </c>
      <c r="AY171" s="114">
        <v>477992.66661300277</v>
      </c>
      <c r="AZ171" s="114">
        <v>487673.48613992851</v>
      </c>
      <c r="BA171" s="107">
        <v>475152.81309796189</v>
      </c>
      <c r="BB171" s="114">
        <v>474034.1629044562</v>
      </c>
      <c r="BC171" s="114">
        <v>476629.95751345897</v>
      </c>
      <c r="BD171" s="114">
        <v>500798.08542206849</v>
      </c>
      <c r="BE171" s="114">
        <v>511892.8392548745</v>
      </c>
      <c r="BF171" s="114">
        <v>492279</v>
      </c>
      <c r="BG171" s="114">
        <v>490784</v>
      </c>
      <c r="BH171" s="107">
        <v>482933</v>
      </c>
      <c r="BI171" s="114">
        <v>518991.25979297265</v>
      </c>
      <c r="BJ171" s="114">
        <v>587795.12344322726</v>
      </c>
      <c r="BK171" s="114">
        <v>575371.96755213162</v>
      </c>
      <c r="BL171" s="114">
        <v>544777.88113753661</v>
      </c>
      <c r="BM171" s="114">
        <v>559724.83893269079</v>
      </c>
      <c r="BN171" s="114">
        <v>545851.17308086529</v>
      </c>
      <c r="BO171" s="114">
        <v>537235.39090892416</v>
      </c>
      <c r="BP171" s="114">
        <v>615196.49108257156</v>
      </c>
      <c r="BQ171" s="114">
        <v>619427.58166425326</v>
      </c>
      <c r="BR171" s="114">
        <v>606754.98438950244</v>
      </c>
      <c r="BS171" s="114">
        <v>591163.27305455704</v>
      </c>
      <c r="BT171" s="141">
        <v>562296.14905749366</v>
      </c>
      <c r="BU171" s="141">
        <v>547804.40455287753</v>
      </c>
      <c r="BV171" s="141">
        <v>567171.24874337763</v>
      </c>
      <c r="BW171" s="141">
        <v>555308.37695594493</v>
      </c>
      <c r="BX171" s="141">
        <v>540832.15706656571</v>
      </c>
      <c r="BY171" s="78"/>
      <c r="BZ171" s="78"/>
      <c r="CA171" s="84"/>
      <c r="CB171" s="78"/>
      <c r="CC171" s="78"/>
      <c r="CD171" s="79"/>
      <c r="CE171" s="78"/>
      <c r="CF171" s="78"/>
      <c r="CG171" s="79"/>
      <c r="CH171" s="78"/>
      <c r="CI171" s="78"/>
      <c r="CJ171" s="79"/>
      <c r="CK171" s="78"/>
      <c r="CL171" s="78"/>
      <c r="CM171" s="84"/>
      <c r="CN171" s="78"/>
      <c r="CO171" s="78"/>
      <c r="CP171" s="79"/>
      <c r="CQ171" s="78"/>
      <c r="CR171" s="78"/>
      <c r="CS171" s="79"/>
      <c r="CT171" s="78"/>
      <c r="CU171" s="78"/>
      <c r="CV171" s="79"/>
      <c r="CW171" s="78"/>
      <c r="CX171" s="78"/>
      <c r="CY171" s="84"/>
      <c r="CZ171" s="78"/>
      <c r="DA171" s="78"/>
      <c r="DB171" s="79"/>
      <c r="DC171" s="78"/>
      <c r="DD171" s="78"/>
      <c r="DE171" s="79"/>
      <c r="DF171" s="78"/>
      <c r="DG171" s="78"/>
      <c r="DH171" s="79"/>
      <c r="DI171" s="78"/>
      <c r="DJ171" s="78"/>
      <c r="DK171" s="84"/>
      <c r="DL171" s="78"/>
      <c r="DM171" s="78"/>
      <c r="DN171" s="79"/>
      <c r="DO171" s="78"/>
      <c r="DP171" s="78"/>
      <c r="DQ171" s="79"/>
      <c r="DR171" s="78"/>
      <c r="DS171" s="78"/>
      <c r="DT171" s="79"/>
      <c r="DU171" s="78"/>
      <c r="DV171" s="78"/>
      <c r="DW171" s="84"/>
      <c r="DX171" s="78"/>
      <c r="DY171" s="78"/>
      <c r="DZ171" s="79"/>
      <c r="EA171" s="78"/>
      <c r="EB171" s="78"/>
      <c r="EC171" s="79"/>
      <c r="ED171" s="78"/>
      <c r="EE171" s="78"/>
      <c r="EF171" s="79"/>
      <c r="EG171" s="78"/>
      <c r="EH171" s="78"/>
      <c r="EI171" s="84"/>
      <c r="EJ171" s="78"/>
      <c r="EK171" s="78"/>
      <c r="EL171" s="79"/>
      <c r="EM171" s="78"/>
      <c r="EN171" s="78"/>
      <c r="EO171" s="79"/>
      <c r="EP171" s="78"/>
      <c r="EQ171" s="78"/>
      <c r="ER171" s="79"/>
      <c r="ES171" s="78"/>
      <c r="ET171" s="78"/>
      <c r="EU171" s="78"/>
      <c r="EV171" s="78"/>
      <c r="EW171" s="78"/>
      <c r="EX171" s="78"/>
      <c r="EY171" s="78"/>
      <c r="EZ171" s="78"/>
      <c r="FA171" s="78"/>
      <c r="FB171" s="78"/>
      <c r="FC171" s="78"/>
      <c r="FD171" s="78"/>
      <c r="FE171" s="78"/>
      <c r="FF171" s="78"/>
      <c r="FG171" s="78"/>
      <c r="FH171" s="78"/>
      <c r="FI171" s="78"/>
      <c r="FJ171" s="78"/>
      <c r="FK171" s="78"/>
      <c r="FL171" s="78"/>
      <c r="FM171" s="78"/>
      <c r="FN171" s="78"/>
      <c r="FO171" s="78"/>
      <c r="FP171" s="78"/>
      <c r="FQ171" s="78"/>
      <c r="FR171" s="78"/>
      <c r="FS171" s="78"/>
      <c r="FT171" s="78"/>
      <c r="FU171" s="78"/>
      <c r="FV171" s="78"/>
      <c r="FW171" s="78"/>
      <c r="FX171" s="78"/>
      <c r="FY171" s="78"/>
      <c r="FZ171" s="78"/>
      <c r="GA171" s="78"/>
      <c r="GB171" s="78"/>
      <c r="GC171" s="78"/>
      <c r="GD171" s="78"/>
      <c r="GE171" s="78"/>
      <c r="GF171" s="78"/>
      <c r="GG171" s="78"/>
      <c r="GH171" s="78"/>
      <c r="GI171" s="78"/>
      <c r="GJ171" s="78"/>
      <c r="GK171" s="78"/>
      <c r="GL171" s="78"/>
      <c r="GM171" s="78"/>
      <c r="GN171" s="78"/>
      <c r="GP171" s="78"/>
      <c r="GQ171" s="78"/>
      <c r="GR171" s="78"/>
      <c r="GS171" s="78"/>
      <c r="GT171" s="78"/>
      <c r="GY171" s="78"/>
      <c r="GZ171" s="78"/>
      <c r="HA171" s="78"/>
      <c r="HB171" s="78"/>
      <c r="HC171" s="78"/>
      <c r="HD171" s="78"/>
      <c r="HE171" s="78"/>
      <c r="HF171" s="78"/>
      <c r="HG171" s="78"/>
      <c r="HH171" s="78"/>
      <c r="HI171" s="78"/>
      <c r="HJ171" s="78"/>
      <c r="HK171" s="78"/>
      <c r="HL171" s="78"/>
      <c r="HM171" s="78"/>
      <c r="HN171" s="78"/>
      <c r="HO171" s="78"/>
      <c r="HP171" s="78"/>
      <c r="HQ171" s="78"/>
      <c r="HR171" s="78"/>
      <c r="HT171" s="78"/>
      <c r="HU171" s="78"/>
      <c r="HX171" s="78"/>
      <c r="HY171" s="78"/>
      <c r="HZ171" s="78"/>
      <c r="IA171" s="78"/>
      <c r="IB171" s="78"/>
      <c r="IC171" s="78"/>
      <c r="ID171" s="78"/>
      <c r="IE171" s="78"/>
      <c r="IF171" s="78"/>
      <c r="IG171" s="78"/>
      <c r="IH171" s="78"/>
      <c r="II171" s="78"/>
      <c r="IJ171" s="149"/>
    </row>
    <row r="172" spans="1:244" s="33" customFormat="1" x14ac:dyDescent="0.25">
      <c r="A172" s="30"/>
      <c r="B172" s="64" t="s">
        <v>347</v>
      </c>
      <c r="C172" s="62" t="s">
        <v>13</v>
      </c>
      <c r="D172" s="15" t="s">
        <v>513</v>
      </c>
      <c r="E172" s="63">
        <v>0</v>
      </c>
      <c r="F172" s="62" t="s">
        <v>12</v>
      </c>
      <c r="G172" s="62"/>
      <c r="H172" s="61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60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5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5"/>
      <c r="BS172" s="15"/>
      <c r="BT172" s="15"/>
      <c r="BU172" s="15"/>
      <c r="BV172" s="15"/>
      <c r="BW172" s="15"/>
      <c r="BX172" s="15"/>
      <c r="BY172" s="52">
        <v>403</v>
      </c>
      <c r="BZ172" s="52">
        <v>416</v>
      </c>
      <c r="CA172" s="52">
        <v>404</v>
      </c>
      <c r="CB172" s="52">
        <v>394</v>
      </c>
      <c r="CC172" s="52">
        <v>389</v>
      </c>
      <c r="CD172" s="52">
        <v>382</v>
      </c>
      <c r="CE172" s="52">
        <v>395</v>
      </c>
      <c r="CF172" s="52">
        <v>391</v>
      </c>
      <c r="CG172" s="52">
        <v>395</v>
      </c>
      <c r="CH172" s="52">
        <v>383</v>
      </c>
      <c r="CI172" s="52">
        <v>375</v>
      </c>
      <c r="CJ172" s="52">
        <v>384</v>
      </c>
      <c r="CK172" s="41">
        <v>377</v>
      </c>
      <c r="CL172" s="41">
        <v>393</v>
      </c>
      <c r="CM172" s="41">
        <v>391</v>
      </c>
      <c r="CN172" s="41">
        <v>378</v>
      </c>
      <c r="CO172" s="41">
        <v>378</v>
      </c>
      <c r="CP172" s="41">
        <v>383</v>
      </c>
      <c r="CQ172" s="41">
        <v>387</v>
      </c>
      <c r="CR172" s="41">
        <v>372</v>
      </c>
      <c r="CS172" s="41">
        <v>372</v>
      </c>
      <c r="CT172" s="41">
        <v>351</v>
      </c>
      <c r="CU172" s="41">
        <v>364</v>
      </c>
      <c r="CV172" s="49">
        <v>360</v>
      </c>
      <c r="CW172" s="52">
        <v>350</v>
      </c>
      <c r="CX172" s="52">
        <v>364</v>
      </c>
      <c r="CY172" s="52">
        <v>368</v>
      </c>
      <c r="CZ172" s="52">
        <v>359</v>
      </c>
      <c r="DA172" s="52">
        <v>379</v>
      </c>
      <c r="DB172" s="52">
        <v>386</v>
      </c>
      <c r="DC172" s="52">
        <v>382</v>
      </c>
      <c r="DD172" s="52">
        <v>394</v>
      </c>
      <c r="DE172" s="52">
        <v>398</v>
      </c>
      <c r="DF172" s="52">
        <v>384</v>
      </c>
      <c r="DG172" s="52">
        <v>398</v>
      </c>
      <c r="DH172" s="52">
        <v>386</v>
      </c>
      <c r="DI172" s="44">
        <v>398</v>
      </c>
      <c r="DJ172" s="44">
        <v>425</v>
      </c>
      <c r="DK172" s="44">
        <v>446</v>
      </c>
      <c r="DL172" s="44">
        <v>435</v>
      </c>
      <c r="DM172" s="44">
        <v>458</v>
      </c>
      <c r="DN172" s="44">
        <v>457</v>
      </c>
      <c r="DO172" s="44">
        <v>457</v>
      </c>
      <c r="DP172" s="44">
        <v>463</v>
      </c>
      <c r="DQ172" s="44">
        <v>466</v>
      </c>
      <c r="DR172" s="44">
        <v>510</v>
      </c>
      <c r="DS172" s="44">
        <v>517</v>
      </c>
      <c r="DT172" s="44">
        <v>559</v>
      </c>
      <c r="DU172" s="15">
        <v>570</v>
      </c>
      <c r="DV172" s="15">
        <v>576</v>
      </c>
      <c r="DW172" s="15">
        <v>581</v>
      </c>
      <c r="DX172" s="15">
        <v>575</v>
      </c>
      <c r="DY172" s="15">
        <v>579</v>
      </c>
      <c r="DZ172" s="15">
        <v>579</v>
      </c>
      <c r="EA172" s="15">
        <v>611</v>
      </c>
      <c r="EB172" s="15">
        <v>612</v>
      </c>
      <c r="EC172" s="15">
        <v>613</v>
      </c>
      <c r="ED172" s="15">
        <v>619</v>
      </c>
      <c r="EE172" s="15">
        <v>615</v>
      </c>
      <c r="EF172" s="15">
        <v>630</v>
      </c>
      <c r="EG172" s="15">
        <v>648</v>
      </c>
      <c r="EH172" s="15">
        <v>651</v>
      </c>
      <c r="EI172" s="15">
        <v>655</v>
      </c>
      <c r="EJ172" s="15">
        <v>666</v>
      </c>
      <c r="EK172" s="15">
        <v>666</v>
      </c>
      <c r="EL172" s="15">
        <v>673</v>
      </c>
      <c r="EM172" s="15">
        <v>679</v>
      </c>
      <c r="EN172" s="15">
        <v>676</v>
      </c>
      <c r="EO172" s="15">
        <v>663</v>
      </c>
      <c r="EP172" s="15">
        <v>670</v>
      </c>
      <c r="EQ172" s="15">
        <v>669</v>
      </c>
      <c r="ER172" s="15">
        <v>706</v>
      </c>
      <c r="ES172" s="15">
        <v>726</v>
      </c>
      <c r="ET172" s="15">
        <v>731</v>
      </c>
      <c r="EU172" s="15">
        <v>733</v>
      </c>
      <c r="EV172" s="15">
        <v>745</v>
      </c>
      <c r="EW172" s="15">
        <v>745</v>
      </c>
      <c r="EX172" s="15">
        <v>741</v>
      </c>
      <c r="EY172" s="15">
        <v>766</v>
      </c>
      <c r="EZ172" s="15">
        <v>767</v>
      </c>
      <c r="FA172" s="15">
        <v>763</v>
      </c>
      <c r="FB172" s="15">
        <v>769</v>
      </c>
      <c r="FC172" s="15">
        <v>769</v>
      </c>
      <c r="FD172" s="15">
        <v>753</v>
      </c>
      <c r="FE172" s="15">
        <v>759</v>
      </c>
      <c r="FF172" s="15">
        <v>772</v>
      </c>
      <c r="FG172" s="15">
        <v>768</v>
      </c>
      <c r="FH172" s="15">
        <v>788</v>
      </c>
      <c r="FI172" s="15">
        <v>796</v>
      </c>
      <c r="FJ172" s="15">
        <v>801</v>
      </c>
      <c r="FK172" s="15">
        <v>801</v>
      </c>
      <c r="FL172" s="15">
        <v>810</v>
      </c>
      <c r="FM172" s="15">
        <v>797</v>
      </c>
      <c r="FN172" s="15">
        <v>793</v>
      </c>
      <c r="FO172" s="15">
        <v>797</v>
      </c>
      <c r="FP172" s="15">
        <v>780</v>
      </c>
      <c r="FQ172" s="15">
        <v>788</v>
      </c>
      <c r="FR172" s="15">
        <v>802</v>
      </c>
      <c r="FS172" s="15">
        <v>798</v>
      </c>
      <c r="FT172" s="15">
        <v>807</v>
      </c>
      <c r="FU172" s="15">
        <v>811</v>
      </c>
      <c r="FV172" s="15">
        <v>805</v>
      </c>
      <c r="FW172" s="15">
        <v>807</v>
      </c>
      <c r="FX172" s="15">
        <v>799</v>
      </c>
      <c r="FY172" s="15">
        <v>790</v>
      </c>
      <c r="FZ172" s="15">
        <v>793</v>
      </c>
      <c r="GA172" s="15">
        <v>784</v>
      </c>
      <c r="GB172" s="15">
        <v>783</v>
      </c>
      <c r="GC172" s="123">
        <v>817</v>
      </c>
      <c r="GD172" s="123">
        <v>818</v>
      </c>
      <c r="GE172" s="123">
        <v>823</v>
      </c>
      <c r="GF172" s="123">
        <v>823</v>
      </c>
      <c r="GG172" s="15">
        <v>821</v>
      </c>
      <c r="GH172" s="15">
        <v>822</v>
      </c>
      <c r="GI172" s="123">
        <v>831</v>
      </c>
      <c r="GJ172" s="123">
        <v>824</v>
      </c>
      <c r="GK172" s="123">
        <v>819</v>
      </c>
      <c r="GL172" s="15">
        <v>812</v>
      </c>
      <c r="GM172" s="15">
        <v>801</v>
      </c>
      <c r="GN172" s="15">
        <v>787</v>
      </c>
      <c r="GO172" s="33">
        <v>792</v>
      </c>
      <c r="GP172" s="15">
        <v>784</v>
      </c>
      <c r="GQ172" s="15">
        <v>800</v>
      </c>
      <c r="GR172" s="15">
        <v>800</v>
      </c>
      <c r="GS172" s="15">
        <v>795</v>
      </c>
      <c r="GT172" s="15">
        <v>789</v>
      </c>
      <c r="GU172" s="33">
        <v>799</v>
      </c>
      <c r="GV172" s="33">
        <v>790</v>
      </c>
      <c r="GW172" s="33">
        <v>798</v>
      </c>
      <c r="GX172" s="33">
        <v>795</v>
      </c>
      <c r="GY172" s="15">
        <v>784</v>
      </c>
      <c r="GZ172" s="15">
        <v>783</v>
      </c>
      <c r="HA172" s="15">
        <v>785</v>
      </c>
      <c r="HB172" s="15">
        <v>781</v>
      </c>
      <c r="HC172" s="15">
        <v>778</v>
      </c>
      <c r="HD172" s="15">
        <v>793</v>
      </c>
      <c r="HE172" s="15">
        <v>784</v>
      </c>
      <c r="HF172" s="15">
        <v>782</v>
      </c>
      <c r="HG172" s="15">
        <v>803</v>
      </c>
      <c r="HH172" s="15">
        <v>789</v>
      </c>
      <c r="HI172" s="15">
        <v>796</v>
      </c>
      <c r="HJ172" s="15">
        <v>798</v>
      </c>
      <c r="HK172" s="15">
        <v>795</v>
      </c>
      <c r="HL172" s="15">
        <v>793</v>
      </c>
      <c r="HM172" s="15">
        <v>812</v>
      </c>
      <c r="HN172" s="15">
        <v>845</v>
      </c>
      <c r="HO172" s="15">
        <v>847</v>
      </c>
      <c r="HP172" s="15">
        <v>856</v>
      </c>
      <c r="HQ172" s="15">
        <v>854</v>
      </c>
      <c r="HR172" s="15">
        <v>850</v>
      </c>
      <c r="HS172" s="33">
        <v>848</v>
      </c>
      <c r="HT172" s="15">
        <v>837</v>
      </c>
      <c r="HU172" s="15">
        <v>830</v>
      </c>
      <c r="HV172" s="15">
        <v>814</v>
      </c>
      <c r="HW172" s="15">
        <v>803</v>
      </c>
      <c r="HX172" s="15">
        <v>780</v>
      </c>
      <c r="HY172" s="15">
        <v>773</v>
      </c>
      <c r="HZ172" s="15">
        <v>812</v>
      </c>
      <c r="IA172" s="15">
        <v>808</v>
      </c>
      <c r="IB172" s="15">
        <v>813</v>
      </c>
      <c r="IC172" s="15">
        <v>819</v>
      </c>
      <c r="ID172" s="15">
        <v>814</v>
      </c>
      <c r="IE172" s="15">
        <v>835</v>
      </c>
      <c r="IF172" s="15">
        <v>837</v>
      </c>
      <c r="IG172" s="15">
        <v>832</v>
      </c>
      <c r="IH172" s="15">
        <v>851</v>
      </c>
      <c r="II172" s="15">
        <v>852</v>
      </c>
      <c r="IJ172" s="152">
        <v>835</v>
      </c>
    </row>
    <row r="173" spans="1:244" x14ac:dyDescent="0.25">
      <c r="A173" s="30"/>
      <c r="B173" s="64" t="s">
        <v>348</v>
      </c>
      <c r="C173" s="19" t="s">
        <v>14</v>
      </c>
      <c r="D173" s="15" t="s">
        <v>514</v>
      </c>
      <c r="E173" s="12">
        <v>0</v>
      </c>
      <c r="F173" s="19" t="s">
        <v>12</v>
      </c>
      <c r="G173" s="19"/>
      <c r="H173" s="27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5"/>
      <c r="AD173" s="15"/>
      <c r="AE173" s="15"/>
      <c r="AF173" s="18"/>
      <c r="AG173" s="15"/>
      <c r="AH173" s="15"/>
      <c r="AI173" s="15"/>
      <c r="AJ173" s="18"/>
      <c r="AK173" s="15"/>
      <c r="AL173" s="15"/>
      <c r="AM173" s="15"/>
      <c r="AN173" s="18"/>
      <c r="AO173" s="15"/>
      <c r="AP173" s="15"/>
      <c r="AQ173" s="15"/>
      <c r="AR173" s="18"/>
      <c r="AS173" s="15"/>
      <c r="AT173" s="15"/>
      <c r="AU173" s="15"/>
      <c r="AV173" s="15"/>
      <c r="AW173" s="18"/>
      <c r="AX173" s="18"/>
      <c r="AY173" s="18"/>
      <c r="AZ173" s="18"/>
      <c r="BA173" s="18"/>
      <c r="BB173" s="15"/>
      <c r="BC173" s="15"/>
      <c r="BD173" s="15"/>
      <c r="BE173" s="15"/>
      <c r="BF173" s="15"/>
      <c r="BG173" s="15"/>
      <c r="BH173" s="18"/>
      <c r="BI173" s="18"/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40">
        <v>8.9570000000000007</v>
      </c>
      <c r="BZ173" s="40">
        <v>8.9740000000000002</v>
      </c>
      <c r="CA173" s="40">
        <v>8.9670000000000005</v>
      </c>
      <c r="CB173" s="40">
        <v>8.9309999999999992</v>
      </c>
      <c r="CC173" s="40">
        <v>8.8840000000000003</v>
      </c>
      <c r="CD173" s="40">
        <v>8.7929999999999993</v>
      </c>
      <c r="CE173" s="40">
        <v>8.7040000000000006</v>
      </c>
      <c r="CF173" s="40">
        <v>8.6750000000000007</v>
      </c>
      <c r="CG173" s="40">
        <v>8.5579999999999998</v>
      </c>
      <c r="CH173" s="40">
        <v>8.5329999999999995</v>
      </c>
      <c r="CI173" s="40">
        <v>8.4760000000000009</v>
      </c>
      <c r="CJ173" s="40">
        <v>8.4320000000000004</v>
      </c>
      <c r="CK173" s="38">
        <v>8.33</v>
      </c>
      <c r="CL173" s="38">
        <v>8.2189999999999994</v>
      </c>
      <c r="CM173" s="38">
        <v>8.1259999999999994</v>
      </c>
      <c r="CN173" s="35">
        <v>8.1</v>
      </c>
      <c r="CO173" s="35">
        <v>8.0790000000000006</v>
      </c>
      <c r="CP173" s="35">
        <v>8.048</v>
      </c>
      <c r="CQ173" s="35">
        <v>8.0739999999999998</v>
      </c>
      <c r="CR173" s="35">
        <v>8.0719999999999992</v>
      </c>
      <c r="CS173" s="35">
        <v>8.0719999999999992</v>
      </c>
      <c r="CT173" s="35">
        <v>8.0589999999999993</v>
      </c>
      <c r="CU173" s="35">
        <v>8.0380000000000003</v>
      </c>
      <c r="CV173" s="58">
        <v>8.0180000000000007</v>
      </c>
      <c r="CW173" s="53">
        <v>7.9859999999999998</v>
      </c>
      <c r="CX173" s="53">
        <v>7.9630000000000001</v>
      </c>
      <c r="CY173" s="53">
        <v>7.9660000000000002</v>
      </c>
      <c r="CZ173" s="53">
        <v>7.9560000000000004</v>
      </c>
      <c r="DA173" s="53">
        <v>7.9580000000000002</v>
      </c>
      <c r="DB173" s="53">
        <v>7.9710000000000001</v>
      </c>
      <c r="DC173" s="53">
        <v>7.9640000000000004</v>
      </c>
      <c r="DD173" s="53">
        <v>7.9329999999999998</v>
      </c>
      <c r="DE173" s="53">
        <v>7.9269999999999996</v>
      </c>
      <c r="DF173" s="53">
        <v>7.9169999999999998</v>
      </c>
      <c r="DG173" s="53">
        <v>7.8840000000000003</v>
      </c>
      <c r="DH173" s="53">
        <v>7.84</v>
      </c>
      <c r="DI173" s="43">
        <v>7.806</v>
      </c>
      <c r="DJ173" s="45">
        <v>7.76</v>
      </c>
      <c r="DK173" s="45">
        <v>7.7229999999999999</v>
      </c>
      <c r="DL173" s="45">
        <v>7.6870000000000003</v>
      </c>
      <c r="DM173" s="45">
        <v>7.58</v>
      </c>
      <c r="DN173" s="45">
        <v>7.5</v>
      </c>
      <c r="DO173" s="45">
        <v>7.4109999999999996</v>
      </c>
      <c r="DP173" s="45">
        <v>7.2610000000000001</v>
      </c>
      <c r="DQ173" s="45">
        <v>7.1459999999999999</v>
      </c>
      <c r="DR173" s="45">
        <v>7.0309999999999997</v>
      </c>
      <c r="DS173" s="45">
        <v>6.9539999999999997</v>
      </c>
      <c r="DT173" s="46">
        <v>6.7190000000000003</v>
      </c>
      <c r="DU173" s="18">
        <v>6.4969999999999999</v>
      </c>
      <c r="DV173" s="18">
        <v>6.3470000000000004</v>
      </c>
      <c r="DW173" s="18">
        <v>6.2370000000000001</v>
      </c>
      <c r="DX173" s="15">
        <v>6.1619999999999999</v>
      </c>
      <c r="DY173" s="15">
        <v>5.9290000000000003</v>
      </c>
      <c r="DZ173" s="15">
        <v>5.8159999999999998</v>
      </c>
      <c r="EA173" s="15">
        <v>5.73</v>
      </c>
      <c r="EB173" s="15">
        <v>5.6369999999999996</v>
      </c>
      <c r="EC173" s="15">
        <v>5.6079999999999997</v>
      </c>
      <c r="ED173" s="15">
        <v>5.6029999999999998</v>
      </c>
      <c r="EE173" s="15">
        <v>5.5609999999999999</v>
      </c>
      <c r="EF173" s="15">
        <v>5.3860000000000001</v>
      </c>
      <c r="EG173" s="18">
        <v>5.3739999999999997</v>
      </c>
      <c r="EH173" s="18">
        <v>5.3150000000000004</v>
      </c>
      <c r="EI173" s="18">
        <v>5.3129999999999997</v>
      </c>
      <c r="EJ173" s="18">
        <v>5.2949999999999999</v>
      </c>
      <c r="EK173" s="18">
        <v>5.2809999999999997</v>
      </c>
      <c r="EL173" s="18">
        <v>5.2880000000000003</v>
      </c>
      <c r="EM173" s="18">
        <v>5.25</v>
      </c>
      <c r="EN173" s="18">
        <v>5.2240000000000002</v>
      </c>
      <c r="EO173" s="18">
        <v>5.2089999999999996</v>
      </c>
      <c r="EP173" s="18">
        <v>5.2110000000000003</v>
      </c>
      <c r="EQ173" s="18">
        <v>5.2249999999999996</v>
      </c>
      <c r="ER173" s="18">
        <v>5.31</v>
      </c>
      <c r="ES173" s="18">
        <v>5.2030000000000003</v>
      </c>
      <c r="ET173" s="18">
        <v>5.1059999999999999</v>
      </c>
      <c r="EU173" s="18">
        <v>5.008</v>
      </c>
      <c r="EV173" s="18">
        <v>4.8840000000000003</v>
      </c>
      <c r="EW173" s="18">
        <v>4.7460000000000004</v>
      </c>
      <c r="EX173" s="18">
        <v>4.6639999999999997</v>
      </c>
      <c r="EY173" s="18">
        <v>4.5599999999999996</v>
      </c>
      <c r="EZ173" s="18">
        <v>4.51</v>
      </c>
      <c r="FA173" s="18">
        <v>4.4870000000000001</v>
      </c>
      <c r="FB173" s="18">
        <v>4.4589999999999996</v>
      </c>
      <c r="FC173" s="18">
        <v>4.391</v>
      </c>
      <c r="FD173" s="18">
        <v>4.3710000000000004</v>
      </c>
      <c r="FE173" s="15">
        <v>4.3869999999999996</v>
      </c>
      <c r="FF173" s="15">
        <v>4.3680000000000003</v>
      </c>
      <c r="FG173" s="15">
        <v>4.3760000000000003</v>
      </c>
      <c r="FH173" s="15">
        <v>4.4000000000000004</v>
      </c>
      <c r="FI173" s="15">
        <v>4.3620000000000001</v>
      </c>
      <c r="FJ173" s="15">
        <v>4.3890000000000002</v>
      </c>
      <c r="FK173" s="15">
        <v>4.3949999999999996</v>
      </c>
      <c r="FL173" s="15">
        <v>4.3380000000000001</v>
      </c>
      <c r="FM173" s="15">
        <v>4.3479999999999999</v>
      </c>
      <c r="FN173" s="15">
        <v>4.3540000000000001</v>
      </c>
      <c r="FO173" s="15">
        <v>4.3289999999999997</v>
      </c>
      <c r="FP173" s="18">
        <v>4.33</v>
      </c>
      <c r="FQ173" s="15">
        <v>4.3109999999999999</v>
      </c>
      <c r="FR173" s="15">
        <v>4.2539999999999996</v>
      </c>
      <c r="FS173" s="15">
        <v>4.28</v>
      </c>
      <c r="FT173" s="118">
        <v>4.3120000000000003</v>
      </c>
      <c r="FU173" s="118">
        <v>4.306</v>
      </c>
      <c r="FV173" s="118">
        <v>4.3179999999999996</v>
      </c>
      <c r="FW173" s="118">
        <v>4.3150000000000004</v>
      </c>
      <c r="FX173" s="118">
        <v>4.2729999999999997</v>
      </c>
      <c r="FY173" s="118">
        <v>4.2729999999999997</v>
      </c>
      <c r="FZ173" s="118">
        <v>4.2590000000000003</v>
      </c>
      <c r="GA173" s="118">
        <v>4.2320000000000002</v>
      </c>
      <c r="GB173" s="18">
        <v>4.1829999999999998</v>
      </c>
      <c r="GC173" s="124">
        <v>4.1559999999999997</v>
      </c>
      <c r="GD173" s="124">
        <v>4.069</v>
      </c>
      <c r="GE173" s="124">
        <v>4.0149999999999997</v>
      </c>
      <c r="GF173" s="124">
        <v>3.972</v>
      </c>
      <c r="GG173" s="18">
        <v>3.903</v>
      </c>
      <c r="GH173" s="18">
        <v>3.847</v>
      </c>
      <c r="GI173" s="18">
        <v>3.8620000000000001</v>
      </c>
      <c r="GJ173" s="15">
        <v>3.8650000000000002</v>
      </c>
      <c r="GK173" s="15">
        <v>3.843</v>
      </c>
      <c r="GL173" s="18">
        <v>3.85</v>
      </c>
      <c r="GM173" s="18">
        <v>3.8340000000000001</v>
      </c>
      <c r="GN173" s="15">
        <v>3.835</v>
      </c>
      <c r="GO173">
        <v>3.847</v>
      </c>
      <c r="GP173" s="18">
        <v>3.8330000000000002</v>
      </c>
      <c r="GQ173" s="18">
        <v>3.7890000000000001</v>
      </c>
      <c r="GR173" s="129">
        <v>3.7759999999999998</v>
      </c>
      <c r="GS173" s="124">
        <v>3.774</v>
      </c>
      <c r="GT173" s="124">
        <v>3.7490000000000001</v>
      </c>
      <c r="GU173" s="128">
        <v>3.7707899999999999</v>
      </c>
      <c r="GV173" s="128">
        <v>3.7360000000000002</v>
      </c>
      <c r="GW173" s="128">
        <v>3.7065000000000001</v>
      </c>
      <c r="GX173" s="128">
        <v>3.6949999999999998</v>
      </c>
      <c r="GY173" s="124">
        <v>3.6789999999999998</v>
      </c>
      <c r="GZ173" s="124">
        <v>3.65</v>
      </c>
      <c r="HA173" s="124">
        <v>3.6589999999999998</v>
      </c>
      <c r="HB173" s="124">
        <v>3.6360000000000001</v>
      </c>
      <c r="HC173" s="124">
        <v>3.6110000000000002</v>
      </c>
      <c r="HD173" s="18">
        <v>3.6320000000000001</v>
      </c>
      <c r="HE173" s="18">
        <v>3.6179999999999999</v>
      </c>
      <c r="HF173" s="18">
        <v>3.58</v>
      </c>
      <c r="HG173" s="15">
        <v>3.593</v>
      </c>
      <c r="HH173" s="15">
        <v>3.5779999999999998</v>
      </c>
      <c r="HI173" s="15">
        <v>3.5590000000000002</v>
      </c>
      <c r="HJ173" s="18">
        <v>3.5710000000000002</v>
      </c>
      <c r="HK173" s="18">
        <v>3.56</v>
      </c>
      <c r="HL173" s="18">
        <v>3.5249999999999999</v>
      </c>
      <c r="HM173" s="18">
        <v>3.5409999999999999</v>
      </c>
      <c r="HN173" s="18">
        <v>3.5289999999999999</v>
      </c>
      <c r="HO173" s="18">
        <v>3.4980000000000002</v>
      </c>
      <c r="HP173" s="18">
        <v>3.536</v>
      </c>
      <c r="HQ173" s="18">
        <v>3.5350000000000001</v>
      </c>
      <c r="HR173" s="18">
        <v>3.55</v>
      </c>
      <c r="HS173" s="18">
        <v>3.6070000000000002</v>
      </c>
      <c r="HT173" s="18">
        <v>3.6360000000000001</v>
      </c>
      <c r="HU173" s="18">
        <v>3.7229999999999999</v>
      </c>
      <c r="HV173" s="18">
        <v>3.8220000000000001</v>
      </c>
      <c r="HW173" s="18">
        <v>3.94</v>
      </c>
      <c r="HX173" s="18">
        <v>4.0519999999999996</v>
      </c>
      <c r="HY173" s="18">
        <v>4.1989999999999998</v>
      </c>
      <c r="HZ173" s="18">
        <v>4.3529999999999998</v>
      </c>
      <c r="IA173" s="18">
        <v>4.4329999999999998</v>
      </c>
      <c r="IB173" s="18">
        <v>4.4969999999999999</v>
      </c>
      <c r="IC173" s="18">
        <v>4.5369999999999999</v>
      </c>
      <c r="ID173" s="18">
        <v>4.5750000000000002</v>
      </c>
      <c r="IE173" s="18">
        <v>4.6219999999999999</v>
      </c>
      <c r="IF173" s="18">
        <v>4.6280000000000001</v>
      </c>
      <c r="IG173" s="18">
        <v>4.6230000000000002</v>
      </c>
      <c r="IH173" s="18">
        <v>4.5830000000000002</v>
      </c>
      <c r="II173" s="18">
        <v>4.4909999999999997</v>
      </c>
      <c r="IJ173" s="154">
        <v>4.476</v>
      </c>
    </row>
    <row r="174" spans="1:244" x14ac:dyDescent="0.25">
      <c r="A174" s="30"/>
      <c r="B174" s="64" t="s">
        <v>730</v>
      </c>
      <c r="C174" s="18" t="s">
        <v>677</v>
      </c>
      <c r="D174" s="15" t="s">
        <v>515</v>
      </c>
      <c r="E174" s="12">
        <v>0</v>
      </c>
      <c r="F174" s="19" t="s">
        <v>12</v>
      </c>
      <c r="G174" s="19"/>
      <c r="H174" s="27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5"/>
      <c r="AD174" s="15"/>
      <c r="AE174" s="15"/>
      <c r="AF174" s="18"/>
      <c r="AG174" s="15"/>
      <c r="AH174" s="15"/>
      <c r="AI174" s="15"/>
      <c r="AJ174" s="18"/>
      <c r="AK174" s="15"/>
      <c r="AL174" s="15"/>
      <c r="AM174" s="15"/>
      <c r="AN174" s="18"/>
      <c r="AO174" s="15"/>
      <c r="AP174" s="15"/>
      <c r="AQ174" s="15"/>
      <c r="AR174" s="18"/>
      <c r="AS174" s="15"/>
      <c r="AT174" s="15"/>
      <c r="AU174" s="15"/>
      <c r="AV174" s="15"/>
      <c r="AW174" s="18"/>
      <c r="AX174" s="18"/>
      <c r="AY174" s="18"/>
      <c r="AZ174" s="18"/>
      <c r="BA174" s="18"/>
      <c r="BB174" s="15"/>
      <c r="BC174" s="15"/>
      <c r="BD174" s="15"/>
      <c r="BE174" s="15"/>
      <c r="BF174" s="15"/>
      <c r="BG174" s="15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40">
        <v>465</v>
      </c>
      <c r="BZ174" s="40">
        <v>484</v>
      </c>
      <c r="CA174" s="40">
        <v>472</v>
      </c>
      <c r="CB174" s="40">
        <v>460</v>
      </c>
      <c r="CC174" s="40">
        <v>456</v>
      </c>
      <c r="CD174" s="40">
        <v>445</v>
      </c>
      <c r="CE174" s="40">
        <v>456</v>
      </c>
      <c r="CF174" s="40">
        <v>455</v>
      </c>
      <c r="CG174" s="40">
        <v>460</v>
      </c>
      <c r="CH174" s="40">
        <v>448</v>
      </c>
      <c r="CI174" s="40">
        <v>442</v>
      </c>
      <c r="CJ174" s="40">
        <v>438</v>
      </c>
      <c r="CK174" s="38">
        <v>425</v>
      </c>
      <c r="CL174" s="38">
        <v>442</v>
      </c>
      <c r="CM174" s="38">
        <v>438</v>
      </c>
      <c r="CN174" s="38">
        <v>424</v>
      </c>
      <c r="CO174" s="38">
        <v>425</v>
      </c>
      <c r="CP174" s="38">
        <v>429</v>
      </c>
      <c r="CQ174" s="38">
        <v>432</v>
      </c>
      <c r="CR174" s="38">
        <v>416</v>
      </c>
      <c r="CS174" s="38">
        <v>417</v>
      </c>
      <c r="CT174" s="38">
        <v>395</v>
      </c>
      <c r="CU174" s="38">
        <v>411</v>
      </c>
      <c r="CV174" s="57">
        <v>404</v>
      </c>
      <c r="CW174" s="52">
        <v>391</v>
      </c>
      <c r="CX174" s="52">
        <v>405</v>
      </c>
      <c r="CY174" s="52">
        <v>408</v>
      </c>
      <c r="CZ174" s="52">
        <v>396</v>
      </c>
      <c r="DA174" s="52">
        <v>418</v>
      </c>
      <c r="DB174" s="52">
        <v>428</v>
      </c>
      <c r="DC174" s="52">
        <v>421</v>
      </c>
      <c r="DD174" s="52">
        <v>437</v>
      </c>
      <c r="DE174" s="52">
        <v>442</v>
      </c>
      <c r="DF174" s="52">
        <v>428</v>
      </c>
      <c r="DG174" s="52">
        <v>442</v>
      </c>
      <c r="DH174" s="52">
        <v>428</v>
      </c>
      <c r="DI174" s="43">
        <v>438</v>
      </c>
      <c r="DJ174" s="43">
        <v>469</v>
      </c>
      <c r="DK174" s="43">
        <v>491</v>
      </c>
      <c r="DL174" s="43">
        <v>480</v>
      </c>
      <c r="DM174" s="43">
        <v>505</v>
      </c>
      <c r="DN174" s="43">
        <v>505</v>
      </c>
      <c r="DO174" s="43">
        <v>503</v>
      </c>
      <c r="DP174" s="43">
        <v>512</v>
      </c>
      <c r="DQ174" s="43">
        <v>518</v>
      </c>
      <c r="DR174" s="43">
        <v>569</v>
      </c>
      <c r="DS174" s="43">
        <v>584</v>
      </c>
      <c r="DT174" s="37">
        <v>624</v>
      </c>
      <c r="DU174" s="37">
        <v>631</v>
      </c>
      <c r="DV174" s="37">
        <v>635</v>
      </c>
      <c r="DW174" s="37">
        <v>641</v>
      </c>
      <c r="DX174" s="37">
        <v>637</v>
      </c>
      <c r="DY174" s="37">
        <v>638</v>
      </c>
      <c r="DZ174" s="37">
        <v>638</v>
      </c>
      <c r="EA174" s="37">
        <v>671</v>
      </c>
      <c r="EB174" s="37">
        <v>674</v>
      </c>
      <c r="EC174" s="37">
        <v>677</v>
      </c>
      <c r="ED174" s="37">
        <v>686</v>
      </c>
      <c r="EE174" s="37">
        <v>683</v>
      </c>
      <c r="EF174" s="37">
        <v>699</v>
      </c>
      <c r="EG174" s="18">
        <v>716</v>
      </c>
      <c r="EH174" s="18">
        <v>718</v>
      </c>
      <c r="EI174" s="18">
        <v>721</v>
      </c>
      <c r="EJ174" s="18">
        <v>734</v>
      </c>
      <c r="EK174" s="18">
        <v>730</v>
      </c>
      <c r="EL174" s="18">
        <v>739</v>
      </c>
      <c r="EM174" s="18">
        <v>741</v>
      </c>
      <c r="EN174" s="18">
        <v>742</v>
      </c>
      <c r="EO174" s="18">
        <v>729</v>
      </c>
      <c r="EP174" s="18">
        <v>739</v>
      </c>
      <c r="EQ174" s="18">
        <v>737</v>
      </c>
      <c r="ER174" s="18">
        <v>781</v>
      </c>
      <c r="ES174" s="18">
        <v>791</v>
      </c>
      <c r="ET174" s="18">
        <v>794</v>
      </c>
      <c r="EU174" s="18">
        <v>796</v>
      </c>
      <c r="EV174" s="18">
        <v>807</v>
      </c>
      <c r="EW174" s="18">
        <v>804</v>
      </c>
      <c r="EX174" s="18">
        <v>801</v>
      </c>
      <c r="EY174" s="18">
        <v>826</v>
      </c>
      <c r="EZ174" s="18">
        <v>829</v>
      </c>
      <c r="FA174" s="18">
        <v>827</v>
      </c>
      <c r="FB174" s="18">
        <v>836</v>
      </c>
      <c r="FC174" s="18">
        <v>835</v>
      </c>
      <c r="FD174" s="18">
        <v>821</v>
      </c>
      <c r="FE174" s="15">
        <v>823</v>
      </c>
      <c r="FF174" s="15">
        <v>834</v>
      </c>
      <c r="FG174" s="15">
        <v>829</v>
      </c>
      <c r="FH174" s="15">
        <v>849</v>
      </c>
      <c r="FI174" s="15">
        <v>855</v>
      </c>
      <c r="FJ174" s="15">
        <v>859</v>
      </c>
      <c r="FK174" s="15">
        <v>861</v>
      </c>
      <c r="FL174" s="15">
        <v>872</v>
      </c>
      <c r="FM174" s="15">
        <v>858</v>
      </c>
      <c r="FN174" s="15">
        <v>853</v>
      </c>
      <c r="FO174" s="15">
        <v>856</v>
      </c>
      <c r="FP174" s="18">
        <v>838</v>
      </c>
      <c r="FQ174" s="15">
        <v>840</v>
      </c>
      <c r="FR174" s="15">
        <v>851</v>
      </c>
      <c r="FS174" s="15">
        <v>848</v>
      </c>
      <c r="FT174" s="15">
        <v>856</v>
      </c>
      <c r="FU174" s="15">
        <v>861</v>
      </c>
      <c r="FV174" s="15">
        <v>857</v>
      </c>
      <c r="FW174" s="15">
        <v>860</v>
      </c>
      <c r="FX174" s="15">
        <v>854</v>
      </c>
      <c r="FY174" s="15">
        <v>846</v>
      </c>
      <c r="FZ174" s="15">
        <v>849</v>
      </c>
      <c r="GA174" s="15">
        <v>839</v>
      </c>
      <c r="GB174" s="15">
        <v>840</v>
      </c>
      <c r="GC174" s="123">
        <v>878.74</v>
      </c>
      <c r="GD174" s="123">
        <v>877</v>
      </c>
      <c r="GE174" s="123">
        <v>882</v>
      </c>
      <c r="GF174" s="123">
        <v>883</v>
      </c>
      <c r="GG174" s="18">
        <v>877</v>
      </c>
      <c r="GH174" s="18">
        <v>876</v>
      </c>
      <c r="GI174" s="123">
        <v>887</v>
      </c>
      <c r="GJ174" s="123">
        <v>880.65</v>
      </c>
      <c r="GK174" s="123">
        <v>877</v>
      </c>
      <c r="GL174" s="18">
        <v>869</v>
      </c>
      <c r="GM174" s="18">
        <v>858</v>
      </c>
      <c r="GN174" s="18">
        <v>845</v>
      </c>
      <c r="GO174">
        <v>848</v>
      </c>
      <c r="GP174" s="18">
        <v>841</v>
      </c>
      <c r="GQ174" s="18">
        <v>857</v>
      </c>
      <c r="GR174" s="18">
        <v>857</v>
      </c>
      <c r="GS174" s="18">
        <v>848</v>
      </c>
      <c r="GT174" s="18">
        <v>843</v>
      </c>
      <c r="GU174">
        <v>855</v>
      </c>
      <c r="GV174">
        <v>848</v>
      </c>
      <c r="GW174">
        <v>860</v>
      </c>
      <c r="GX174">
        <v>856</v>
      </c>
      <c r="GY174" s="18">
        <v>846</v>
      </c>
      <c r="GZ174" s="18">
        <v>845</v>
      </c>
      <c r="HA174" s="18">
        <v>851</v>
      </c>
      <c r="HB174" s="15">
        <v>844</v>
      </c>
      <c r="HC174" s="15">
        <v>841</v>
      </c>
      <c r="HD174" s="18">
        <v>860</v>
      </c>
      <c r="HE174" s="18">
        <v>848</v>
      </c>
      <c r="HF174" s="18">
        <v>843</v>
      </c>
      <c r="HG174" s="15">
        <v>868</v>
      </c>
      <c r="HH174" s="15">
        <v>853</v>
      </c>
      <c r="HI174" s="15">
        <v>861</v>
      </c>
      <c r="HJ174" s="18">
        <v>865</v>
      </c>
      <c r="HK174" s="18">
        <v>864</v>
      </c>
      <c r="HL174" s="18">
        <v>862</v>
      </c>
      <c r="HM174" s="18">
        <v>880</v>
      </c>
      <c r="HN174" s="18">
        <v>917</v>
      </c>
      <c r="HO174" s="18">
        <v>914</v>
      </c>
      <c r="HP174" s="18">
        <v>926</v>
      </c>
      <c r="HQ174" s="18">
        <v>920</v>
      </c>
      <c r="HR174" s="18">
        <v>911</v>
      </c>
      <c r="HS174">
        <v>912</v>
      </c>
      <c r="HT174" s="18">
        <v>899</v>
      </c>
      <c r="HU174" s="18">
        <v>890</v>
      </c>
      <c r="HV174" s="18">
        <v>876</v>
      </c>
      <c r="HW174" s="18">
        <v>864</v>
      </c>
      <c r="HX174" s="18">
        <v>838</v>
      </c>
      <c r="HY174" s="18">
        <v>831</v>
      </c>
      <c r="HZ174" s="18">
        <v>872</v>
      </c>
      <c r="IA174" s="18">
        <v>867</v>
      </c>
      <c r="IB174" s="18">
        <v>872</v>
      </c>
      <c r="IC174" s="18">
        <v>877</v>
      </c>
      <c r="ID174" s="18">
        <v>871</v>
      </c>
      <c r="IE174" s="18">
        <v>896</v>
      </c>
      <c r="IF174" s="18">
        <v>898</v>
      </c>
      <c r="IG174" s="18">
        <v>894</v>
      </c>
      <c r="IH174" s="18">
        <v>918</v>
      </c>
      <c r="II174" s="18">
        <v>920</v>
      </c>
      <c r="IJ174" s="153">
        <v>902</v>
      </c>
    </row>
    <row r="175" spans="1:244" ht="15.75" thickBot="1" x14ac:dyDescent="0.3">
      <c r="A175" s="30"/>
      <c r="B175" s="142" t="s">
        <v>735</v>
      </c>
      <c r="C175" s="20" t="s">
        <v>676</v>
      </c>
      <c r="D175" s="23" t="s">
        <v>516</v>
      </c>
      <c r="E175" s="22">
        <v>0</v>
      </c>
      <c r="F175" s="21" t="s">
        <v>12</v>
      </c>
      <c r="G175" s="21"/>
      <c r="H175" s="29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3"/>
      <c r="AD175" s="23"/>
      <c r="AE175" s="23"/>
      <c r="AF175" s="20"/>
      <c r="AG175" s="23"/>
      <c r="AH175" s="23"/>
      <c r="AI175" s="23"/>
      <c r="AJ175" s="20"/>
      <c r="AK175" s="23"/>
      <c r="AL175" s="23"/>
      <c r="AM175" s="23"/>
      <c r="AN175" s="20"/>
      <c r="AO175" s="23"/>
      <c r="AP175" s="23"/>
      <c r="AQ175" s="23"/>
      <c r="AR175" s="20"/>
      <c r="AS175" s="23"/>
      <c r="AT175" s="23"/>
      <c r="AU175" s="23"/>
      <c r="AV175" s="23"/>
      <c r="AW175" s="20"/>
      <c r="AX175" s="20"/>
      <c r="AY175" s="20"/>
      <c r="AZ175" s="20"/>
      <c r="BA175" s="20"/>
      <c r="BB175" s="23"/>
      <c r="BC175" s="23"/>
      <c r="BD175" s="23"/>
      <c r="BE175" s="23"/>
      <c r="BF175" s="23"/>
      <c r="BG175" s="23"/>
      <c r="BH175" s="20"/>
      <c r="BI175" s="20"/>
      <c r="BJ175" s="20"/>
      <c r="BK175" s="20"/>
      <c r="BL175" s="20"/>
      <c r="BM175" s="20"/>
      <c r="BN175" s="20"/>
      <c r="BO175" s="20"/>
      <c r="BP175" s="20"/>
      <c r="BQ175" s="20"/>
      <c r="BR175" s="20"/>
      <c r="BS175" s="20"/>
      <c r="BT175" s="20"/>
      <c r="BU175" s="20"/>
      <c r="BV175" s="20"/>
      <c r="BW175" s="20"/>
      <c r="BX175" s="20"/>
      <c r="BY175" s="96">
        <v>9.2550000000000008</v>
      </c>
      <c r="BZ175" s="96">
        <v>9.2889999999999997</v>
      </c>
      <c r="CA175" s="96">
        <v>9.2859999999999996</v>
      </c>
      <c r="CB175" s="96">
        <v>9.2629999999999999</v>
      </c>
      <c r="CC175" s="96">
        <v>9.218</v>
      </c>
      <c r="CD175" s="97">
        <v>9.1199999999999992</v>
      </c>
      <c r="CE175" s="97">
        <v>9.0299999999999994</v>
      </c>
      <c r="CF175" s="97">
        <v>8.9979999999999993</v>
      </c>
      <c r="CG175" s="97">
        <v>8.8780000000000001</v>
      </c>
      <c r="CH175" s="97">
        <v>8.8569999999999993</v>
      </c>
      <c r="CI175" s="97">
        <v>8.7970000000000006</v>
      </c>
      <c r="CJ175" s="97">
        <v>8.7050000000000001</v>
      </c>
      <c r="CK175" s="97">
        <v>8.6029999999999998</v>
      </c>
      <c r="CL175" s="97">
        <v>8.4969999999999999</v>
      </c>
      <c r="CM175" s="97">
        <v>8.3970000000000002</v>
      </c>
      <c r="CN175" s="97">
        <v>8.3680000000000003</v>
      </c>
      <c r="CO175" s="97">
        <v>8.3390000000000004</v>
      </c>
      <c r="CP175" s="97">
        <v>8.2929999999999993</v>
      </c>
      <c r="CQ175" s="97">
        <v>8.3040000000000003</v>
      </c>
      <c r="CR175" s="97">
        <v>8.2970000000000006</v>
      </c>
      <c r="CS175" s="97">
        <v>8.2959999999999994</v>
      </c>
      <c r="CT175" s="97">
        <v>8.2850000000000001</v>
      </c>
      <c r="CU175" s="97">
        <v>8.1069999999999993</v>
      </c>
      <c r="CV175" s="97">
        <v>8.2560000000000002</v>
      </c>
      <c r="CW175" s="98">
        <v>8.2409999999999997</v>
      </c>
      <c r="CX175" s="98">
        <v>8.2129999999999992</v>
      </c>
      <c r="CY175" s="98">
        <v>8.2119999999999997</v>
      </c>
      <c r="CZ175" s="98">
        <v>8.1969999999999992</v>
      </c>
      <c r="DA175" s="98">
        <v>8.202</v>
      </c>
      <c r="DB175" s="98">
        <v>8.2200000000000006</v>
      </c>
      <c r="DC175" s="98">
        <v>8.2100000000000009</v>
      </c>
      <c r="DD175" s="98">
        <v>8.19</v>
      </c>
      <c r="DE175" s="98">
        <v>8.1620000000000008</v>
      </c>
      <c r="DF175" s="98">
        <v>8.1449999999999996</v>
      </c>
      <c r="DG175" s="98">
        <v>8.1010000000000009</v>
      </c>
      <c r="DH175" s="98">
        <v>8.0489999999999995</v>
      </c>
      <c r="DI175" s="99">
        <v>8.0229999999999997</v>
      </c>
      <c r="DJ175" s="100">
        <v>8016</v>
      </c>
      <c r="DK175" s="100">
        <v>7.9420000000000002</v>
      </c>
      <c r="DL175" s="100">
        <v>7.9039999999999999</v>
      </c>
      <c r="DM175" s="100">
        <v>7.8129999999999997</v>
      </c>
      <c r="DN175" s="101">
        <v>7.73</v>
      </c>
      <c r="DO175" s="101">
        <v>7.6580000000000004</v>
      </c>
      <c r="DP175" s="101">
        <v>7.5129999999999999</v>
      </c>
      <c r="DQ175" s="101">
        <v>7.3959999999999999</v>
      </c>
      <c r="DR175" s="101">
        <v>7.2789999999999999</v>
      </c>
      <c r="DS175" s="101">
        <v>7.218</v>
      </c>
      <c r="DT175" s="101">
        <v>6.9779999999999998</v>
      </c>
      <c r="DU175" s="101">
        <v>6.7939999999999996</v>
      </c>
      <c r="DV175" s="101">
        <v>6.657</v>
      </c>
      <c r="DW175" s="101">
        <v>6.56</v>
      </c>
      <c r="DX175" s="101">
        <v>6.4820000000000002</v>
      </c>
      <c r="DY175" s="101">
        <v>6.2530000000000001</v>
      </c>
      <c r="DZ175" s="101">
        <v>6.1310000000000002</v>
      </c>
      <c r="EA175" s="101">
        <v>6.0419999999999998</v>
      </c>
      <c r="EB175" s="101">
        <v>5.9379999999999997</v>
      </c>
      <c r="EC175" s="101">
        <v>5.9050000000000002</v>
      </c>
      <c r="ED175" s="101">
        <v>5.9</v>
      </c>
      <c r="EE175" s="101">
        <v>5.8570000000000002</v>
      </c>
      <c r="EF175" s="101">
        <v>5.657</v>
      </c>
      <c r="EG175" s="20">
        <v>5.6449999999999996</v>
      </c>
      <c r="EH175" s="20">
        <v>5.58</v>
      </c>
      <c r="EI175" s="20">
        <v>5.5720000000000001</v>
      </c>
      <c r="EJ175" s="20">
        <v>5.5519999999999996</v>
      </c>
      <c r="EK175" s="20">
        <v>5.5279999999999996</v>
      </c>
      <c r="EL175" s="20">
        <v>5.5369999999999999</v>
      </c>
      <c r="EM175" s="20">
        <v>5.4909999999999997</v>
      </c>
      <c r="EN175" s="20">
        <v>5.4729999999999999</v>
      </c>
      <c r="EO175" s="20">
        <v>5.4580000000000002</v>
      </c>
      <c r="EP175" s="20">
        <v>5.4610000000000003</v>
      </c>
      <c r="EQ175" s="20">
        <v>5.4740000000000002</v>
      </c>
      <c r="ER175" s="20">
        <v>5.5810000000000004</v>
      </c>
      <c r="ES175" s="20">
        <v>5.452</v>
      </c>
      <c r="ET175" s="20">
        <v>5.3739999999999997</v>
      </c>
      <c r="EU175" s="20">
        <v>5.2850000000000001</v>
      </c>
      <c r="EV175" s="20">
        <v>5.1639999999999997</v>
      </c>
      <c r="EW175" s="20">
        <v>5.0490000000000004</v>
      </c>
      <c r="EX175" s="20">
        <v>4.9729999999999999</v>
      </c>
      <c r="EY175" s="20">
        <v>4.8630000000000004</v>
      </c>
      <c r="EZ175" s="20">
        <v>4.8170000000000002</v>
      </c>
      <c r="FA175" s="20">
        <v>4.798</v>
      </c>
      <c r="FB175" s="20">
        <v>4.7720000000000002</v>
      </c>
      <c r="FC175" s="20">
        <v>4.6920000000000002</v>
      </c>
      <c r="FD175" s="20">
        <v>4.6669999999999998</v>
      </c>
      <c r="FE175" s="23">
        <v>4.657</v>
      </c>
      <c r="FF175" s="23">
        <v>4.6139999999999999</v>
      </c>
      <c r="FG175" s="23">
        <v>4.6109999999999998</v>
      </c>
      <c r="FH175" s="23">
        <v>4.6230000000000002</v>
      </c>
      <c r="FI175" s="23">
        <v>4.5720000000000001</v>
      </c>
      <c r="FJ175" s="23">
        <v>4.593</v>
      </c>
      <c r="FK175" s="23">
        <v>4.6070000000000002</v>
      </c>
      <c r="FL175" s="23">
        <v>4.5439999999999996</v>
      </c>
      <c r="FM175" s="23">
        <v>4.5460000000000003</v>
      </c>
      <c r="FN175" s="23">
        <v>4.5490000000000004</v>
      </c>
      <c r="FO175" s="23">
        <v>4.5110000000000001</v>
      </c>
      <c r="FP175" s="20">
        <v>4.5090000000000003</v>
      </c>
      <c r="FQ175" s="20">
        <v>4.4720000000000004</v>
      </c>
      <c r="FR175" s="20">
        <v>4.41</v>
      </c>
      <c r="FS175" s="117">
        <v>4.4390000000000001</v>
      </c>
      <c r="FT175" s="119">
        <v>4.4790000000000001</v>
      </c>
      <c r="FU175" s="119">
        <v>4.4710000000000001</v>
      </c>
      <c r="FV175" s="119">
        <v>4.492</v>
      </c>
      <c r="FW175" s="20">
        <v>4.49</v>
      </c>
      <c r="FX175" s="119">
        <v>4.4509999999999996</v>
      </c>
      <c r="FY175" s="20">
        <v>4.452</v>
      </c>
      <c r="FZ175" s="20">
        <v>4.4390000000000001</v>
      </c>
      <c r="GA175" s="20">
        <v>4.4089999999999998</v>
      </c>
      <c r="GB175" s="20">
        <v>4.3760000000000003</v>
      </c>
      <c r="GC175" s="122">
        <v>4.3650000000000002</v>
      </c>
      <c r="GD175" s="122">
        <v>4.2960000000000003</v>
      </c>
      <c r="GE175" s="122">
        <v>4.234</v>
      </c>
      <c r="GF175" s="122">
        <v>4.1970000000000001</v>
      </c>
      <c r="GG175" s="20">
        <v>4.1349999999999998</v>
      </c>
      <c r="GH175" s="20">
        <v>4.0659999999999998</v>
      </c>
      <c r="GI175" s="20">
        <v>4.0860000000000003</v>
      </c>
      <c r="GJ175" s="20">
        <v>4.0869999999999997</v>
      </c>
      <c r="GK175" s="20">
        <v>4.0609999999999999</v>
      </c>
      <c r="GL175" s="20">
        <v>4.0609999999999999</v>
      </c>
      <c r="GM175" s="20">
        <v>4.0439999999999996</v>
      </c>
      <c r="GN175" s="20">
        <v>4.0430000000000001</v>
      </c>
      <c r="GO175" s="20">
        <v>4.0510000000000002</v>
      </c>
      <c r="GP175" s="20">
        <v>4.0369999999999999</v>
      </c>
      <c r="GQ175" s="122">
        <v>3.9798</v>
      </c>
      <c r="GR175" s="122">
        <v>3.9569999999999999</v>
      </c>
      <c r="GS175" s="122">
        <v>3.9420000000000002</v>
      </c>
      <c r="GT175" s="122">
        <v>3.9169999999999998</v>
      </c>
      <c r="GU175" s="122">
        <v>3.9516</v>
      </c>
      <c r="GV175" s="122">
        <v>3.9169999999999998</v>
      </c>
      <c r="GW175" s="122">
        <v>3.887</v>
      </c>
      <c r="GX175" s="122">
        <v>3.8759999999999999</v>
      </c>
      <c r="GY175" s="122">
        <v>3.8580000000000001</v>
      </c>
      <c r="GZ175" s="122">
        <v>3.81</v>
      </c>
      <c r="HA175" s="122">
        <v>3.8460000000000001</v>
      </c>
      <c r="HB175" s="122">
        <v>3.8149999999999999</v>
      </c>
      <c r="HC175" s="122">
        <v>3.7850000000000001</v>
      </c>
      <c r="HD175" s="20">
        <v>3.8180000000000001</v>
      </c>
      <c r="HE175" s="20">
        <v>3.8119999999999998</v>
      </c>
      <c r="HF175" s="20">
        <v>3.774</v>
      </c>
      <c r="HG175" s="23">
        <v>3.7919999999999998</v>
      </c>
      <c r="HH175" s="23">
        <v>3.7749999999999999</v>
      </c>
      <c r="HI175" s="23">
        <v>3.7519999999999998</v>
      </c>
      <c r="HJ175" s="20">
        <v>3.7650000000000001</v>
      </c>
      <c r="HK175" s="20">
        <v>3.7559999999999998</v>
      </c>
      <c r="HL175" s="20">
        <v>3.714</v>
      </c>
      <c r="HM175" s="20">
        <v>3.726</v>
      </c>
      <c r="HN175" s="20">
        <v>3.72</v>
      </c>
      <c r="HO175" s="20">
        <v>3.6850000000000001</v>
      </c>
      <c r="HP175" s="20">
        <v>3.7250000000000001</v>
      </c>
      <c r="HQ175" s="20">
        <v>3.714</v>
      </c>
      <c r="HR175" s="20">
        <v>3.7120000000000002</v>
      </c>
      <c r="HS175" s="20">
        <v>3.7690000000000001</v>
      </c>
      <c r="HT175" s="20">
        <v>3.7890000000000001</v>
      </c>
      <c r="HU175" s="20">
        <v>3.8679999999999999</v>
      </c>
      <c r="HV175" s="20">
        <v>3.9630000000000001</v>
      </c>
      <c r="HW175" s="20">
        <v>4.0659999999999998</v>
      </c>
      <c r="HX175" s="20">
        <v>4.16</v>
      </c>
      <c r="HY175" s="20">
        <v>4.2960000000000003</v>
      </c>
      <c r="HZ175" s="20">
        <v>4.4359999999999999</v>
      </c>
      <c r="IA175" s="20">
        <v>4.4980000000000002</v>
      </c>
      <c r="IB175" s="20">
        <v>4.5590000000000002</v>
      </c>
      <c r="IC175" s="20">
        <v>4.585</v>
      </c>
      <c r="ID175" s="20">
        <v>4.6180000000000003</v>
      </c>
      <c r="IE175" s="20">
        <v>4.6710000000000003</v>
      </c>
      <c r="IF175" s="20">
        <v>4.6820000000000004</v>
      </c>
      <c r="IG175" s="20">
        <v>4.681</v>
      </c>
      <c r="IH175" s="20">
        <v>4.6479999999999997</v>
      </c>
      <c r="II175" s="20">
        <v>4.57</v>
      </c>
      <c r="IJ175" s="155">
        <v>4.5599999999999996</v>
      </c>
    </row>
    <row r="177" spans="77:246" x14ac:dyDescent="0.25">
      <c r="BY177" s="57"/>
      <c r="BZ177" s="57"/>
      <c r="CA177" s="57"/>
      <c r="CB177" s="57"/>
      <c r="DA177" s="47"/>
      <c r="DY177" s="18"/>
      <c r="DZ177" s="18"/>
      <c r="EA177" s="18"/>
      <c r="EB177" s="18"/>
      <c r="EC177" s="18"/>
      <c r="ED177" s="18"/>
      <c r="EE177" s="18"/>
      <c r="EF177" s="18"/>
      <c r="EG177" s="18"/>
      <c r="EH177" s="18"/>
    </row>
    <row r="178" spans="77:246" x14ac:dyDescent="0.25">
      <c r="BY178" s="57"/>
      <c r="BZ178" s="57"/>
      <c r="CA178" s="57"/>
      <c r="CB178" s="57"/>
      <c r="DA178" s="47"/>
      <c r="DY178" s="18"/>
      <c r="DZ178" s="18"/>
      <c r="EA178" s="18"/>
      <c r="EB178" s="18"/>
      <c r="EC178" s="18"/>
      <c r="ED178" s="18"/>
      <c r="EE178" s="18"/>
      <c r="EF178" s="18"/>
      <c r="EG178" s="18"/>
      <c r="EH178" s="18"/>
      <c r="GH178"/>
      <c r="GI178"/>
      <c r="IB178" s="143"/>
      <c r="IE178" s="150"/>
      <c r="IF178" s="150"/>
      <c r="IG178" s="150"/>
      <c r="IH178" s="150"/>
      <c r="II178" s="150"/>
      <c r="IK178" s="150"/>
      <c r="IL178" s="150"/>
    </row>
    <row r="179" spans="77:246" x14ac:dyDescent="0.25">
      <c r="BY179" s="57"/>
      <c r="BZ179" s="57"/>
      <c r="CA179" s="57"/>
      <c r="CB179" s="57"/>
      <c r="DA179" s="47"/>
      <c r="DY179" s="35"/>
      <c r="DZ179" s="35"/>
      <c r="EA179" s="35"/>
      <c r="EB179" s="35"/>
      <c r="EC179" s="35"/>
      <c r="ED179" s="35"/>
      <c r="EE179" s="35"/>
      <c r="EF179" s="35"/>
      <c r="EG179" s="35"/>
      <c r="EH179" s="36"/>
      <c r="GH179"/>
      <c r="GI179"/>
      <c r="IB179" s="143"/>
      <c r="IE179" s="150"/>
      <c r="IF179" s="150"/>
      <c r="IG179" s="150"/>
      <c r="IH179" s="150"/>
      <c r="II179" s="150"/>
      <c r="IK179" s="150"/>
      <c r="IL179" s="150"/>
    </row>
    <row r="180" spans="77:246" x14ac:dyDescent="0.25">
      <c r="BY180" s="57"/>
      <c r="BZ180" s="57"/>
      <c r="CA180" s="57"/>
      <c r="CB180" s="57"/>
      <c r="DA180" s="47"/>
      <c r="DY180" s="18"/>
      <c r="DZ180" s="18"/>
      <c r="EA180" s="18"/>
      <c r="EB180" s="18"/>
      <c r="EC180" s="18"/>
      <c r="ED180" s="18"/>
      <c r="EE180" s="18"/>
      <c r="EF180" s="18"/>
      <c r="EG180" s="18"/>
      <c r="EH180" s="18"/>
      <c r="GH180"/>
      <c r="GI180"/>
      <c r="IB180" s="143"/>
      <c r="IE180" s="150"/>
      <c r="IF180" s="150"/>
      <c r="IG180" s="150"/>
      <c r="IH180" s="150"/>
      <c r="II180" s="150"/>
      <c r="IK180" s="150"/>
      <c r="IL180" s="150"/>
    </row>
    <row r="181" spans="77:246" x14ac:dyDescent="0.25">
      <c r="BY181" s="57"/>
      <c r="BZ181" s="57"/>
      <c r="CA181" s="57"/>
      <c r="CB181" s="57"/>
      <c r="CC181" s="47"/>
      <c r="CD181" s="18"/>
      <c r="CE181" s="18"/>
      <c r="CF181" s="18"/>
      <c r="CG181" s="18"/>
      <c r="CH181" s="18"/>
      <c r="CI181" s="18"/>
      <c r="CJ181" s="18"/>
      <c r="CK181" s="38"/>
      <c r="CL181" s="35"/>
      <c r="CM181" s="38"/>
      <c r="CN181" s="39"/>
      <c r="CO181" s="47"/>
      <c r="CP181" s="18"/>
      <c r="CQ181" s="18"/>
      <c r="CR181" s="18"/>
      <c r="CS181" s="18"/>
      <c r="CT181" s="18"/>
      <c r="CU181" s="18"/>
      <c r="CV181" s="18"/>
      <c r="CW181" s="41"/>
      <c r="CX181" s="41"/>
      <c r="CY181" s="42"/>
      <c r="CZ181" s="41"/>
      <c r="DA181" s="47"/>
      <c r="DB181" s="18"/>
      <c r="DC181" s="18"/>
      <c r="DD181" s="18"/>
      <c r="DE181" s="18"/>
      <c r="DF181" s="18"/>
      <c r="DG181" s="18"/>
      <c r="DH181" s="18"/>
      <c r="DI181" s="38"/>
      <c r="DJ181" s="35"/>
      <c r="DK181" s="38"/>
      <c r="DL181" s="38"/>
      <c r="DM181" s="18"/>
      <c r="DN181" s="18"/>
      <c r="DO181" s="18"/>
      <c r="DP181" s="18"/>
      <c r="DQ181" s="18"/>
      <c r="DR181" s="18"/>
      <c r="DS181" s="18"/>
      <c r="DT181" s="18"/>
      <c r="DV181" s="35"/>
      <c r="DW181" s="18"/>
      <c r="DX181" s="18"/>
      <c r="DY181" s="18"/>
      <c r="DZ181" s="18"/>
      <c r="EA181" s="18"/>
      <c r="EB181" s="18"/>
      <c r="EC181" s="18"/>
      <c r="ED181" s="18"/>
      <c r="EE181" s="18"/>
      <c r="EF181" s="18"/>
      <c r="EG181" s="18"/>
      <c r="EH181" s="18"/>
      <c r="GH181"/>
      <c r="GI181"/>
      <c r="IB181" s="143"/>
      <c r="IE181" s="150"/>
      <c r="IF181" s="150"/>
      <c r="IG181" s="150"/>
      <c r="IH181" s="150"/>
      <c r="II181" s="150"/>
      <c r="IK181" s="150"/>
      <c r="IL181" s="150"/>
    </row>
    <row r="182" spans="77:246" x14ac:dyDescent="0.25">
      <c r="BY182" s="57"/>
      <c r="BZ182" s="57"/>
      <c r="CA182" s="57"/>
      <c r="CB182" s="59"/>
      <c r="CC182" s="47"/>
      <c r="CD182" s="18"/>
      <c r="CE182" s="18"/>
      <c r="CF182" s="18"/>
      <c r="CG182" s="18"/>
      <c r="CH182" s="18"/>
      <c r="CI182" s="18"/>
      <c r="CJ182" s="18"/>
      <c r="CK182" s="38"/>
      <c r="CL182" s="35"/>
      <c r="CM182" s="38"/>
      <c r="CN182" s="39"/>
      <c r="CO182" s="47"/>
      <c r="CP182" s="18"/>
      <c r="CQ182" s="18"/>
      <c r="CR182" s="18"/>
      <c r="CS182" s="18"/>
      <c r="CT182" s="18"/>
      <c r="CU182" s="18"/>
      <c r="CV182" s="18"/>
      <c r="CW182" s="41"/>
      <c r="CX182" s="41"/>
      <c r="CY182" s="42"/>
      <c r="CZ182" s="41"/>
      <c r="DA182" s="47"/>
      <c r="DB182" s="18"/>
      <c r="DC182" s="18"/>
      <c r="DD182" s="18"/>
      <c r="DE182" s="18"/>
      <c r="DF182" s="18"/>
      <c r="DG182" s="18"/>
      <c r="DH182" s="18"/>
      <c r="DI182" s="38"/>
      <c r="DJ182" s="35"/>
      <c r="DK182" s="38"/>
      <c r="DL182" s="35"/>
      <c r="DM182" s="18"/>
      <c r="DN182" s="18"/>
      <c r="DO182" s="18"/>
      <c r="DP182" s="18"/>
      <c r="DQ182" s="18"/>
      <c r="DR182" s="18"/>
      <c r="DS182" s="18"/>
      <c r="DT182" s="18"/>
      <c r="DV182" s="35"/>
      <c r="DW182" s="18"/>
      <c r="DX182" s="18"/>
      <c r="DY182" s="18"/>
      <c r="DZ182" s="18"/>
      <c r="EA182" s="18"/>
      <c r="EB182" s="18"/>
      <c r="EC182" s="18"/>
      <c r="ED182" s="18"/>
      <c r="EE182" s="18"/>
      <c r="EF182" s="18"/>
      <c r="EG182" s="18"/>
      <c r="EH182" s="18"/>
      <c r="GH182"/>
      <c r="GI182"/>
      <c r="IB182" s="143"/>
      <c r="IE182" s="150"/>
      <c r="IF182" s="150"/>
      <c r="IG182" s="150"/>
      <c r="IH182" s="150"/>
      <c r="II182" s="150"/>
      <c r="IK182" s="150"/>
      <c r="IL182" s="150"/>
    </row>
    <row r="183" spans="77:246" x14ac:dyDescent="0.25">
      <c r="BY183" s="57"/>
      <c r="BZ183" s="57"/>
      <c r="CA183" s="57"/>
      <c r="CB183" s="59"/>
      <c r="CC183" s="47"/>
      <c r="CD183" s="18"/>
      <c r="CE183" s="18"/>
      <c r="CF183" s="18"/>
      <c r="CG183" s="18"/>
      <c r="CH183" s="18"/>
      <c r="CI183" s="18"/>
      <c r="CJ183" s="18"/>
      <c r="CK183" s="38"/>
      <c r="CL183" s="35"/>
      <c r="CM183" s="38"/>
      <c r="CN183" s="39"/>
      <c r="CO183" s="47"/>
      <c r="CP183" s="18"/>
      <c r="CQ183" s="18"/>
      <c r="CR183" s="18"/>
      <c r="CS183" s="18"/>
      <c r="CT183" s="18"/>
      <c r="CU183" s="18"/>
      <c r="CV183" s="18"/>
      <c r="CW183" s="41"/>
      <c r="CX183" s="41"/>
      <c r="CY183" s="42"/>
      <c r="CZ183" s="41"/>
      <c r="DA183" s="47"/>
      <c r="DB183" s="18"/>
      <c r="DC183" s="18"/>
      <c r="DD183" s="18"/>
      <c r="DE183" s="18"/>
      <c r="DF183" s="18"/>
      <c r="DG183" s="18"/>
      <c r="DH183" s="18"/>
      <c r="DI183" s="38"/>
      <c r="DJ183" s="35"/>
      <c r="DK183" s="38"/>
      <c r="DL183" s="35"/>
      <c r="DM183" s="18"/>
      <c r="DN183" s="18"/>
      <c r="DO183" s="18"/>
      <c r="DP183" s="18"/>
      <c r="DQ183" s="18"/>
      <c r="DR183" s="18"/>
      <c r="DS183" s="18"/>
      <c r="DT183" s="18"/>
      <c r="DV183" s="35"/>
      <c r="DW183" s="18"/>
      <c r="DX183" s="18"/>
      <c r="DY183" s="18"/>
      <c r="DZ183" s="18"/>
      <c r="EA183" s="18"/>
      <c r="EB183" s="18"/>
      <c r="EC183" s="18"/>
      <c r="ED183" s="18"/>
      <c r="EE183" s="18"/>
      <c r="EF183" s="18"/>
      <c r="EG183" s="18"/>
      <c r="EH183" s="18"/>
      <c r="GH183"/>
      <c r="GI183"/>
      <c r="IB183" s="143"/>
      <c r="IE183" s="150"/>
      <c r="IF183" s="150"/>
      <c r="IG183" s="150"/>
      <c r="IH183" s="150"/>
      <c r="II183" s="150"/>
      <c r="IK183" s="150"/>
      <c r="IL183" s="150"/>
    </row>
    <row r="184" spans="77:246" x14ac:dyDescent="0.25">
      <c r="BY184" s="57"/>
      <c r="BZ184" s="57"/>
      <c r="CA184" s="57"/>
      <c r="CB184" s="59"/>
      <c r="CC184" s="47"/>
      <c r="CD184" s="18"/>
      <c r="CE184" s="18"/>
      <c r="CF184" s="18"/>
      <c r="CG184" s="18"/>
      <c r="CH184" s="18"/>
      <c r="CI184" s="18"/>
      <c r="CJ184" s="18"/>
      <c r="CK184" s="38"/>
      <c r="CL184" s="35"/>
      <c r="CM184" s="38"/>
      <c r="CN184" s="39"/>
      <c r="CO184" s="47"/>
      <c r="CP184" s="18"/>
      <c r="CQ184" s="18"/>
      <c r="CR184" s="18"/>
      <c r="CS184" s="18"/>
      <c r="CT184" s="18"/>
      <c r="CU184" s="18"/>
      <c r="CV184" s="18"/>
      <c r="CW184" s="41"/>
      <c r="CX184" s="41"/>
      <c r="CY184" s="42"/>
      <c r="CZ184" s="41"/>
      <c r="DA184" s="47"/>
      <c r="DB184" s="18"/>
      <c r="DC184" s="18"/>
      <c r="DD184" s="18"/>
      <c r="DE184" s="18"/>
      <c r="DF184" s="18"/>
      <c r="DG184" s="18"/>
      <c r="DH184" s="18"/>
      <c r="DI184" s="38"/>
      <c r="DJ184" s="35"/>
      <c r="DK184" s="38"/>
      <c r="DL184" s="35"/>
      <c r="DM184" s="18"/>
      <c r="DN184" s="18"/>
      <c r="DO184" s="18"/>
      <c r="DP184" s="18"/>
      <c r="DQ184" s="18"/>
      <c r="DR184" s="18"/>
      <c r="DS184" s="18"/>
      <c r="DT184" s="18"/>
      <c r="DV184" s="35"/>
      <c r="DW184" s="18"/>
      <c r="DX184" s="18"/>
      <c r="DY184" s="18"/>
      <c r="DZ184" s="18"/>
      <c r="EA184" s="18"/>
      <c r="EB184" s="18"/>
      <c r="EC184" s="18"/>
      <c r="ED184" s="18"/>
      <c r="EE184" s="18"/>
      <c r="EF184" s="18"/>
      <c r="EG184" s="18"/>
      <c r="EH184" s="18"/>
      <c r="IB184" s="143"/>
      <c r="IL184" s="143"/>
    </row>
    <row r="185" spans="77:246" x14ac:dyDescent="0.25">
      <c r="BY185" s="57"/>
      <c r="BZ185" s="57"/>
      <c r="CA185" s="57"/>
      <c r="CB185" s="59"/>
      <c r="CC185" s="47"/>
      <c r="CD185" s="18"/>
      <c r="CE185" s="18"/>
      <c r="CF185" s="18"/>
      <c r="CG185" s="18"/>
      <c r="CH185" s="18"/>
      <c r="CI185" s="18"/>
      <c r="CJ185" s="18"/>
      <c r="CK185" s="38"/>
      <c r="CL185" s="35"/>
      <c r="CM185" s="38"/>
      <c r="CN185" s="39"/>
      <c r="CO185" s="47"/>
      <c r="CP185" s="18"/>
      <c r="CQ185" s="18"/>
      <c r="CR185" s="18"/>
      <c r="CS185" s="18"/>
      <c r="CT185" s="18"/>
      <c r="CU185" s="18"/>
      <c r="CV185" s="18"/>
      <c r="CW185" s="41"/>
      <c r="CX185" s="41"/>
      <c r="CY185" s="42"/>
      <c r="CZ185" s="41"/>
      <c r="DA185" s="47"/>
      <c r="DB185" s="18"/>
      <c r="DC185" s="18"/>
      <c r="DD185" s="18"/>
      <c r="DE185" s="18"/>
      <c r="DF185" s="18"/>
      <c r="DG185" s="18"/>
      <c r="DH185" s="18"/>
      <c r="DI185" s="38"/>
      <c r="DJ185" s="35"/>
      <c r="DK185" s="38"/>
      <c r="DL185" s="35"/>
      <c r="DM185" s="18"/>
      <c r="DN185" s="18"/>
      <c r="DO185" s="18"/>
      <c r="DP185" s="18"/>
      <c r="DQ185" s="18"/>
      <c r="DR185" s="18"/>
      <c r="DS185" s="18"/>
      <c r="DT185" s="18"/>
      <c r="DV185" s="35"/>
      <c r="DW185" s="18"/>
      <c r="DX185" s="18"/>
      <c r="DY185" s="18"/>
      <c r="DZ185" s="18"/>
      <c r="EA185" s="18"/>
      <c r="EB185" s="18"/>
      <c r="EC185" s="18"/>
      <c r="ED185" s="18"/>
      <c r="EE185" s="18"/>
      <c r="EF185" s="18"/>
      <c r="EG185" s="18"/>
      <c r="EH185" s="18"/>
      <c r="IB185" s="143"/>
      <c r="IL185" s="143"/>
    </row>
    <row r="186" spans="77:246" x14ac:dyDescent="0.25">
      <c r="BY186" s="57"/>
      <c r="BZ186" s="57"/>
      <c r="CA186" s="57"/>
      <c r="CB186" s="59"/>
      <c r="CC186" s="47"/>
      <c r="CD186" s="18"/>
      <c r="CE186" s="18"/>
      <c r="CF186" s="18"/>
      <c r="CG186" s="18"/>
      <c r="CH186" s="18"/>
      <c r="CI186" s="18"/>
      <c r="CJ186" s="18"/>
      <c r="CK186" s="38"/>
      <c r="CL186" s="35"/>
      <c r="CM186" s="38"/>
      <c r="CN186" s="39"/>
      <c r="CO186" s="47"/>
      <c r="CP186" s="18"/>
      <c r="CQ186" s="18"/>
      <c r="CR186" s="18"/>
      <c r="CS186" s="18"/>
      <c r="CT186" s="18"/>
      <c r="CU186" s="18"/>
      <c r="CV186" s="18"/>
      <c r="CW186" s="41"/>
      <c r="CX186" s="41"/>
      <c r="CY186" s="42"/>
      <c r="CZ186" s="41"/>
      <c r="DA186" s="47"/>
      <c r="DB186" s="18"/>
      <c r="DC186" s="18"/>
      <c r="DD186" s="18"/>
      <c r="DE186" s="18"/>
      <c r="DF186" s="18"/>
      <c r="DG186" s="18"/>
      <c r="DH186" s="18"/>
      <c r="DI186" s="38"/>
      <c r="DJ186" s="35"/>
      <c r="DK186" s="38"/>
      <c r="DL186" s="35"/>
      <c r="DM186" s="18"/>
      <c r="DN186" s="18"/>
      <c r="DO186" s="18"/>
      <c r="DP186" s="18"/>
      <c r="DQ186" s="18"/>
      <c r="DR186" s="18"/>
      <c r="DS186" s="18"/>
      <c r="DT186" s="18"/>
      <c r="DV186" s="35"/>
      <c r="DW186" s="18"/>
      <c r="DX186" s="18"/>
      <c r="DY186" s="18"/>
      <c r="DZ186" s="18"/>
      <c r="EA186" s="18"/>
      <c r="EB186" s="18"/>
      <c r="EC186" s="18"/>
      <c r="ED186" s="18"/>
      <c r="EE186" s="18"/>
      <c r="EF186" s="18"/>
      <c r="EG186" s="18"/>
      <c r="EH186" s="18"/>
      <c r="IB186" s="143"/>
      <c r="IL186" s="143"/>
    </row>
    <row r="187" spans="77:246" x14ac:dyDescent="0.25">
      <c r="BY187" s="57"/>
      <c r="BZ187" s="57"/>
      <c r="CA187" s="57"/>
      <c r="CB187" s="59"/>
      <c r="CC187" s="47"/>
      <c r="CD187" s="18"/>
      <c r="CE187" s="18"/>
      <c r="CF187" s="18"/>
      <c r="CG187" s="18"/>
      <c r="CH187" s="18"/>
      <c r="CI187" s="18"/>
      <c r="CJ187" s="18"/>
      <c r="CK187" s="38"/>
      <c r="CL187" s="35"/>
      <c r="CM187" s="38"/>
      <c r="CN187" s="39"/>
      <c r="CO187" s="47"/>
      <c r="CP187" s="18"/>
      <c r="CQ187" s="18"/>
      <c r="CR187" s="18"/>
      <c r="CS187" s="18"/>
      <c r="CT187" s="18"/>
      <c r="CU187" s="18"/>
      <c r="CV187" s="18"/>
      <c r="CW187" s="41"/>
      <c r="CX187" s="41"/>
      <c r="CY187" s="42"/>
      <c r="CZ187" s="41"/>
      <c r="DA187" s="47"/>
      <c r="DB187" s="18"/>
      <c r="DC187" s="18"/>
      <c r="DD187" s="18"/>
      <c r="DE187" s="18"/>
      <c r="DF187" s="18"/>
      <c r="DG187" s="18"/>
      <c r="DH187" s="18"/>
      <c r="DI187" s="38"/>
      <c r="DJ187" s="35"/>
      <c r="DK187" s="38"/>
      <c r="DL187" s="35"/>
      <c r="DM187" s="18"/>
      <c r="DN187" s="18"/>
      <c r="DO187" s="18"/>
      <c r="DP187" s="18"/>
      <c r="DQ187" s="18"/>
      <c r="DR187" s="18"/>
      <c r="DS187" s="18"/>
      <c r="DT187" s="18"/>
      <c r="DV187" s="35"/>
      <c r="DW187" s="18"/>
      <c r="DX187" s="18"/>
      <c r="DY187" s="18"/>
      <c r="DZ187" s="18"/>
      <c r="EA187" s="18"/>
      <c r="EB187" s="18"/>
      <c r="EC187" s="18"/>
      <c r="ED187" s="18"/>
      <c r="EE187" s="18"/>
      <c r="EF187" s="18"/>
      <c r="EG187" s="18"/>
      <c r="EH187" s="18"/>
      <c r="IB187" s="143"/>
      <c r="IC187" s="143"/>
      <c r="ID187" s="143"/>
      <c r="IL187" s="143"/>
    </row>
    <row r="188" spans="77:246" x14ac:dyDescent="0.25">
      <c r="BY188" s="57"/>
      <c r="BZ188" s="57"/>
      <c r="CA188" s="57"/>
      <c r="CB188" s="59"/>
      <c r="CC188" s="51"/>
      <c r="CD188" s="18"/>
      <c r="CE188" s="18"/>
      <c r="CF188" s="18"/>
      <c r="CG188" s="18"/>
      <c r="CH188" s="18"/>
      <c r="CI188" s="18"/>
      <c r="CJ188" s="18"/>
      <c r="CK188" s="55"/>
      <c r="CL188" s="54"/>
      <c r="CM188" s="55"/>
      <c r="CN188" s="56"/>
      <c r="CO188" s="51"/>
      <c r="CP188" s="18"/>
      <c r="CQ188" s="18"/>
      <c r="CR188" s="18"/>
      <c r="CS188" s="18"/>
      <c r="CT188" s="18"/>
      <c r="CU188" s="18"/>
      <c r="CV188" s="18"/>
      <c r="CW188" s="48"/>
      <c r="CX188" s="49"/>
      <c r="CY188" s="50"/>
      <c r="CZ188" s="49"/>
      <c r="DA188" s="51"/>
      <c r="DB188" s="18"/>
      <c r="DC188" s="18"/>
      <c r="DD188" s="18"/>
      <c r="DE188" s="18"/>
      <c r="DF188" s="18"/>
      <c r="DG188" s="18"/>
      <c r="DH188" s="18"/>
      <c r="DJ188" s="36"/>
      <c r="DK188" s="18"/>
      <c r="DL188" s="18"/>
      <c r="DM188" s="18"/>
      <c r="DN188" s="18"/>
      <c r="DO188" s="18"/>
      <c r="DP188" s="18"/>
      <c r="DQ188" s="18"/>
      <c r="DR188" s="18"/>
      <c r="DS188" s="18"/>
      <c r="DT188" s="18"/>
      <c r="DV188" s="36"/>
      <c r="DW188" s="18"/>
      <c r="DX188" s="18"/>
      <c r="DY188" s="18"/>
      <c r="DZ188" s="18"/>
      <c r="EA188" s="18"/>
      <c r="EB188" s="18"/>
      <c r="EC188" s="18"/>
      <c r="ED188" s="18"/>
      <c r="EE188" s="18"/>
      <c r="EF188" s="18"/>
      <c r="EG188" s="18"/>
      <c r="EH188" s="18"/>
      <c r="IL188" s="143"/>
    </row>
    <row r="189" spans="77:246" x14ac:dyDescent="0.25">
      <c r="BZ189" s="18"/>
      <c r="CA189" s="18"/>
      <c r="CB189" s="18"/>
      <c r="CC189" s="18"/>
      <c r="CD189" s="18"/>
      <c r="CE189" s="18"/>
      <c r="CF189" s="18"/>
      <c r="CG189" s="18"/>
      <c r="CH189" s="18"/>
      <c r="CI189" s="18"/>
      <c r="CJ189" s="18"/>
      <c r="CL189" s="18"/>
      <c r="CM189" s="18"/>
      <c r="CN189" s="18"/>
      <c r="CO189" s="18"/>
      <c r="CP189" s="18"/>
      <c r="CQ189" s="18"/>
      <c r="CR189" s="18"/>
      <c r="CS189" s="18"/>
      <c r="CT189" s="18"/>
      <c r="CU189" s="18"/>
      <c r="CV189" s="18"/>
      <c r="CX189" s="18"/>
      <c r="CY189" s="18"/>
      <c r="CZ189" s="18"/>
      <c r="DA189" s="18"/>
      <c r="DB189" s="18"/>
      <c r="DC189" s="18"/>
      <c r="DD189" s="18"/>
      <c r="DE189" s="18"/>
      <c r="DF189" s="18"/>
      <c r="DG189" s="18"/>
      <c r="DH189" s="18"/>
      <c r="DJ189" s="18"/>
      <c r="DK189" s="18"/>
      <c r="DL189" s="18"/>
      <c r="DM189" s="18"/>
      <c r="DN189" s="18"/>
      <c r="DO189" s="18"/>
      <c r="DP189" s="18"/>
      <c r="DQ189" s="18"/>
      <c r="DR189" s="18"/>
      <c r="DS189" s="18"/>
      <c r="DT189" s="18"/>
      <c r="DV189" s="18"/>
      <c r="DW189" s="18"/>
      <c r="DX189" s="18"/>
      <c r="DY189" s="18"/>
      <c r="DZ189" s="18"/>
      <c r="EA189" s="18"/>
      <c r="EB189" s="18"/>
      <c r="EC189" s="18"/>
      <c r="ED189" s="18"/>
      <c r="EE189" s="18"/>
      <c r="EF189" s="18"/>
      <c r="EG189" s="18"/>
      <c r="EH189" s="18"/>
      <c r="IE189" s="143"/>
      <c r="IF189" s="143"/>
      <c r="IG189" s="144"/>
      <c r="IH189" s="144"/>
      <c r="II189" s="144"/>
      <c r="IJ189" s="151"/>
      <c r="IK189" s="143"/>
      <c r="IL189" s="143"/>
    </row>
    <row r="190" spans="77:246" x14ac:dyDescent="0.25">
      <c r="BZ190" s="18"/>
      <c r="CA190" s="18"/>
      <c r="CB190" s="18"/>
      <c r="CC190" s="18"/>
      <c r="CD190" s="18"/>
      <c r="CE190" s="18"/>
      <c r="CF190" s="18"/>
      <c r="CG190" s="18"/>
      <c r="CH190" s="18"/>
      <c r="CI190" s="18"/>
      <c r="CJ190" s="18"/>
      <c r="CL190" s="18"/>
      <c r="CM190" s="18"/>
      <c r="CN190" s="18"/>
      <c r="CO190" s="18"/>
      <c r="CP190" s="18"/>
      <c r="CQ190" s="18"/>
      <c r="CR190" s="18"/>
      <c r="CS190" s="18"/>
      <c r="CT190" s="18"/>
      <c r="CU190" s="18"/>
      <c r="CV190" s="18"/>
      <c r="CX190" s="18"/>
      <c r="CY190" s="18"/>
      <c r="CZ190" s="18"/>
      <c r="DA190" s="18"/>
      <c r="DB190" s="18"/>
      <c r="DC190" s="18"/>
      <c r="DD190" s="18"/>
      <c r="DE190" s="18"/>
      <c r="DF190" s="18"/>
      <c r="DG190" s="18"/>
      <c r="DH190" s="18"/>
      <c r="DJ190" s="18"/>
      <c r="DK190" s="18"/>
      <c r="DL190" s="18"/>
      <c r="DM190" s="18"/>
      <c r="DN190" s="18"/>
      <c r="DO190" s="18"/>
      <c r="DP190" s="18"/>
      <c r="DQ190" s="18"/>
      <c r="DR190" s="18"/>
      <c r="DS190" s="18"/>
      <c r="DT190" s="18"/>
      <c r="DV190" s="18"/>
      <c r="DW190" s="18"/>
      <c r="DX190" s="18"/>
      <c r="DY190" s="18"/>
      <c r="DZ190" s="18"/>
      <c r="EA190" s="18"/>
      <c r="EB190" s="18"/>
      <c r="EC190" s="18"/>
      <c r="ED190" s="18"/>
      <c r="EE190" s="18"/>
      <c r="EF190" s="18"/>
      <c r="EG190" s="18"/>
      <c r="EH190" s="18"/>
      <c r="IE190" s="143"/>
      <c r="IF190" s="143"/>
      <c r="IG190" s="144"/>
      <c r="IH190" s="144"/>
      <c r="II190" s="144"/>
      <c r="IJ190" s="151"/>
      <c r="IK190" s="143"/>
      <c r="IL190" s="143"/>
    </row>
    <row r="191" spans="77:246" x14ac:dyDescent="0.25">
      <c r="IE191" s="143"/>
      <c r="IF191" s="143"/>
      <c r="IG191" s="144"/>
      <c r="IH191" s="144"/>
      <c r="II191" s="144"/>
      <c r="IJ191" s="151"/>
      <c r="IK191" s="143"/>
      <c r="IL191" s="143"/>
    </row>
    <row r="192" spans="77:246" x14ac:dyDescent="0.25">
      <c r="IE192" s="143"/>
      <c r="IF192" s="143"/>
      <c r="IG192" s="144"/>
      <c r="IH192" s="144"/>
      <c r="II192" s="144"/>
      <c r="IJ192" s="151"/>
      <c r="IK192" s="143"/>
      <c r="IL192" s="143"/>
    </row>
  </sheetData>
  <conditionalFormatting sqref="U9:BR36 R83 BY10:HO36 C9:Q36 C150:Q175 C149:S149 U127:BR175 V122:BR124 V126:BR126 C126:Q148 BY126:HO175 C38:Q124 BY38:HO124 U38:BR121 BS9:BV9 BY9:HN9">
    <cfRule type="dataBar" priority="4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{DFEC4821-C698-4A14-9507-81B918127CC0}</x14:id>
        </ext>
      </extLst>
    </cfRule>
  </conditionalFormatting>
  <conditionalFormatting sqref="HO9:HQ9">
    <cfRule type="dataBar" priority="4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{B737A718-165A-4374-8BFE-BE24895337D3}</x14:id>
        </ext>
      </extLst>
    </cfRule>
  </conditionalFormatting>
  <conditionalFormatting sqref="R84:R93 R172:S175 R131:S139 R141:S142 R144:S148 R150:S151 R9:S9 R95:R124 R28:S36 R38:S47 T139 T151 R48:R82 R127:R130">
    <cfRule type="dataBar" priority="4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{60D16E0A-B580-483E-A25B-AE2C31A61E64}</x14:id>
        </ext>
      </extLst>
    </cfRule>
  </conditionalFormatting>
  <conditionalFormatting sqref="R94 T94">
    <cfRule type="dataBar" priority="4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{33915418-9B18-4E3D-8E87-7834718CEDC4}</x14:id>
        </ext>
      </extLst>
    </cfRule>
  </conditionalFormatting>
  <conditionalFormatting sqref="BS10:BV36 BS38:BV124 BS126:BV151 BS172:BV175 BS152:BT171">
    <cfRule type="dataBar" priority="4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{E258D66E-B654-43BB-BDEE-2A7F624ED9FC}</x14:id>
        </ext>
      </extLst>
    </cfRule>
  </conditionalFormatting>
  <conditionalFormatting sqref="HR9:HW9">
    <cfRule type="dataBar" priority="4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{28906223-CC53-43DF-8D5C-9178BF3A588D}</x14:id>
        </ext>
      </extLst>
    </cfRule>
  </conditionalFormatting>
  <conditionalFormatting sqref="R152:S171">
    <cfRule type="dataBar" priority="3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{A346857A-D36B-4BBA-94BE-2C2C4C0A0DF8}</x14:id>
        </ext>
      </extLst>
    </cfRule>
  </conditionalFormatting>
  <conditionalFormatting sqref="R126 T126">
    <cfRule type="dataBar" priority="3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{2C9AF2B1-6B2F-480F-8742-81BBF8228F26}</x14:id>
        </ext>
      </extLst>
    </cfRule>
  </conditionalFormatting>
  <conditionalFormatting sqref="R140">
    <cfRule type="dataBar" priority="3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{CC0FD6CD-5032-4AE0-9C54-6D47C85E1E1F}</x14:id>
        </ext>
      </extLst>
    </cfRule>
  </conditionalFormatting>
  <conditionalFormatting sqref="S140:T140">
    <cfRule type="dataBar" priority="3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{BF1107A8-F04E-412D-9BA9-E61B3F936F59}</x14:id>
        </ext>
      </extLst>
    </cfRule>
  </conditionalFormatting>
  <conditionalFormatting sqref="R143:T143">
    <cfRule type="dataBar" priority="3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{257AA727-0A38-42DE-B7BC-EAC2B2394205}</x14:id>
        </ext>
      </extLst>
    </cfRule>
  </conditionalFormatting>
  <conditionalFormatting sqref="U122:U124 U126">
    <cfRule type="dataBar" priority="3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{08C19EE5-E1DA-4BFB-942C-F4E10309C874}</x14:id>
        </ext>
      </extLst>
    </cfRule>
  </conditionalFormatting>
  <conditionalFormatting sqref="BY125:HO125 C125:Q125 V125:BR125">
    <cfRule type="dataBar" priority="3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{CE6A9B70-71F8-412F-BA57-EF68888A1239}</x14:id>
        </ext>
      </extLst>
    </cfRule>
  </conditionalFormatting>
  <conditionalFormatting sqref="R125">
    <cfRule type="dataBar" priority="2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{95AE270B-D73C-4056-8356-9A88A52442E8}</x14:id>
        </ext>
      </extLst>
    </cfRule>
  </conditionalFormatting>
  <conditionalFormatting sqref="BS125:BV125">
    <cfRule type="dataBar" priority="2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{9DA3145B-EE73-4FCC-9987-796384D58F72}</x14:id>
        </ext>
      </extLst>
    </cfRule>
  </conditionalFormatting>
  <conditionalFormatting sqref="U125">
    <cfRule type="dataBar" priority="2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{C3E8CD82-A6AF-4C22-B8D7-F0838C3F5827}</x14:id>
        </ext>
      </extLst>
    </cfRule>
  </conditionalFormatting>
  <conditionalFormatting sqref="U37:BR37 BY37:HO37 C37:Q37">
    <cfRule type="dataBar" priority="2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{B3412562-01F6-4FB9-AAE6-854EB5D58BA9}</x14:id>
        </ext>
      </extLst>
    </cfRule>
  </conditionalFormatting>
  <conditionalFormatting sqref="R37:S37">
    <cfRule type="dataBar" priority="2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{10A274E0-B627-4EB8-91CD-DD20EC2BFF66}</x14:id>
        </ext>
      </extLst>
    </cfRule>
  </conditionalFormatting>
  <conditionalFormatting sqref="BS37:BV37">
    <cfRule type="dataBar" priority="2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{0BDB9EC3-BC3B-4EE3-BECC-9305C1974E69}</x14:id>
        </ext>
      </extLst>
    </cfRule>
  </conditionalFormatting>
  <conditionalFormatting sqref="HX9:HZ9">
    <cfRule type="dataBar" priority="2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{BC560D2A-1A7E-4C0D-98A8-1744FB5334E7}</x14:id>
        </ext>
      </extLst>
    </cfRule>
  </conditionalFormatting>
  <conditionalFormatting sqref="IA9:IC9">
    <cfRule type="dataBar" priority="2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{F45B402D-B1F6-4A88-BAFB-16E4B87B3A53}</x14:id>
        </ext>
      </extLst>
    </cfRule>
  </conditionalFormatting>
  <conditionalFormatting sqref="BW9:BX9">
    <cfRule type="dataBar" priority="1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{E85AA3E2-8A05-4916-96C4-AFCFEE07EDD0}</x14:id>
        </ext>
      </extLst>
    </cfRule>
  </conditionalFormatting>
  <conditionalFormatting sqref="BW10:BX36 BW38:BX124 BW126:BX151 BW172:BX175">
    <cfRule type="dataBar" priority="1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{8691A41D-326C-460D-BBD3-3F4E365318D2}</x14:id>
        </ext>
      </extLst>
    </cfRule>
  </conditionalFormatting>
  <conditionalFormatting sqref="BW125:BX125">
    <cfRule type="dataBar" priority="1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{5009A6B1-BEE0-49F1-9361-A79D3E7D4108}</x14:id>
        </ext>
      </extLst>
    </cfRule>
  </conditionalFormatting>
  <conditionalFormatting sqref="BW37:BX37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{28107672-7F7C-468E-A2A6-DC46E015C8BC}</x14:id>
        </ext>
      </extLst>
    </cfRule>
  </conditionalFormatting>
  <conditionalFormatting sqref="ID9:IJ9">
    <cfRule type="dataBar" priority="1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{D9FA6D74-AC33-4EF3-9AD0-52B4C813C8CA}</x14:id>
        </ext>
      </extLst>
    </cfRule>
  </conditionalFormatting>
  <conditionalFormatting sqref="BU152:BX171">
    <cfRule type="dataBar" priority="1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{0CD15B88-3674-47DB-B96E-60A55660271F}</x14:id>
        </ext>
      </extLst>
    </cfRule>
  </conditionalFormatting>
  <conditionalFormatting sqref="T83 T149"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{16C42F14-136E-476B-B8DD-71DE3333D69F}</x14:id>
        </ext>
      </extLst>
    </cfRule>
  </conditionalFormatting>
  <conditionalFormatting sqref="T95:T120 T84:T93 T172:T175 T127:T138 T141:T142 T144:T148 T150 T10:T17 T19:T36 T38:T82">
    <cfRule type="dataBar" priority="1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{68577BB4-571F-49F0-BD45-9B3368B9C2CB}</x14:id>
        </ext>
      </extLst>
    </cfRule>
  </conditionalFormatting>
  <conditionalFormatting sqref="T152:T171"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{2B65ECA4-B82F-47E7-AA89-C4F87BE3953E}</x14:id>
        </ext>
      </extLst>
    </cfRule>
  </conditionalFormatting>
  <conditionalFormatting sqref="T18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{E469B3D9-ABCB-4B9D-8455-EB00FE6CFF55}</x14:id>
        </ext>
      </extLst>
    </cfRule>
  </conditionalFormatting>
  <conditionalFormatting sqref="T121:T125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{AC022622-EE52-4BB5-AB14-383F85FA05E6}</x14:id>
        </ext>
      </extLst>
    </cfRule>
  </conditionalFormatting>
  <conditionalFormatting sqref="T37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{380409C0-AAFF-49FE-A205-0A6C5A68C0A7}</x14:id>
        </ext>
      </extLst>
    </cfRule>
  </conditionalFormatting>
  <conditionalFormatting sqref="R10:S27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{B9D07B92-2B74-44BF-B444-344F9A8CBA0E}</x14:id>
        </ext>
      </extLst>
    </cfRule>
  </conditionalFormatting>
  <conditionalFormatting sqref="T9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{B92FF8AC-DEA5-4EB7-A0C9-967DF6E5886E}</x14:id>
        </ext>
      </extLst>
    </cfRule>
  </conditionalFormatting>
  <conditionalFormatting sqref="S48:S130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{A49E3108-5C13-43EA-A017-F73C5CA471D8}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FEC4821-C698-4A14-9507-81B918127CC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U9:BR36 R83 BY10:HO36 C9:Q36 C150:Q175 C149:S149 U127:BR175 V122:BR124 V126:BR126 C126:Q148 BY126:HO175 C38:Q124 BY38:HO124 U38:BR121 BS9:BV9 BY9:HN9</xm:sqref>
        </x14:conditionalFormatting>
        <x14:conditionalFormatting xmlns:xm="http://schemas.microsoft.com/office/excel/2006/main">
          <x14:cfRule type="dataBar" id="{B737A718-165A-4374-8BFE-BE24895337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HO9:HQ9</xm:sqref>
        </x14:conditionalFormatting>
        <x14:conditionalFormatting xmlns:xm="http://schemas.microsoft.com/office/excel/2006/main">
          <x14:cfRule type="dataBar" id="{60D16E0A-B580-483E-A25B-AE2C31A61E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R84:R93 R172:S175 R131:S139 R141:S142 R144:S148 R150:S151 R9:S9 R95:R124 R28:S36 R38:S47 T139 T151 R48:R82 R127:R130</xm:sqref>
        </x14:conditionalFormatting>
        <x14:conditionalFormatting xmlns:xm="http://schemas.microsoft.com/office/excel/2006/main">
          <x14:cfRule type="dataBar" id="{33915418-9B18-4E3D-8E87-7834718CEDC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R94 T94</xm:sqref>
        </x14:conditionalFormatting>
        <x14:conditionalFormatting xmlns:xm="http://schemas.microsoft.com/office/excel/2006/main">
          <x14:cfRule type="dataBar" id="{E258D66E-B654-43BB-BDEE-2A7F624ED9F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BS10:BV36 BS38:BV124 BS126:BV151 BS172:BV175 BS152:BT171</xm:sqref>
        </x14:conditionalFormatting>
        <x14:conditionalFormatting xmlns:xm="http://schemas.microsoft.com/office/excel/2006/main">
          <x14:cfRule type="dataBar" id="{28906223-CC53-43DF-8D5C-9178BF3A588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HR9:HW9</xm:sqref>
        </x14:conditionalFormatting>
        <x14:conditionalFormatting xmlns:xm="http://schemas.microsoft.com/office/excel/2006/main">
          <x14:cfRule type="dataBar" id="{A346857A-D36B-4BBA-94BE-2C2C4C0A0DF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R152:S171</xm:sqref>
        </x14:conditionalFormatting>
        <x14:conditionalFormatting xmlns:xm="http://schemas.microsoft.com/office/excel/2006/main">
          <x14:cfRule type="dataBar" id="{2C9AF2B1-6B2F-480F-8742-81BBF8228F2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R126 T126</xm:sqref>
        </x14:conditionalFormatting>
        <x14:conditionalFormatting xmlns:xm="http://schemas.microsoft.com/office/excel/2006/main">
          <x14:cfRule type="dataBar" id="{CC0FD6CD-5032-4AE0-9C54-6D47C85E1E1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R140</xm:sqref>
        </x14:conditionalFormatting>
        <x14:conditionalFormatting xmlns:xm="http://schemas.microsoft.com/office/excel/2006/main">
          <x14:cfRule type="dataBar" id="{BF1107A8-F04E-412D-9BA9-E61B3F936F5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S140:T140</xm:sqref>
        </x14:conditionalFormatting>
        <x14:conditionalFormatting xmlns:xm="http://schemas.microsoft.com/office/excel/2006/main">
          <x14:cfRule type="dataBar" id="{257AA727-0A38-42DE-B7BC-EAC2B239420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R143:T143</xm:sqref>
        </x14:conditionalFormatting>
        <x14:conditionalFormatting xmlns:xm="http://schemas.microsoft.com/office/excel/2006/main">
          <x14:cfRule type="dataBar" id="{08C19EE5-E1DA-4BFB-942C-F4E10309C87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U122:U124 U126</xm:sqref>
        </x14:conditionalFormatting>
        <x14:conditionalFormatting xmlns:xm="http://schemas.microsoft.com/office/excel/2006/main">
          <x14:cfRule type="dataBar" id="{CE6A9B70-71F8-412F-BA57-EF68888A123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BY125:HO125 C125:Q125 V125:BR125</xm:sqref>
        </x14:conditionalFormatting>
        <x14:conditionalFormatting xmlns:xm="http://schemas.microsoft.com/office/excel/2006/main">
          <x14:cfRule type="dataBar" id="{95AE270B-D73C-4056-8356-9A88A52442E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R125</xm:sqref>
        </x14:conditionalFormatting>
        <x14:conditionalFormatting xmlns:xm="http://schemas.microsoft.com/office/excel/2006/main">
          <x14:cfRule type="dataBar" id="{9DA3145B-EE73-4FCC-9987-796384D58F7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BS125:BV125</xm:sqref>
        </x14:conditionalFormatting>
        <x14:conditionalFormatting xmlns:xm="http://schemas.microsoft.com/office/excel/2006/main">
          <x14:cfRule type="dataBar" id="{C3E8CD82-A6AF-4C22-B8D7-F0838C3F582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U125</xm:sqref>
        </x14:conditionalFormatting>
        <x14:conditionalFormatting xmlns:xm="http://schemas.microsoft.com/office/excel/2006/main">
          <x14:cfRule type="dataBar" id="{B3412562-01F6-4FB9-AAE6-854EB5D58BA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U37:BR37 BY37:HO37 C37:Q37</xm:sqref>
        </x14:conditionalFormatting>
        <x14:conditionalFormatting xmlns:xm="http://schemas.microsoft.com/office/excel/2006/main">
          <x14:cfRule type="dataBar" id="{10A274E0-B627-4EB8-91CD-DD20EC2BFF6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R37:S37</xm:sqref>
        </x14:conditionalFormatting>
        <x14:conditionalFormatting xmlns:xm="http://schemas.microsoft.com/office/excel/2006/main">
          <x14:cfRule type="dataBar" id="{0BDB9EC3-BC3B-4EE3-BECC-9305C1974E6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BS37:BV37</xm:sqref>
        </x14:conditionalFormatting>
        <x14:conditionalFormatting xmlns:xm="http://schemas.microsoft.com/office/excel/2006/main">
          <x14:cfRule type="dataBar" id="{BC560D2A-1A7E-4C0D-98A8-1744FB5334E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HX9:HZ9</xm:sqref>
        </x14:conditionalFormatting>
        <x14:conditionalFormatting xmlns:xm="http://schemas.microsoft.com/office/excel/2006/main">
          <x14:cfRule type="dataBar" id="{F45B402D-B1F6-4A88-BAFB-16E4B87B3A5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IA9:IC9</xm:sqref>
        </x14:conditionalFormatting>
        <x14:conditionalFormatting xmlns:xm="http://schemas.microsoft.com/office/excel/2006/main">
          <x14:cfRule type="dataBar" id="{E85AA3E2-8A05-4916-96C4-AFCFEE07EDD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BW9:BX9</xm:sqref>
        </x14:conditionalFormatting>
        <x14:conditionalFormatting xmlns:xm="http://schemas.microsoft.com/office/excel/2006/main">
          <x14:cfRule type="dataBar" id="{8691A41D-326C-460D-BBD3-3F4E365318D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BW10:BX36 BW38:BX124 BW126:BX151 BW172:BX175</xm:sqref>
        </x14:conditionalFormatting>
        <x14:conditionalFormatting xmlns:xm="http://schemas.microsoft.com/office/excel/2006/main">
          <x14:cfRule type="dataBar" id="{5009A6B1-BEE0-49F1-9361-A79D3E7D410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BW125:BX125</xm:sqref>
        </x14:conditionalFormatting>
        <x14:conditionalFormatting xmlns:xm="http://schemas.microsoft.com/office/excel/2006/main">
          <x14:cfRule type="dataBar" id="{28107672-7F7C-468E-A2A6-DC46E015C8B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BW37:BX37</xm:sqref>
        </x14:conditionalFormatting>
        <x14:conditionalFormatting xmlns:xm="http://schemas.microsoft.com/office/excel/2006/main">
          <x14:cfRule type="dataBar" id="{D9FA6D74-AC33-4EF3-9AD0-52B4C813C8C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ID9:IJ9</xm:sqref>
        </x14:conditionalFormatting>
        <x14:conditionalFormatting xmlns:xm="http://schemas.microsoft.com/office/excel/2006/main">
          <x14:cfRule type="dataBar" id="{0CD15B88-3674-47DB-B96E-60A55660271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BU152:BX171</xm:sqref>
        </x14:conditionalFormatting>
        <x14:conditionalFormatting xmlns:xm="http://schemas.microsoft.com/office/excel/2006/main">
          <x14:cfRule type="dataBar" id="{16C42F14-136E-476B-B8DD-71DE3333D69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T83 T149</xm:sqref>
        </x14:conditionalFormatting>
        <x14:conditionalFormatting xmlns:xm="http://schemas.microsoft.com/office/excel/2006/main">
          <x14:cfRule type="dataBar" id="{68577BB4-571F-49F0-BD45-9B3368B9C2C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T95:T120 T84:T93 T172:T175 T127:T138 T141:T142 T144:T148 T150 T10:T17 T19:T36 T38:T82</xm:sqref>
        </x14:conditionalFormatting>
        <x14:conditionalFormatting xmlns:xm="http://schemas.microsoft.com/office/excel/2006/main">
          <x14:cfRule type="dataBar" id="{2B65ECA4-B82F-47E7-AA89-C4F87BE3953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T152:T171</xm:sqref>
        </x14:conditionalFormatting>
        <x14:conditionalFormatting xmlns:xm="http://schemas.microsoft.com/office/excel/2006/main">
          <x14:cfRule type="dataBar" id="{E469B3D9-ABCB-4B9D-8455-EB00FE6CFF5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T18</xm:sqref>
        </x14:conditionalFormatting>
        <x14:conditionalFormatting xmlns:xm="http://schemas.microsoft.com/office/excel/2006/main">
          <x14:cfRule type="dataBar" id="{AC022622-EE52-4BB5-AB14-383F85FA05E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T121:T125</xm:sqref>
        </x14:conditionalFormatting>
        <x14:conditionalFormatting xmlns:xm="http://schemas.microsoft.com/office/excel/2006/main">
          <x14:cfRule type="dataBar" id="{380409C0-AAFF-49FE-A205-0A6C5A68C0A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T37</xm:sqref>
        </x14:conditionalFormatting>
        <x14:conditionalFormatting xmlns:xm="http://schemas.microsoft.com/office/excel/2006/main">
          <x14:cfRule type="dataBar" id="{B9D07B92-2B74-44BF-B444-344F9A8CBA0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R10:S27</xm:sqref>
        </x14:conditionalFormatting>
        <x14:conditionalFormatting xmlns:xm="http://schemas.microsoft.com/office/excel/2006/main">
          <x14:cfRule type="dataBar" id="{B92FF8AC-DEA5-4EB7-A0C9-967DF6E5886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T9</xm:sqref>
        </x14:conditionalFormatting>
        <x14:conditionalFormatting xmlns:xm="http://schemas.microsoft.com/office/excel/2006/main">
          <x14:cfRule type="dataBar" id="{A49E3108-5C13-43EA-A017-F73C5CA471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S48:S130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International Monetary Fund</dc:creator>
  <cp:lastModifiedBy>Eriola Allmetaj</cp:lastModifiedBy>
  <dcterms:created xsi:type="dcterms:W3CDTF">2017-03-25T23:53:33Z</dcterms:created>
  <dcterms:modified xsi:type="dcterms:W3CDTF">2024-03-07T12:28:28Z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